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bhinavadarsh/Desktop/NEHA/WInter_2ndQuarter/ALY6050/Week3/Sub]/"/>
    </mc:Choice>
  </mc:AlternateContent>
  <bookViews>
    <workbookView xWindow="0" yWindow="500" windowWidth="40960" windowHeight="21100"/>
  </bookViews>
  <sheets>
    <sheet name="6050_Module3Project_Data" sheetId="2" r:id="rId1"/>
    <sheet name="Part 1" sheetId="5" r:id="rId2"/>
    <sheet name="Part 2" sheetId="6" r:id="rId3"/>
    <sheet name="Part 3 - Apple Inc" sheetId="7" r:id="rId4"/>
    <sheet name="Part 3 - Honeywell Inc" sheetId="8" r:id="rId5"/>
  </sheets>
  <definedNames>
    <definedName name="_xlnm._FilterDatabase" localSheetId="0" hidden="1">'6050_Module3Project_Data'!$A$1:$F$1</definedName>
    <definedName name="_xlnm._FilterDatabase" localSheetId="3" hidden="1">'Part 3 - Apple Inc'!$Y$4:$Y$12</definedName>
  </definedNames>
  <calcPr calcId="171027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Y5" i="8" l="1"/>
  <c r="AY5" i="7"/>
  <c r="AY6" i="7"/>
  <c r="AR4" i="7"/>
  <c r="I4" i="7"/>
  <c r="J4" i="7"/>
  <c r="F30" i="7"/>
  <c r="F29" i="7"/>
  <c r="F28" i="7"/>
  <c r="F27" i="7"/>
  <c r="F26" i="7"/>
  <c r="F25" i="7"/>
  <c r="I5" i="8"/>
  <c r="D8" i="6"/>
  <c r="D7" i="6"/>
  <c r="V4" i="5"/>
  <c r="U5" i="5"/>
  <c r="U4" i="5"/>
  <c r="AV5" i="8" l="1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4" i="8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Y6" i="8" l="1"/>
  <c r="I256" i="8"/>
  <c r="I257" i="8"/>
  <c r="I258" i="8"/>
  <c r="I259" i="8"/>
  <c r="I260" i="8"/>
  <c r="I256" i="7"/>
  <c r="I257" i="7"/>
  <c r="I258" i="7"/>
  <c r="I259" i="7"/>
  <c r="I260" i="7"/>
  <c r="E7" i="6"/>
  <c r="D104" i="6" a="1"/>
  <c r="D104" i="6" s="1"/>
  <c r="D182" i="6" l="1"/>
  <c r="D259" i="6"/>
  <c r="D255" i="6"/>
  <c r="D251" i="6"/>
  <c r="D247" i="6"/>
  <c r="D243" i="6"/>
  <c r="D239" i="6"/>
  <c r="D235" i="6"/>
  <c r="D231" i="6"/>
  <c r="D227" i="6"/>
  <c r="D223" i="6"/>
  <c r="D219" i="6"/>
  <c r="D215" i="6"/>
  <c r="D211" i="6"/>
  <c r="D207" i="6"/>
  <c r="D203" i="6"/>
  <c r="D199" i="6"/>
  <c r="D195" i="6"/>
  <c r="D191" i="6"/>
  <c r="D187" i="6"/>
  <c r="D183" i="6"/>
  <c r="D179" i="6"/>
  <c r="D175" i="6"/>
  <c r="D171" i="6"/>
  <c r="D167" i="6"/>
  <c r="D163" i="6"/>
  <c r="D159" i="6"/>
  <c r="D155" i="6"/>
  <c r="D151" i="6"/>
  <c r="D147" i="6"/>
  <c r="D143" i="6"/>
  <c r="D139" i="6"/>
  <c r="D135" i="6"/>
  <c r="D131" i="6"/>
  <c r="D127" i="6"/>
  <c r="D123" i="6"/>
  <c r="D119" i="6"/>
  <c r="D115" i="6"/>
  <c r="D111" i="6"/>
  <c r="D107" i="6"/>
  <c r="D258" i="6"/>
  <c r="D254" i="6"/>
  <c r="D250" i="6"/>
  <c r="D246" i="6"/>
  <c r="D242" i="6"/>
  <c r="D238" i="6"/>
  <c r="D234" i="6"/>
  <c r="D230" i="6"/>
  <c r="D226" i="6"/>
  <c r="D222" i="6"/>
  <c r="D218" i="6"/>
  <c r="D214" i="6"/>
  <c r="D210" i="6"/>
  <c r="D206" i="6"/>
  <c r="D202" i="6"/>
  <c r="D198" i="6"/>
  <c r="D194" i="6"/>
  <c r="D190" i="6"/>
  <c r="D186" i="6"/>
  <c r="D178" i="6"/>
  <c r="D174" i="6"/>
  <c r="D170" i="6"/>
  <c r="D166" i="6"/>
  <c r="D162" i="6"/>
  <c r="D158" i="6"/>
  <c r="D154" i="6"/>
  <c r="D150" i="6"/>
  <c r="D146" i="6"/>
  <c r="D142" i="6"/>
  <c r="D138" i="6"/>
  <c r="D134" i="6"/>
  <c r="D130" i="6"/>
  <c r="D126" i="6"/>
  <c r="D122" i="6"/>
  <c r="D118" i="6"/>
  <c r="D114" i="6"/>
  <c r="D110" i="6"/>
  <c r="D106" i="6"/>
  <c r="D257" i="6"/>
  <c r="D253" i="6"/>
  <c r="D249" i="6"/>
  <c r="D245" i="6"/>
  <c r="D241" i="6"/>
  <c r="D237" i="6"/>
  <c r="D233" i="6"/>
  <c r="D229" i="6"/>
  <c r="D225" i="6"/>
  <c r="D221" i="6"/>
  <c r="D217" i="6"/>
  <c r="D213" i="6"/>
  <c r="D209" i="6"/>
  <c r="D205" i="6"/>
  <c r="D201" i="6"/>
  <c r="D197" i="6"/>
  <c r="D193" i="6"/>
  <c r="D189" i="6"/>
  <c r="D185" i="6"/>
  <c r="D181" i="6"/>
  <c r="D177" i="6"/>
  <c r="D173" i="6"/>
  <c r="D169" i="6"/>
  <c r="D165" i="6"/>
  <c r="D161" i="6"/>
  <c r="D157" i="6"/>
  <c r="D153" i="6"/>
  <c r="D149" i="6"/>
  <c r="D145" i="6"/>
  <c r="D141" i="6"/>
  <c r="D137" i="6"/>
  <c r="D133" i="6"/>
  <c r="D129" i="6"/>
  <c r="D125" i="6"/>
  <c r="D121" i="6"/>
  <c r="D117" i="6"/>
  <c r="D113" i="6"/>
  <c r="D109" i="6"/>
  <c r="D105" i="6"/>
  <c r="D260" i="6"/>
  <c r="D256" i="6"/>
  <c r="D252" i="6"/>
  <c r="D248" i="6"/>
  <c r="D244" i="6"/>
  <c r="D240" i="6"/>
  <c r="D236" i="6"/>
  <c r="D232" i="6"/>
  <c r="D228" i="6"/>
  <c r="D224" i="6"/>
  <c r="D220" i="6"/>
  <c r="D216" i="6"/>
  <c r="D212" i="6"/>
  <c r="D208" i="6"/>
  <c r="D204" i="6"/>
  <c r="D200" i="6"/>
  <c r="D196" i="6"/>
  <c r="D192" i="6"/>
  <c r="D188" i="6"/>
  <c r="D184" i="6"/>
  <c r="D180" i="6"/>
  <c r="D176" i="6"/>
  <c r="D172" i="6"/>
  <c r="D168" i="6"/>
  <c r="D164" i="6"/>
  <c r="D160" i="6"/>
  <c r="D156" i="6"/>
  <c r="D152" i="6"/>
  <c r="D148" i="6"/>
  <c r="D144" i="6"/>
  <c r="D140" i="6"/>
  <c r="D136" i="6"/>
  <c r="D132" i="6"/>
  <c r="D128" i="6"/>
  <c r="D124" i="6"/>
  <c r="D120" i="6"/>
  <c r="D116" i="6"/>
  <c r="D112" i="6"/>
  <c r="D108" i="6"/>
  <c r="AQ5" i="5" l="1"/>
  <c r="AO5" i="5"/>
  <c r="AP4" i="5"/>
  <c r="H104" i="6" a="1"/>
  <c r="H104" i="6" s="1"/>
  <c r="I104" i="6" s="1"/>
  <c r="E104" i="6"/>
  <c r="H8" i="6"/>
  <c r="I8" i="6" s="1"/>
  <c r="H9" i="6"/>
  <c r="I9" i="6" s="1"/>
  <c r="H10" i="6"/>
  <c r="I10" i="6" s="1"/>
  <c r="H11" i="6"/>
  <c r="I11" i="6" s="1"/>
  <c r="H12" i="6"/>
  <c r="I12" i="6" s="1"/>
  <c r="H13" i="6"/>
  <c r="I13" i="6" s="1"/>
  <c r="H14" i="6"/>
  <c r="I14" i="6" s="1"/>
  <c r="H15" i="6"/>
  <c r="I15" i="6" s="1"/>
  <c r="H16" i="6"/>
  <c r="I16" i="6" s="1"/>
  <c r="H17" i="6"/>
  <c r="I17" i="6" s="1"/>
  <c r="H18" i="6"/>
  <c r="I18" i="6" s="1"/>
  <c r="H19" i="6"/>
  <c r="I19" i="6" s="1"/>
  <c r="H20" i="6"/>
  <c r="I20" i="6" s="1"/>
  <c r="H21" i="6"/>
  <c r="I21" i="6" s="1"/>
  <c r="H22" i="6"/>
  <c r="I22" i="6" s="1"/>
  <c r="H23" i="6"/>
  <c r="I23" i="6" s="1"/>
  <c r="H24" i="6"/>
  <c r="I24" i="6" s="1"/>
  <c r="H25" i="6"/>
  <c r="I25" i="6" s="1"/>
  <c r="H26" i="6"/>
  <c r="I26" i="6" s="1"/>
  <c r="H27" i="6"/>
  <c r="I27" i="6" s="1"/>
  <c r="H28" i="6"/>
  <c r="I28" i="6" s="1"/>
  <c r="H29" i="6"/>
  <c r="I29" i="6" s="1"/>
  <c r="H30" i="6"/>
  <c r="I30" i="6" s="1"/>
  <c r="H31" i="6"/>
  <c r="I31" i="6" s="1"/>
  <c r="H32" i="6"/>
  <c r="I32" i="6" s="1"/>
  <c r="H33" i="6"/>
  <c r="I33" i="6" s="1"/>
  <c r="H34" i="6"/>
  <c r="I34" i="6" s="1"/>
  <c r="H35" i="6"/>
  <c r="I35" i="6" s="1"/>
  <c r="H36" i="6"/>
  <c r="I36" i="6" s="1"/>
  <c r="H37" i="6"/>
  <c r="I37" i="6" s="1"/>
  <c r="H38" i="6"/>
  <c r="I38" i="6" s="1"/>
  <c r="H39" i="6"/>
  <c r="I39" i="6" s="1"/>
  <c r="H40" i="6"/>
  <c r="I40" i="6" s="1"/>
  <c r="H41" i="6"/>
  <c r="I41" i="6" s="1"/>
  <c r="H42" i="6"/>
  <c r="I42" i="6" s="1"/>
  <c r="H43" i="6"/>
  <c r="I43" i="6" s="1"/>
  <c r="H44" i="6"/>
  <c r="I44" i="6" s="1"/>
  <c r="H45" i="6"/>
  <c r="I45" i="6" s="1"/>
  <c r="H46" i="6"/>
  <c r="I46" i="6" s="1"/>
  <c r="H47" i="6"/>
  <c r="I47" i="6" s="1"/>
  <c r="H48" i="6"/>
  <c r="I48" i="6" s="1"/>
  <c r="H49" i="6"/>
  <c r="I49" i="6" s="1"/>
  <c r="H50" i="6"/>
  <c r="I50" i="6" s="1"/>
  <c r="H51" i="6"/>
  <c r="I51" i="6" s="1"/>
  <c r="H52" i="6"/>
  <c r="I52" i="6" s="1"/>
  <c r="H53" i="6"/>
  <c r="I53" i="6" s="1"/>
  <c r="H54" i="6"/>
  <c r="I54" i="6" s="1"/>
  <c r="H55" i="6"/>
  <c r="I55" i="6" s="1"/>
  <c r="H56" i="6"/>
  <c r="I56" i="6" s="1"/>
  <c r="H57" i="6"/>
  <c r="I57" i="6" s="1"/>
  <c r="H58" i="6"/>
  <c r="I58" i="6" s="1"/>
  <c r="H59" i="6"/>
  <c r="I59" i="6" s="1"/>
  <c r="H60" i="6"/>
  <c r="I60" i="6" s="1"/>
  <c r="H61" i="6"/>
  <c r="I61" i="6" s="1"/>
  <c r="H62" i="6"/>
  <c r="I62" i="6" s="1"/>
  <c r="H63" i="6"/>
  <c r="I63" i="6" s="1"/>
  <c r="H64" i="6"/>
  <c r="I64" i="6" s="1"/>
  <c r="H65" i="6"/>
  <c r="I65" i="6" s="1"/>
  <c r="H66" i="6"/>
  <c r="I66" i="6" s="1"/>
  <c r="H67" i="6"/>
  <c r="I67" i="6" s="1"/>
  <c r="H68" i="6"/>
  <c r="I68" i="6" s="1"/>
  <c r="H69" i="6"/>
  <c r="I69" i="6" s="1"/>
  <c r="H70" i="6"/>
  <c r="I70" i="6" s="1"/>
  <c r="H71" i="6"/>
  <c r="I71" i="6" s="1"/>
  <c r="H72" i="6"/>
  <c r="I72" i="6" s="1"/>
  <c r="H73" i="6"/>
  <c r="I73" i="6" s="1"/>
  <c r="H74" i="6"/>
  <c r="I74" i="6" s="1"/>
  <c r="H75" i="6"/>
  <c r="I75" i="6" s="1"/>
  <c r="H76" i="6"/>
  <c r="I76" i="6" s="1"/>
  <c r="H77" i="6"/>
  <c r="I77" i="6" s="1"/>
  <c r="H78" i="6"/>
  <c r="I78" i="6" s="1"/>
  <c r="H79" i="6"/>
  <c r="I79" i="6" s="1"/>
  <c r="H80" i="6"/>
  <c r="I80" i="6" s="1"/>
  <c r="H81" i="6"/>
  <c r="I81" i="6" s="1"/>
  <c r="H82" i="6"/>
  <c r="I82" i="6" s="1"/>
  <c r="H83" i="6"/>
  <c r="I83" i="6" s="1"/>
  <c r="H84" i="6"/>
  <c r="I84" i="6" s="1"/>
  <c r="H85" i="6"/>
  <c r="I85" i="6" s="1"/>
  <c r="H86" i="6"/>
  <c r="I86" i="6" s="1"/>
  <c r="H87" i="6"/>
  <c r="I87" i="6" s="1"/>
  <c r="H88" i="6"/>
  <c r="I88" i="6" s="1"/>
  <c r="H89" i="6"/>
  <c r="I89" i="6" s="1"/>
  <c r="H90" i="6"/>
  <c r="I90" i="6" s="1"/>
  <c r="H91" i="6"/>
  <c r="I91" i="6" s="1"/>
  <c r="H92" i="6"/>
  <c r="I92" i="6" s="1"/>
  <c r="H93" i="6"/>
  <c r="I93" i="6" s="1"/>
  <c r="H94" i="6"/>
  <c r="I94" i="6" s="1"/>
  <c r="H95" i="6"/>
  <c r="I95" i="6" s="1"/>
  <c r="H96" i="6"/>
  <c r="I96" i="6" s="1"/>
  <c r="H97" i="6"/>
  <c r="I97" i="6" s="1"/>
  <c r="H98" i="6"/>
  <c r="I98" i="6" s="1"/>
  <c r="H99" i="6"/>
  <c r="I99" i="6" s="1"/>
  <c r="H100" i="6"/>
  <c r="I100" i="6" s="1"/>
  <c r="H101" i="6"/>
  <c r="I101" i="6" s="1"/>
  <c r="H102" i="6"/>
  <c r="I102" i="6" s="1"/>
  <c r="H103" i="6"/>
  <c r="I103" i="6" s="1"/>
  <c r="H7" i="6"/>
  <c r="I7" i="6" s="1"/>
  <c r="E8" i="6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D35" i="6"/>
  <c r="E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E41" i="6" s="1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E251" i="6" l="1"/>
  <c r="E235" i="6"/>
  <c r="E219" i="6"/>
  <c r="E203" i="6"/>
  <c r="E187" i="6"/>
  <c r="E171" i="6"/>
  <c r="E155" i="6"/>
  <c r="E139" i="6"/>
  <c r="E131" i="6"/>
  <c r="E250" i="6"/>
  <c r="E234" i="6"/>
  <c r="E218" i="6"/>
  <c r="E202" i="6"/>
  <c r="E186" i="6"/>
  <c r="E170" i="6"/>
  <c r="E154" i="6"/>
  <c r="E138" i="6"/>
  <c r="E115" i="6"/>
  <c r="E255" i="6"/>
  <c r="E247" i="6"/>
  <c r="E239" i="6"/>
  <c r="E231" i="6"/>
  <c r="E223" i="6"/>
  <c r="E215" i="6"/>
  <c r="E207" i="6"/>
  <c r="E199" i="6"/>
  <c r="E191" i="6"/>
  <c r="E183" i="6"/>
  <c r="E175" i="6"/>
  <c r="E167" i="6"/>
  <c r="E159" i="6"/>
  <c r="E151" i="6"/>
  <c r="E143" i="6"/>
  <c r="E135" i="6"/>
  <c r="E127" i="6"/>
  <c r="E111" i="6"/>
  <c r="E243" i="6"/>
  <c r="E227" i="6"/>
  <c r="E211" i="6"/>
  <c r="E195" i="6"/>
  <c r="E179" i="6"/>
  <c r="E163" i="6"/>
  <c r="E147" i="6"/>
  <c r="E119" i="6"/>
  <c r="E242" i="6"/>
  <c r="E226" i="6"/>
  <c r="E210" i="6"/>
  <c r="E194" i="6"/>
  <c r="E178" i="6"/>
  <c r="E162" i="6"/>
  <c r="E146" i="6"/>
  <c r="E130" i="6"/>
  <c r="E254" i="6"/>
  <c r="E246" i="6"/>
  <c r="E238" i="6"/>
  <c r="E230" i="6"/>
  <c r="E222" i="6"/>
  <c r="E214" i="6"/>
  <c r="E206" i="6"/>
  <c r="E198" i="6"/>
  <c r="E190" i="6"/>
  <c r="E182" i="6"/>
  <c r="E174" i="6"/>
  <c r="E166" i="6"/>
  <c r="E158" i="6"/>
  <c r="E150" i="6"/>
  <c r="E142" i="6"/>
  <c r="E134" i="6"/>
  <c r="E123" i="6"/>
  <c r="E107" i="6"/>
  <c r="H255" i="6"/>
  <c r="I255" i="6" s="1"/>
  <c r="H247" i="6"/>
  <c r="I247" i="6" s="1"/>
  <c r="H239" i="6"/>
  <c r="I239" i="6" s="1"/>
  <c r="H227" i="6"/>
  <c r="I227" i="6" s="1"/>
  <c r="H207" i="6"/>
  <c r="I207" i="6" s="1"/>
  <c r="H127" i="6"/>
  <c r="I127" i="6" s="1"/>
  <c r="H258" i="6"/>
  <c r="H254" i="6"/>
  <c r="I254" i="6" s="1"/>
  <c r="H250" i="6"/>
  <c r="I250" i="6" s="1"/>
  <c r="H246" i="6"/>
  <c r="I246" i="6" s="1"/>
  <c r="H242" i="6"/>
  <c r="I242" i="6" s="1"/>
  <c r="H238" i="6"/>
  <c r="I238" i="6" s="1"/>
  <c r="H234" i="6"/>
  <c r="I234" i="6" s="1"/>
  <c r="H230" i="6"/>
  <c r="I230" i="6" s="1"/>
  <c r="H226" i="6"/>
  <c r="I226" i="6" s="1"/>
  <c r="H222" i="6"/>
  <c r="I222" i="6" s="1"/>
  <c r="H218" i="6"/>
  <c r="I218" i="6" s="1"/>
  <c r="H214" i="6"/>
  <c r="I214" i="6" s="1"/>
  <c r="H210" i="6"/>
  <c r="I210" i="6" s="1"/>
  <c r="H206" i="6"/>
  <c r="I206" i="6" s="1"/>
  <c r="H202" i="6"/>
  <c r="I202" i="6" s="1"/>
  <c r="H198" i="6"/>
  <c r="I198" i="6" s="1"/>
  <c r="H194" i="6"/>
  <c r="I194" i="6" s="1"/>
  <c r="H190" i="6"/>
  <c r="I190" i="6" s="1"/>
  <c r="H186" i="6"/>
  <c r="I186" i="6" s="1"/>
  <c r="H182" i="6"/>
  <c r="I182" i="6" s="1"/>
  <c r="H178" i="6"/>
  <c r="I178" i="6" s="1"/>
  <c r="H174" i="6"/>
  <c r="I174" i="6" s="1"/>
  <c r="H170" i="6"/>
  <c r="I170" i="6" s="1"/>
  <c r="H166" i="6"/>
  <c r="I166" i="6" s="1"/>
  <c r="H162" i="6"/>
  <c r="I162" i="6" s="1"/>
  <c r="H158" i="6"/>
  <c r="I158" i="6" s="1"/>
  <c r="H154" i="6"/>
  <c r="I154" i="6" s="1"/>
  <c r="H150" i="6"/>
  <c r="I150" i="6" s="1"/>
  <c r="H146" i="6"/>
  <c r="I146" i="6" s="1"/>
  <c r="H142" i="6"/>
  <c r="I142" i="6" s="1"/>
  <c r="H138" i="6"/>
  <c r="I138" i="6" s="1"/>
  <c r="H134" i="6"/>
  <c r="I134" i="6" s="1"/>
  <c r="H130" i="6"/>
  <c r="I130" i="6" s="1"/>
  <c r="H126" i="6"/>
  <c r="I126" i="6" s="1"/>
  <c r="H122" i="6"/>
  <c r="I122" i="6" s="1"/>
  <c r="H118" i="6"/>
  <c r="I118" i="6" s="1"/>
  <c r="H114" i="6"/>
  <c r="I114" i="6" s="1"/>
  <c r="H110" i="6"/>
  <c r="I110" i="6" s="1"/>
  <c r="H106" i="6"/>
  <c r="I106" i="6" s="1"/>
  <c r="H259" i="6"/>
  <c r="H251" i="6"/>
  <c r="I251" i="6" s="1"/>
  <c r="H243" i="6"/>
  <c r="I243" i="6" s="1"/>
  <c r="H235" i="6"/>
  <c r="I235" i="6" s="1"/>
  <c r="H231" i="6"/>
  <c r="I231" i="6" s="1"/>
  <c r="H223" i="6"/>
  <c r="I223" i="6" s="1"/>
  <c r="H219" i="6"/>
  <c r="I219" i="6" s="1"/>
  <c r="H215" i="6"/>
  <c r="I215" i="6" s="1"/>
  <c r="H211" i="6"/>
  <c r="I211" i="6" s="1"/>
  <c r="H203" i="6"/>
  <c r="I203" i="6" s="1"/>
  <c r="H199" i="6"/>
  <c r="I199" i="6" s="1"/>
  <c r="H195" i="6"/>
  <c r="I195" i="6" s="1"/>
  <c r="H191" i="6"/>
  <c r="I191" i="6" s="1"/>
  <c r="H187" i="6"/>
  <c r="I187" i="6" s="1"/>
  <c r="H183" i="6"/>
  <c r="I183" i="6" s="1"/>
  <c r="H179" i="6"/>
  <c r="I179" i="6" s="1"/>
  <c r="H175" i="6"/>
  <c r="I175" i="6" s="1"/>
  <c r="H171" i="6"/>
  <c r="I171" i="6" s="1"/>
  <c r="H167" i="6"/>
  <c r="I167" i="6" s="1"/>
  <c r="H163" i="6"/>
  <c r="I163" i="6" s="1"/>
  <c r="H159" i="6"/>
  <c r="I159" i="6" s="1"/>
  <c r="H155" i="6"/>
  <c r="I155" i="6" s="1"/>
  <c r="H151" i="6"/>
  <c r="I151" i="6" s="1"/>
  <c r="H147" i="6"/>
  <c r="I147" i="6" s="1"/>
  <c r="H143" i="6"/>
  <c r="I143" i="6" s="1"/>
  <c r="H139" i="6"/>
  <c r="I139" i="6" s="1"/>
  <c r="H135" i="6"/>
  <c r="I135" i="6" s="1"/>
  <c r="H131" i="6"/>
  <c r="I131" i="6" s="1"/>
  <c r="H123" i="6"/>
  <c r="I123" i="6" s="1"/>
  <c r="H119" i="6"/>
  <c r="I119" i="6" s="1"/>
  <c r="H115" i="6"/>
  <c r="I115" i="6" s="1"/>
  <c r="H111" i="6"/>
  <c r="I111" i="6" s="1"/>
  <c r="H107" i="6"/>
  <c r="I107" i="6" s="1"/>
  <c r="H257" i="6"/>
  <c r="H253" i="6"/>
  <c r="I253" i="6" s="1"/>
  <c r="H249" i="6"/>
  <c r="I249" i="6" s="1"/>
  <c r="H245" i="6"/>
  <c r="I245" i="6" s="1"/>
  <c r="H241" i="6"/>
  <c r="I241" i="6" s="1"/>
  <c r="H237" i="6"/>
  <c r="I237" i="6" s="1"/>
  <c r="H233" i="6"/>
  <c r="I233" i="6" s="1"/>
  <c r="H229" i="6"/>
  <c r="I229" i="6" s="1"/>
  <c r="H225" i="6"/>
  <c r="I225" i="6" s="1"/>
  <c r="H221" i="6"/>
  <c r="I221" i="6" s="1"/>
  <c r="H217" i="6"/>
  <c r="I217" i="6" s="1"/>
  <c r="H213" i="6"/>
  <c r="I213" i="6" s="1"/>
  <c r="H209" i="6"/>
  <c r="I209" i="6" s="1"/>
  <c r="H205" i="6"/>
  <c r="I205" i="6" s="1"/>
  <c r="H201" i="6"/>
  <c r="I201" i="6" s="1"/>
  <c r="H197" i="6"/>
  <c r="I197" i="6" s="1"/>
  <c r="H193" i="6"/>
  <c r="I193" i="6" s="1"/>
  <c r="H189" i="6"/>
  <c r="I189" i="6" s="1"/>
  <c r="H185" i="6"/>
  <c r="I185" i="6" s="1"/>
  <c r="H181" i="6"/>
  <c r="I181" i="6" s="1"/>
  <c r="H177" i="6"/>
  <c r="I177" i="6" s="1"/>
  <c r="H173" i="6"/>
  <c r="I173" i="6" s="1"/>
  <c r="H169" i="6"/>
  <c r="I169" i="6" s="1"/>
  <c r="H165" i="6"/>
  <c r="I165" i="6" s="1"/>
  <c r="H161" i="6"/>
  <c r="I161" i="6" s="1"/>
  <c r="H157" i="6"/>
  <c r="I157" i="6" s="1"/>
  <c r="H153" i="6"/>
  <c r="I153" i="6" s="1"/>
  <c r="H149" i="6"/>
  <c r="I149" i="6" s="1"/>
  <c r="H145" i="6"/>
  <c r="I145" i="6" s="1"/>
  <c r="H141" i="6"/>
  <c r="I141" i="6" s="1"/>
  <c r="H137" i="6"/>
  <c r="I137" i="6" s="1"/>
  <c r="H133" i="6"/>
  <c r="I133" i="6" s="1"/>
  <c r="H129" i="6"/>
  <c r="I129" i="6" s="1"/>
  <c r="H125" i="6"/>
  <c r="I125" i="6" s="1"/>
  <c r="H121" i="6"/>
  <c r="I121" i="6" s="1"/>
  <c r="H117" i="6"/>
  <c r="I117" i="6" s="1"/>
  <c r="H113" i="6"/>
  <c r="I113" i="6" s="1"/>
  <c r="H109" i="6"/>
  <c r="I109" i="6" s="1"/>
  <c r="H105" i="6"/>
  <c r="I105" i="6" s="1"/>
  <c r="H260" i="6"/>
  <c r="H256" i="6"/>
  <c r="H252" i="6"/>
  <c r="I252" i="6" s="1"/>
  <c r="H248" i="6"/>
  <c r="I248" i="6" s="1"/>
  <c r="H244" i="6"/>
  <c r="I244" i="6" s="1"/>
  <c r="H240" i="6"/>
  <c r="I240" i="6" s="1"/>
  <c r="H236" i="6"/>
  <c r="I236" i="6" s="1"/>
  <c r="H232" i="6"/>
  <c r="I232" i="6" s="1"/>
  <c r="H228" i="6"/>
  <c r="I228" i="6" s="1"/>
  <c r="H224" i="6"/>
  <c r="I224" i="6" s="1"/>
  <c r="H220" i="6"/>
  <c r="I220" i="6" s="1"/>
  <c r="H216" i="6"/>
  <c r="I216" i="6" s="1"/>
  <c r="H212" i="6"/>
  <c r="I212" i="6" s="1"/>
  <c r="H208" i="6"/>
  <c r="I208" i="6" s="1"/>
  <c r="H204" i="6"/>
  <c r="I204" i="6" s="1"/>
  <c r="H200" i="6"/>
  <c r="I200" i="6" s="1"/>
  <c r="H196" i="6"/>
  <c r="I196" i="6" s="1"/>
  <c r="H192" i="6"/>
  <c r="I192" i="6" s="1"/>
  <c r="H188" i="6"/>
  <c r="I188" i="6" s="1"/>
  <c r="H184" i="6"/>
  <c r="I184" i="6" s="1"/>
  <c r="H180" i="6"/>
  <c r="I180" i="6" s="1"/>
  <c r="H176" i="6"/>
  <c r="I176" i="6" s="1"/>
  <c r="H172" i="6"/>
  <c r="I172" i="6" s="1"/>
  <c r="H168" i="6"/>
  <c r="I168" i="6" s="1"/>
  <c r="H164" i="6"/>
  <c r="I164" i="6" s="1"/>
  <c r="H160" i="6"/>
  <c r="I160" i="6" s="1"/>
  <c r="H156" i="6"/>
  <c r="I156" i="6" s="1"/>
  <c r="H152" i="6"/>
  <c r="I152" i="6" s="1"/>
  <c r="H148" i="6"/>
  <c r="I148" i="6" s="1"/>
  <c r="H144" i="6"/>
  <c r="I144" i="6" s="1"/>
  <c r="H140" i="6"/>
  <c r="I140" i="6" s="1"/>
  <c r="H136" i="6"/>
  <c r="I136" i="6" s="1"/>
  <c r="H132" i="6"/>
  <c r="I132" i="6" s="1"/>
  <c r="H128" i="6"/>
  <c r="I128" i="6" s="1"/>
  <c r="H124" i="6"/>
  <c r="I124" i="6" s="1"/>
  <c r="H120" i="6"/>
  <c r="I120" i="6" s="1"/>
  <c r="H116" i="6"/>
  <c r="I116" i="6" s="1"/>
  <c r="H112" i="6"/>
  <c r="I112" i="6" s="1"/>
  <c r="H108" i="6"/>
  <c r="I108" i="6" s="1"/>
  <c r="E126" i="6"/>
  <c r="E122" i="6"/>
  <c r="E118" i="6"/>
  <c r="E114" i="6"/>
  <c r="E110" i="6"/>
  <c r="E106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93" i="6"/>
  <c r="E189" i="6"/>
  <c r="E185" i="6"/>
  <c r="E181" i="6"/>
  <c r="E177" i="6"/>
  <c r="E173" i="6"/>
  <c r="E169" i="6"/>
  <c r="E165" i="6"/>
  <c r="E161" i="6"/>
  <c r="E157" i="6"/>
  <c r="E153" i="6"/>
  <c r="E149" i="6"/>
  <c r="E145" i="6"/>
  <c r="E141" i="6"/>
  <c r="E137" i="6"/>
  <c r="E133" i="6"/>
  <c r="E129" i="6"/>
  <c r="E125" i="6"/>
  <c r="E121" i="6"/>
  <c r="E117" i="6"/>
  <c r="E113" i="6"/>
  <c r="E109" i="6"/>
  <c r="E105" i="6"/>
  <c r="F4" i="6" s="1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AY4" i="8"/>
  <c r="AS6" i="8"/>
  <c r="AS7" i="8"/>
  <c r="AS8" i="8"/>
  <c r="AT8" i="8" s="1"/>
  <c r="AS9" i="8"/>
  <c r="AT9" i="8" s="1"/>
  <c r="AS10" i="8"/>
  <c r="AS11" i="8"/>
  <c r="AS12" i="8"/>
  <c r="AT12" i="8" s="1"/>
  <c r="AS13" i="8"/>
  <c r="AT13" i="8" s="1"/>
  <c r="AS14" i="8"/>
  <c r="AS15" i="8"/>
  <c r="AS16" i="8"/>
  <c r="AT16" i="8" s="1"/>
  <c r="AS17" i="8"/>
  <c r="AT17" i="8" s="1"/>
  <c r="AS18" i="8"/>
  <c r="AS5" i="8"/>
  <c r="AT5" i="8"/>
  <c r="AT6" i="8"/>
  <c r="AT7" i="8"/>
  <c r="AT10" i="8"/>
  <c r="AT11" i="8"/>
  <c r="AT14" i="8"/>
  <c r="AT15" i="8"/>
  <c r="AT18" i="8"/>
  <c r="AT4" i="8"/>
  <c r="AS4" i="8"/>
  <c r="AR4" i="8"/>
  <c r="AS5" i="7"/>
  <c r="AR5" i="8"/>
  <c r="AR6" i="8"/>
  <c r="AR7" i="8"/>
  <c r="AR8" i="8"/>
  <c r="AR9" i="8"/>
  <c r="AR10" i="8"/>
  <c r="AR11" i="8"/>
  <c r="AR12" i="8"/>
  <c r="AR13" i="8"/>
  <c r="AR14" i="8"/>
  <c r="AR15" i="8"/>
  <c r="AR16" i="8"/>
  <c r="AR17" i="8"/>
  <c r="AR18" i="8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X4" i="8"/>
  <c r="AA27" i="8"/>
  <c r="AA59" i="8"/>
  <c r="Z5" i="8"/>
  <c r="AA5" i="8" s="1"/>
  <c r="Z6" i="8"/>
  <c r="AA6" i="8" s="1"/>
  <c r="Z7" i="8"/>
  <c r="AA7" i="8" s="1"/>
  <c r="Z8" i="8"/>
  <c r="AA8" i="8" s="1"/>
  <c r="Z9" i="8"/>
  <c r="AA9" i="8" s="1"/>
  <c r="Z10" i="8"/>
  <c r="AA10" i="8" s="1"/>
  <c r="Z11" i="8"/>
  <c r="AA11" i="8" s="1"/>
  <c r="Z12" i="8"/>
  <c r="AA12" i="8" s="1"/>
  <c r="Z13" i="8"/>
  <c r="AA13" i="8" s="1"/>
  <c r="Z14" i="8"/>
  <c r="AA14" i="8" s="1"/>
  <c r="Z15" i="8"/>
  <c r="AA15" i="8" s="1"/>
  <c r="Z16" i="8"/>
  <c r="AA16" i="8" s="1"/>
  <c r="Z17" i="8"/>
  <c r="AA17" i="8" s="1"/>
  <c r="Z18" i="8"/>
  <c r="AA18" i="8" s="1"/>
  <c r="Z19" i="8"/>
  <c r="AA19" i="8" s="1"/>
  <c r="Z20" i="8"/>
  <c r="AA20" i="8" s="1"/>
  <c r="Z21" i="8"/>
  <c r="AA21" i="8" s="1"/>
  <c r="Z22" i="8"/>
  <c r="AA22" i="8" s="1"/>
  <c r="Z23" i="8"/>
  <c r="AA23" i="8" s="1"/>
  <c r="Z24" i="8"/>
  <c r="AA24" i="8" s="1"/>
  <c r="Z25" i="8"/>
  <c r="AA25" i="8" s="1"/>
  <c r="Z26" i="8"/>
  <c r="AA26" i="8" s="1"/>
  <c r="Z27" i="8"/>
  <c r="Z28" i="8"/>
  <c r="AA28" i="8" s="1"/>
  <c r="Z29" i="8"/>
  <c r="AA29" i="8" s="1"/>
  <c r="Z30" i="8"/>
  <c r="AA30" i="8" s="1"/>
  <c r="Z31" i="8"/>
  <c r="AA31" i="8" s="1"/>
  <c r="Z32" i="8"/>
  <c r="AA32" i="8" s="1"/>
  <c r="Z33" i="8"/>
  <c r="AA33" i="8" s="1"/>
  <c r="Z34" i="8"/>
  <c r="AA34" i="8" s="1"/>
  <c r="Z35" i="8"/>
  <c r="AA35" i="8" s="1"/>
  <c r="Z36" i="8"/>
  <c r="AA36" i="8" s="1"/>
  <c r="Z37" i="8"/>
  <c r="AA37" i="8" s="1"/>
  <c r="Z38" i="8"/>
  <c r="AA38" i="8" s="1"/>
  <c r="Z39" i="8"/>
  <c r="AA39" i="8" s="1"/>
  <c r="Z40" i="8"/>
  <c r="AA40" i="8" s="1"/>
  <c r="Z41" i="8"/>
  <c r="AA41" i="8" s="1"/>
  <c r="Z42" i="8"/>
  <c r="AA42" i="8" s="1"/>
  <c r="Z43" i="8"/>
  <c r="AA43" i="8" s="1"/>
  <c r="Z44" i="8"/>
  <c r="AA44" i="8" s="1"/>
  <c r="Z45" i="8"/>
  <c r="AA45" i="8" s="1"/>
  <c r="Z46" i="8"/>
  <c r="AA46" i="8" s="1"/>
  <c r="Z47" i="8"/>
  <c r="AA47" i="8" s="1"/>
  <c r="Z48" i="8"/>
  <c r="AA48" i="8" s="1"/>
  <c r="Z49" i="8"/>
  <c r="AA49" i="8" s="1"/>
  <c r="Z50" i="8"/>
  <c r="AA50" i="8" s="1"/>
  <c r="Z51" i="8"/>
  <c r="AA51" i="8" s="1"/>
  <c r="Z52" i="8"/>
  <c r="AA52" i="8" s="1"/>
  <c r="Z53" i="8"/>
  <c r="AA53" i="8" s="1"/>
  <c r="Z54" i="8"/>
  <c r="AA54" i="8" s="1"/>
  <c r="Z55" i="8"/>
  <c r="AA55" i="8" s="1"/>
  <c r="Z56" i="8"/>
  <c r="AA56" i="8" s="1"/>
  <c r="Z57" i="8"/>
  <c r="AA57" i="8" s="1"/>
  <c r="Z58" i="8"/>
  <c r="AA58" i="8" s="1"/>
  <c r="Z59" i="8"/>
  <c r="Z60" i="8"/>
  <c r="AA60" i="8" s="1"/>
  <c r="Z61" i="8"/>
  <c r="AA61" i="8" s="1"/>
  <c r="Z62" i="8"/>
  <c r="AA62" i="8" s="1"/>
  <c r="Z63" i="8"/>
  <c r="AA63" i="8" s="1"/>
  <c r="Z64" i="8"/>
  <c r="AA64" i="8" s="1"/>
  <c r="Z65" i="8"/>
  <c r="AA65" i="8" s="1"/>
  <c r="Z66" i="8"/>
  <c r="AA66" i="8" s="1"/>
  <c r="Z67" i="8"/>
  <c r="AA67" i="8" s="1"/>
  <c r="Z68" i="8"/>
  <c r="AA68" i="8" s="1"/>
  <c r="Z69" i="8"/>
  <c r="AA69" i="8" s="1"/>
  <c r="Z70" i="8"/>
  <c r="AA70" i="8" s="1"/>
  <c r="Z71" i="8"/>
  <c r="AA71" i="8" s="1"/>
  <c r="Z72" i="8"/>
  <c r="AA72" i="8" s="1"/>
  <c r="Z73" i="8"/>
  <c r="AA73" i="8" s="1"/>
  <c r="Z74" i="8"/>
  <c r="AA74" i="8" s="1"/>
  <c r="Z75" i="8"/>
  <c r="AA75" i="8" s="1"/>
  <c r="Z76" i="8"/>
  <c r="AA76" i="8" s="1"/>
  <c r="Z77" i="8"/>
  <c r="AA77" i="8" s="1"/>
  <c r="Z78" i="8"/>
  <c r="AA78" i="8" s="1"/>
  <c r="Z79" i="8"/>
  <c r="AA79" i="8" s="1"/>
  <c r="Z80" i="8"/>
  <c r="AA80" i="8" s="1"/>
  <c r="Z81" i="8"/>
  <c r="AA81" i="8" s="1"/>
  <c r="Z82" i="8"/>
  <c r="AA82" i="8" s="1"/>
  <c r="Z83" i="8"/>
  <c r="AA83" i="8" s="1"/>
  <c r="Z84" i="8"/>
  <c r="AA84" i="8" s="1"/>
  <c r="Z85" i="8"/>
  <c r="AA85" i="8" s="1"/>
  <c r="Z86" i="8"/>
  <c r="AA86" i="8" s="1"/>
  <c r="Z87" i="8"/>
  <c r="AA87" i="8" s="1"/>
  <c r="Z88" i="8"/>
  <c r="AA88" i="8" s="1"/>
  <c r="Z89" i="8"/>
  <c r="AA89" i="8" s="1"/>
  <c r="Z90" i="8"/>
  <c r="AA90" i="8" s="1"/>
  <c r="Z91" i="8"/>
  <c r="AA91" i="8" s="1"/>
  <c r="Z92" i="8"/>
  <c r="AA92" i="8" s="1"/>
  <c r="Z93" i="8"/>
  <c r="AA93" i="8" s="1"/>
  <c r="Z94" i="8"/>
  <c r="AA94" i="8" s="1"/>
  <c r="Z95" i="8"/>
  <c r="AA95" i="8" s="1"/>
  <c r="Z96" i="8"/>
  <c r="AA96" i="8" s="1"/>
  <c r="Z97" i="8"/>
  <c r="AA97" i="8" s="1"/>
  <c r="Z98" i="8"/>
  <c r="AA98" i="8" s="1"/>
  <c r="Z99" i="8"/>
  <c r="AA99" i="8" s="1"/>
  <c r="Z100" i="8"/>
  <c r="AA100" i="8" s="1"/>
  <c r="Z101" i="8"/>
  <c r="AA101" i="8" s="1"/>
  <c r="Z102" i="8"/>
  <c r="AA102" i="8" s="1"/>
  <c r="Z103" i="8"/>
  <c r="AA103" i="8" s="1"/>
  <c r="Z104" i="8"/>
  <c r="AA104" i="8" s="1"/>
  <c r="Z105" i="8"/>
  <c r="AA105" i="8" s="1"/>
  <c r="Z106" i="8"/>
  <c r="AA106" i="8" s="1"/>
  <c r="Z107" i="8"/>
  <c r="AA107" i="8" s="1"/>
  <c r="Z108" i="8"/>
  <c r="AA108" i="8" s="1"/>
  <c r="Z109" i="8"/>
  <c r="AA109" i="8" s="1"/>
  <c r="Z110" i="8"/>
  <c r="AA110" i="8" s="1"/>
  <c r="Z111" i="8"/>
  <c r="AA111" i="8" s="1"/>
  <c r="Z112" i="8"/>
  <c r="AA112" i="8" s="1"/>
  <c r="Z113" i="8"/>
  <c r="AA113" i="8" s="1"/>
  <c r="Z114" i="8"/>
  <c r="AA114" i="8" s="1"/>
  <c r="Z115" i="8"/>
  <c r="AA115" i="8" s="1"/>
  <c r="Z116" i="8"/>
  <c r="AA116" i="8" s="1"/>
  <c r="Z117" i="8"/>
  <c r="AA117" i="8" s="1"/>
  <c r="Z118" i="8"/>
  <c r="AA118" i="8" s="1"/>
  <c r="Z119" i="8"/>
  <c r="AA119" i="8" s="1"/>
  <c r="Z120" i="8"/>
  <c r="AA120" i="8" s="1"/>
  <c r="Z121" i="8"/>
  <c r="AA121" i="8" s="1"/>
  <c r="Z122" i="8"/>
  <c r="AA122" i="8" s="1"/>
  <c r="Z123" i="8"/>
  <c r="AA123" i="8" s="1"/>
  <c r="Z124" i="8"/>
  <c r="AA124" i="8" s="1"/>
  <c r="Z125" i="8"/>
  <c r="AA125" i="8" s="1"/>
  <c r="Z126" i="8"/>
  <c r="AA126" i="8" s="1"/>
  <c r="Z127" i="8"/>
  <c r="AA127" i="8" s="1"/>
  <c r="Z128" i="8"/>
  <c r="AA128" i="8" s="1"/>
  <c r="Z129" i="8"/>
  <c r="AA129" i="8" s="1"/>
  <c r="Z130" i="8"/>
  <c r="AA130" i="8" s="1"/>
  <c r="Z131" i="8"/>
  <c r="AA131" i="8" s="1"/>
  <c r="Z132" i="8"/>
  <c r="AA132" i="8" s="1"/>
  <c r="Z133" i="8"/>
  <c r="AA133" i="8" s="1"/>
  <c r="Z134" i="8"/>
  <c r="AA134" i="8" s="1"/>
  <c r="Z135" i="8"/>
  <c r="AA135" i="8" s="1"/>
  <c r="Z136" i="8"/>
  <c r="AA136" i="8" s="1"/>
  <c r="Z137" i="8"/>
  <c r="AA137" i="8" s="1"/>
  <c r="Z138" i="8"/>
  <c r="AA138" i="8" s="1"/>
  <c r="Z139" i="8"/>
  <c r="AA139" i="8" s="1"/>
  <c r="Z140" i="8"/>
  <c r="AA140" i="8" s="1"/>
  <c r="Z141" i="8"/>
  <c r="AA141" i="8" s="1"/>
  <c r="Z142" i="8"/>
  <c r="AA142" i="8" s="1"/>
  <c r="Z143" i="8"/>
  <c r="AA143" i="8" s="1"/>
  <c r="Z144" i="8"/>
  <c r="AA144" i="8" s="1"/>
  <c r="Z145" i="8"/>
  <c r="AA145" i="8" s="1"/>
  <c r="Z146" i="8"/>
  <c r="AA146" i="8" s="1"/>
  <c r="Z147" i="8"/>
  <c r="AA147" i="8" s="1"/>
  <c r="Z148" i="8"/>
  <c r="AA148" i="8" s="1"/>
  <c r="Z149" i="8"/>
  <c r="AA149" i="8" s="1"/>
  <c r="Z150" i="8"/>
  <c r="AA150" i="8" s="1"/>
  <c r="Z151" i="8"/>
  <c r="AA151" i="8" s="1"/>
  <c r="Z152" i="8"/>
  <c r="AA152" i="8" s="1"/>
  <c r="Z153" i="8"/>
  <c r="AA153" i="8" s="1"/>
  <c r="Z154" i="8"/>
  <c r="AA154" i="8" s="1"/>
  <c r="Z155" i="8"/>
  <c r="AA155" i="8" s="1"/>
  <c r="Z156" i="8"/>
  <c r="AA156" i="8" s="1"/>
  <c r="Z157" i="8"/>
  <c r="AA157" i="8" s="1"/>
  <c r="Z158" i="8"/>
  <c r="AA158" i="8" s="1"/>
  <c r="Z159" i="8"/>
  <c r="AA159" i="8" s="1"/>
  <c r="Z160" i="8"/>
  <c r="AA160" i="8" s="1"/>
  <c r="Z161" i="8"/>
  <c r="AA161" i="8" s="1"/>
  <c r="Z162" i="8"/>
  <c r="AA162" i="8" s="1"/>
  <c r="Z163" i="8"/>
  <c r="AA163" i="8" s="1"/>
  <c r="Z164" i="8"/>
  <c r="AA164" i="8" s="1"/>
  <c r="Z165" i="8"/>
  <c r="AA165" i="8" s="1"/>
  <c r="Z166" i="8"/>
  <c r="AA166" i="8" s="1"/>
  <c r="Z167" i="8"/>
  <c r="AA167" i="8" s="1"/>
  <c r="Z168" i="8"/>
  <c r="AA168" i="8" s="1"/>
  <c r="Z169" i="8"/>
  <c r="AA169" i="8" s="1"/>
  <c r="Z170" i="8"/>
  <c r="AA170" i="8" s="1"/>
  <c r="Z171" i="8"/>
  <c r="AA171" i="8" s="1"/>
  <c r="Z172" i="8"/>
  <c r="AA172" i="8" s="1"/>
  <c r="Z173" i="8"/>
  <c r="AA173" i="8" s="1"/>
  <c r="Z174" i="8"/>
  <c r="AA174" i="8" s="1"/>
  <c r="Z175" i="8"/>
  <c r="AA175" i="8" s="1"/>
  <c r="Z176" i="8"/>
  <c r="AA176" i="8" s="1"/>
  <c r="Z177" i="8"/>
  <c r="AA177" i="8" s="1"/>
  <c r="Z178" i="8"/>
  <c r="AA178" i="8" s="1"/>
  <c r="Z179" i="8"/>
  <c r="AA179" i="8" s="1"/>
  <c r="Z180" i="8"/>
  <c r="AA180" i="8" s="1"/>
  <c r="Z181" i="8"/>
  <c r="AA181" i="8" s="1"/>
  <c r="Z182" i="8"/>
  <c r="AA182" i="8" s="1"/>
  <c r="Z183" i="8"/>
  <c r="AA183" i="8" s="1"/>
  <c r="Z184" i="8"/>
  <c r="AA184" i="8" s="1"/>
  <c r="Z185" i="8"/>
  <c r="AA185" i="8" s="1"/>
  <c r="Z186" i="8"/>
  <c r="AA186" i="8" s="1"/>
  <c r="Z187" i="8"/>
  <c r="AA187" i="8" s="1"/>
  <c r="Z188" i="8"/>
  <c r="AA188" i="8" s="1"/>
  <c r="Z189" i="8"/>
  <c r="AA189" i="8" s="1"/>
  <c r="Z190" i="8"/>
  <c r="AA190" i="8" s="1"/>
  <c r="Z191" i="8"/>
  <c r="AA191" i="8" s="1"/>
  <c r="Z192" i="8"/>
  <c r="AA192" i="8" s="1"/>
  <c r="Z193" i="8"/>
  <c r="AA193" i="8" s="1"/>
  <c r="Z194" i="8"/>
  <c r="AA194" i="8" s="1"/>
  <c r="Z195" i="8"/>
  <c r="AA195" i="8" s="1"/>
  <c r="Z196" i="8"/>
  <c r="AA196" i="8" s="1"/>
  <c r="Z197" i="8"/>
  <c r="AA197" i="8" s="1"/>
  <c r="Z198" i="8"/>
  <c r="AA198" i="8" s="1"/>
  <c r="Z199" i="8"/>
  <c r="AA199" i="8" s="1"/>
  <c r="Z200" i="8"/>
  <c r="AA200" i="8" s="1"/>
  <c r="Z201" i="8"/>
  <c r="AA201" i="8" s="1"/>
  <c r="Z202" i="8"/>
  <c r="AA202" i="8" s="1"/>
  <c r="Z203" i="8"/>
  <c r="AA203" i="8" s="1"/>
  <c r="Z204" i="8"/>
  <c r="AA204" i="8" s="1"/>
  <c r="Z205" i="8"/>
  <c r="AA205" i="8" s="1"/>
  <c r="Z206" i="8"/>
  <c r="AA206" i="8" s="1"/>
  <c r="Z207" i="8"/>
  <c r="AA207" i="8" s="1"/>
  <c r="Z208" i="8"/>
  <c r="AA208" i="8" s="1"/>
  <c r="Z209" i="8"/>
  <c r="AA209" i="8" s="1"/>
  <c r="Z210" i="8"/>
  <c r="AA210" i="8" s="1"/>
  <c r="Z211" i="8"/>
  <c r="AA211" i="8" s="1"/>
  <c r="Z212" i="8"/>
  <c r="AA212" i="8" s="1"/>
  <c r="Z213" i="8"/>
  <c r="AA213" i="8" s="1"/>
  <c r="Z214" i="8"/>
  <c r="AA214" i="8" s="1"/>
  <c r="Z215" i="8"/>
  <c r="AA215" i="8" s="1"/>
  <c r="Z216" i="8"/>
  <c r="AA216" i="8" s="1"/>
  <c r="Z217" i="8"/>
  <c r="AA217" i="8" s="1"/>
  <c r="Z218" i="8"/>
  <c r="AA218" i="8" s="1"/>
  <c r="Z219" i="8"/>
  <c r="AA219" i="8" s="1"/>
  <c r="Z220" i="8"/>
  <c r="AA220" i="8" s="1"/>
  <c r="Z221" i="8"/>
  <c r="AA221" i="8" s="1"/>
  <c r="Z222" i="8"/>
  <c r="AA222" i="8" s="1"/>
  <c r="Z223" i="8"/>
  <c r="AA223" i="8" s="1"/>
  <c r="Z224" i="8"/>
  <c r="AA224" i="8" s="1"/>
  <c r="Z225" i="8"/>
  <c r="AA225" i="8" s="1"/>
  <c r="Z226" i="8"/>
  <c r="AA226" i="8" s="1"/>
  <c r="Z227" i="8"/>
  <c r="AA227" i="8" s="1"/>
  <c r="Z228" i="8"/>
  <c r="AA228" i="8" s="1"/>
  <c r="Z229" i="8"/>
  <c r="AA229" i="8" s="1"/>
  <c r="Z230" i="8"/>
  <c r="AA230" i="8" s="1"/>
  <c r="Z231" i="8"/>
  <c r="AA231" i="8" s="1"/>
  <c r="Z232" i="8"/>
  <c r="AA232" i="8" s="1"/>
  <c r="Z233" i="8"/>
  <c r="AA233" i="8" s="1"/>
  <c r="Z234" i="8"/>
  <c r="AA234" i="8" s="1"/>
  <c r="Z235" i="8"/>
  <c r="AA235" i="8" s="1"/>
  <c r="Z236" i="8"/>
  <c r="AA236" i="8" s="1"/>
  <c r="Z237" i="8"/>
  <c r="AA237" i="8" s="1"/>
  <c r="Z238" i="8"/>
  <c r="AA238" i="8" s="1"/>
  <c r="Z239" i="8"/>
  <c r="AA239" i="8" s="1"/>
  <c r="Z240" i="8"/>
  <c r="AA240" i="8" s="1"/>
  <c r="Z241" i="8"/>
  <c r="AA241" i="8" s="1"/>
  <c r="Z242" i="8"/>
  <c r="AA242" i="8" s="1"/>
  <c r="Z243" i="8"/>
  <c r="AA243" i="8" s="1"/>
  <c r="Z244" i="8"/>
  <c r="AA244" i="8" s="1"/>
  <c r="Z245" i="8"/>
  <c r="AA245" i="8" s="1"/>
  <c r="Z246" i="8"/>
  <c r="AA246" i="8" s="1"/>
  <c r="Z247" i="8"/>
  <c r="AA247" i="8" s="1"/>
  <c r="Z248" i="8"/>
  <c r="AA248" i="8" s="1"/>
  <c r="Z249" i="8"/>
  <c r="AA249" i="8" s="1"/>
  <c r="Z250" i="8"/>
  <c r="AA250" i="8" s="1"/>
  <c r="Z251" i="8"/>
  <c r="AA251" i="8" s="1"/>
  <c r="Z252" i="8"/>
  <c r="AA252" i="8" s="1"/>
  <c r="Z253" i="8"/>
  <c r="AA253" i="8" s="1"/>
  <c r="Z254" i="8"/>
  <c r="AA254" i="8" s="1"/>
  <c r="Z255" i="8"/>
  <c r="AA255" i="8" s="1"/>
  <c r="Z4" i="8"/>
  <c r="AA4" i="8" s="1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4" i="7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F27" i="8"/>
  <c r="F28" i="8" s="1"/>
  <c r="F26" i="8"/>
  <c r="F25" i="8"/>
  <c r="AS4" i="7" l="1"/>
  <c r="J4" i="6"/>
  <c r="I11" i="8"/>
  <c r="AK11" i="8"/>
  <c r="J11" i="8"/>
  <c r="I255" i="8"/>
  <c r="I247" i="8"/>
  <c r="I239" i="8"/>
  <c r="I231" i="8"/>
  <c r="I227" i="8"/>
  <c r="I219" i="8"/>
  <c r="I211" i="8"/>
  <c r="I203" i="8"/>
  <c r="I195" i="8"/>
  <c r="I187" i="8"/>
  <c r="I179" i="8"/>
  <c r="I175" i="8"/>
  <c r="I163" i="8"/>
  <c r="I155" i="8"/>
  <c r="I147" i="8"/>
  <c r="I139" i="8"/>
  <c r="I115" i="8"/>
  <c r="I64" i="8"/>
  <c r="I59" i="8"/>
  <c r="I53" i="8"/>
  <c r="I48" i="8"/>
  <c r="I43" i="8"/>
  <c r="I37" i="8"/>
  <c r="I32" i="8"/>
  <c r="I27" i="8"/>
  <c r="I21" i="8"/>
  <c r="I15" i="8"/>
  <c r="I7" i="8"/>
  <c r="I251" i="8"/>
  <c r="I243" i="8"/>
  <c r="I235" i="8"/>
  <c r="I223" i="8"/>
  <c r="I215" i="8"/>
  <c r="I207" i="8"/>
  <c r="I199" i="8"/>
  <c r="I191" i="8"/>
  <c r="I183" i="8"/>
  <c r="I171" i="8"/>
  <c r="I167" i="8"/>
  <c r="I159" i="8"/>
  <c r="I151" i="8"/>
  <c r="I143" i="8"/>
  <c r="I135" i="8"/>
  <c r="I131" i="8"/>
  <c r="I127" i="8"/>
  <c r="I123" i="8"/>
  <c r="I119" i="8"/>
  <c r="I111" i="8"/>
  <c r="I107" i="8"/>
  <c r="I101" i="8"/>
  <c r="I96" i="8"/>
  <c r="I91" i="8"/>
  <c r="I85" i="8"/>
  <c r="I80" i="8"/>
  <c r="I75" i="8"/>
  <c r="I69" i="8"/>
  <c r="I47" i="8"/>
  <c r="I41" i="8"/>
  <c r="I36" i="8"/>
  <c r="I31" i="8"/>
  <c r="I25" i="8"/>
  <c r="I20" i="8"/>
  <c r="I13" i="8"/>
  <c r="I254" i="8"/>
  <c r="I250" i="8"/>
  <c r="I246" i="8"/>
  <c r="I242" i="8"/>
  <c r="I238" i="8"/>
  <c r="I234" i="8"/>
  <c r="I230" i="8"/>
  <c r="I226" i="8"/>
  <c r="I222" i="8"/>
  <c r="I218" i="8"/>
  <c r="I214" i="8"/>
  <c r="I210" i="8"/>
  <c r="I206" i="8"/>
  <c r="I202" i="8"/>
  <c r="I198" i="8"/>
  <c r="I194" i="8"/>
  <c r="I190" i="8"/>
  <c r="I186" i="8"/>
  <c r="I182" i="8"/>
  <c r="I178" i="8"/>
  <c r="I174" i="8"/>
  <c r="I170" i="8"/>
  <c r="I166" i="8"/>
  <c r="I162" i="8"/>
  <c r="I158" i="8"/>
  <c r="I154" i="8"/>
  <c r="I150" i="8"/>
  <c r="I146" i="8"/>
  <c r="I142" i="8"/>
  <c r="I138" i="8"/>
  <c r="I134" i="8"/>
  <c r="I130" i="8"/>
  <c r="I126" i="8"/>
  <c r="I122" i="8"/>
  <c r="I118" i="8"/>
  <c r="I114" i="8"/>
  <c r="I110" i="8"/>
  <c r="I105" i="8"/>
  <c r="I100" i="8"/>
  <c r="I95" i="8"/>
  <c r="I89" i="8"/>
  <c r="I84" i="8"/>
  <c r="I79" i="8"/>
  <c r="I73" i="8"/>
  <c r="I68" i="8"/>
  <c r="I63" i="8"/>
  <c r="I57" i="8"/>
  <c r="I52" i="8"/>
  <c r="I253" i="8"/>
  <c r="I249" i="8"/>
  <c r="I245" i="8"/>
  <c r="I241" i="8"/>
  <c r="I237" i="8"/>
  <c r="I233" i="8"/>
  <c r="I229" i="8"/>
  <c r="I225" i="8"/>
  <c r="I221" i="8"/>
  <c r="I217" i="8"/>
  <c r="I213" i="8"/>
  <c r="I209" i="8"/>
  <c r="I205" i="8"/>
  <c r="I201" i="8"/>
  <c r="I197" i="8"/>
  <c r="I193" i="8"/>
  <c r="I189" i="8"/>
  <c r="I185" i="8"/>
  <c r="I181" i="8"/>
  <c r="I177" i="8"/>
  <c r="I173" i="8"/>
  <c r="I169" i="8"/>
  <c r="I165" i="8"/>
  <c r="I161" i="8"/>
  <c r="I157" i="8"/>
  <c r="I153" i="8"/>
  <c r="I149" i="8"/>
  <c r="I145" i="8"/>
  <c r="I141" i="8"/>
  <c r="I137" i="8"/>
  <c r="I133" i="8"/>
  <c r="I129" i="8"/>
  <c r="I125" i="8"/>
  <c r="I121" i="8"/>
  <c r="I117" i="8"/>
  <c r="I113" i="8"/>
  <c r="I109" i="8"/>
  <c r="I104" i="8"/>
  <c r="I99" i="8"/>
  <c r="I93" i="8"/>
  <c r="I88" i="8"/>
  <c r="I83" i="8"/>
  <c r="I77" i="8"/>
  <c r="I72" i="8"/>
  <c r="I67" i="8"/>
  <c r="I61" i="8"/>
  <c r="I56" i="8"/>
  <c r="I51" i="8"/>
  <c r="I45" i="8"/>
  <c r="I40" i="8"/>
  <c r="I35" i="8"/>
  <c r="I29" i="8"/>
  <c r="I24" i="8"/>
  <c r="I19" i="8"/>
  <c r="I8" i="8"/>
  <c r="I12" i="8"/>
  <c r="I16" i="8"/>
  <c r="I6" i="8"/>
  <c r="I10" i="8"/>
  <c r="I14" i="8"/>
  <c r="I18" i="8"/>
  <c r="I22" i="8"/>
  <c r="I26" i="8"/>
  <c r="I30" i="8"/>
  <c r="I34" i="8"/>
  <c r="I38" i="8"/>
  <c r="I42" i="8"/>
  <c r="I46" i="8"/>
  <c r="I50" i="8"/>
  <c r="I54" i="8"/>
  <c r="I58" i="8"/>
  <c r="I62" i="8"/>
  <c r="I66" i="8"/>
  <c r="I70" i="8"/>
  <c r="I74" i="8"/>
  <c r="I78" i="8"/>
  <c r="I82" i="8"/>
  <c r="I86" i="8"/>
  <c r="I90" i="8"/>
  <c r="I94" i="8"/>
  <c r="I98" i="8"/>
  <c r="I102" i="8"/>
  <c r="I106" i="8"/>
  <c r="I4" i="8"/>
  <c r="I252" i="8"/>
  <c r="I248" i="8"/>
  <c r="I244" i="8"/>
  <c r="I240" i="8"/>
  <c r="I236" i="8"/>
  <c r="I232" i="8"/>
  <c r="I228" i="8"/>
  <c r="I224" i="8"/>
  <c r="I220" i="8"/>
  <c r="I216" i="8"/>
  <c r="I212" i="8"/>
  <c r="I208" i="8"/>
  <c r="I204" i="8"/>
  <c r="I200" i="8"/>
  <c r="I196" i="8"/>
  <c r="I192" i="8"/>
  <c r="I188" i="8"/>
  <c r="I184" i="8"/>
  <c r="I180" i="8"/>
  <c r="I176" i="8"/>
  <c r="I172" i="8"/>
  <c r="I168" i="8"/>
  <c r="I164" i="8"/>
  <c r="I160" i="8"/>
  <c r="I156" i="8"/>
  <c r="I152" i="8"/>
  <c r="I148" i="8"/>
  <c r="I144" i="8"/>
  <c r="I140" i="8"/>
  <c r="I136" i="8"/>
  <c r="I132" i="8"/>
  <c r="I128" i="8"/>
  <c r="I124" i="8"/>
  <c r="I120" i="8"/>
  <c r="I116" i="8"/>
  <c r="I112" i="8"/>
  <c r="I108" i="8"/>
  <c r="I103" i="8"/>
  <c r="I97" i="8"/>
  <c r="I92" i="8"/>
  <c r="I87" i="8"/>
  <c r="I81" i="8"/>
  <c r="I76" i="8"/>
  <c r="I71" i="8"/>
  <c r="I65" i="8"/>
  <c r="I60" i="8"/>
  <c r="I55" i="8"/>
  <c r="I49" i="8"/>
  <c r="I44" i="8"/>
  <c r="I39" i="8"/>
  <c r="I33" i="8"/>
  <c r="I28" i="8"/>
  <c r="I23" i="8"/>
  <c r="I17" i="8"/>
  <c r="I9" i="8"/>
  <c r="AT5" i="7"/>
  <c r="AV5" i="7" s="1"/>
  <c r="AS13" i="7"/>
  <c r="AS17" i="7"/>
  <c r="AS8" i="7"/>
  <c r="AS6" i="7"/>
  <c r="AS10" i="7"/>
  <c r="AS14" i="7"/>
  <c r="AS18" i="7"/>
  <c r="AS7" i="7"/>
  <c r="AS11" i="7"/>
  <c r="AS15" i="7"/>
  <c r="AS9" i="7"/>
  <c r="AS12" i="7"/>
  <c r="AS16" i="7"/>
  <c r="AT4" i="7" l="1"/>
  <c r="AV4" i="7" s="1"/>
  <c r="AY4" i="7" s="1"/>
  <c r="AK17" i="8"/>
  <c r="J17" i="8"/>
  <c r="AK39" i="8"/>
  <c r="J39" i="8"/>
  <c r="AK60" i="8"/>
  <c r="J60" i="8"/>
  <c r="AK81" i="8"/>
  <c r="J81" i="8"/>
  <c r="AK103" i="8"/>
  <c r="J103" i="8"/>
  <c r="AK120" i="8"/>
  <c r="J120" i="8"/>
  <c r="AK136" i="8"/>
  <c r="J136" i="8"/>
  <c r="AK152" i="8"/>
  <c r="J152" i="8"/>
  <c r="AK168" i="8"/>
  <c r="J168" i="8"/>
  <c r="AK184" i="8"/>
  <c r="J184" i="8"/>
  <c r="AK200" i="8"/>
  <c r="J200" i="8"/>
  <c r="AK216" i="8"/>
  <c r="J216" i="8"/>
  <c r="AK232" i="8"/>
  <c r="J232" i="8"/>
  <c r="AK248" i="8"/>
  <c r="J248" i="8"/>
  <c r="AK102" i="8"/>
  <c r="J102" i="8"/>
  <c r="AK86" i="8"/>
  <c r="J86" i="8"/>
  <c r="AK70" i="8"/>
  <c r="J70" i="8"/>
  <c r="AK54" i="8"/>
  <c r="J54" i="8"/>
  <c r="AK38" i="8"/>
  <c r="J38" i="8"/>
  <c r="AK22" i="8"/>
  <c r="J22" i="8"/>
  <c r="AK6" i="8"/>
  <c r="J6" i="8"/>
  <c r="AK19" i="8"/>
  <c r="J19" i="8"/>
  <c r="AK40" i="8"/>
  <c r="J40" i="8"/>
  <c r="AK61" i="8"/>
  <c r="J61" i="8"/>
  <c r="AK83" i="8"/>
  <c r="J83" i="8"/>
  <c r="AK104" i="8"/>
  <c r="J104" i="8"/>
  <c r="AK121" i="8"/>
  <c r="J121" i="8"/>
  <c r="AK137" i="8"/>
  <c r="J137" i="8"/>
  <c r="AK153" i="8"/>
  <c r="J153" i="8"/>
  <c r="AK169" i="8"/>
  <c r="J169" i="8"/>
  <c r="AK185" i="8"/>
  <c r="J185" i="8"/>
  <c r="AK201" i="8"/>
  <c r="J201" i="8"/>
  <c r="AK217" i="8"/>
  <c r="J217" i="8"/>
  <c r="AK233" i="8"/>
  <c r="J233" i="8"/>
  <c r="AK249" i="8"/>
  <c r="J249" i="8"/>
  <c r="AK63" i="8"/>
  <c r="J63" i="8"/>
  <c r="AK84" i="8"/>
  <c r="J84" i="8"/>
  <c r="AK105" i="8"/>
  <c r="J105" i="8"/>
  <c r="AK122" i="8"/>
  <c r="J122" i="8"/>
  <c r="AK138" i="8"/>
  <c r="J138" i="8"/>
  <c r="AK154" i="8"/>
  <c r="J154" i="8"/>
  <c r="AK170" i="8"/>
  <c r="J170" i="8"/>
  <c r="AK186" i="8"/>
  <c r="J186" i="8"/>
  <c r="AK202" i="8"/>
  <c r="J202" i="8"/>
  <c r="AK218" i="8"/>
  <c r="J218" i="8"/>
  <c r="AK234" i="8"/>
  <c r="J234" i="8"/>
  <c r="AK250" i="8"/>
  <c r="J250" i="8"/>
  <c r="AK20" i="8"/>
  <c r="J20" i="8"/>
  <c r="AK41" i="8"/>
  <c r="J41" i="8"/>
  <c r="AK80" i="8"/>
  <c r="J80" i="8"/>
  <c r="AK101" i="8"/>
  <c r="J101" i="8"/>
  <c r="AK123" i="8"/>
  <c r="J123" i="8"/>
  <c r="AK143" i="8"/>
  <c r="J143" i="8"/>
  <c r="AK171" i="8"/>
  <c r="J171" i="8"/>
  <c r="AK207" i="8"/>
  <c r="J207" i="8"/>
  <c r="AK243" i="8"/>
  <c r="J243" i="8"/>
  <c r="AK21" i="8"/>
  <c r="J21" i="8"/>
  <c r="AK43" i="8"/>
  <c r="J43" i="8"/>
  <c r="AK64" i="8"/>
  <c r="J64" i="8"/>
  <c r="AK155" i="8"/>
  <c r="J155" i="8"/>
  <c r="AK187" i="8"/>
  <c r="J187" i="8"/>
  <c r="AK219" i="8"/>
  <c r="J219" i="8"/>
  <c r="AK247" i="8"/>
  <c r="J247" i="8"/>
  <c r="AK23" i="8"/>
  <c r="J23" i="8"/>
  <c r="AK44" i="8"/>
  <c r="J44" i="8"/>
  <c r="AK65" i="8"/>
  <c r="J65" i="8"/>
  <c r="AK87" i="8"/>
  <c r="J87" i="8"/>
  <c r="AK108" i="8"/>
  <c r="J108" i="8"/>
  <c r="AK124" i="8"/>
  <c r="J124" i="8"/>
  <c r="AK140" i="8"/>
  <c r="J140" i="8"/>
  <c r="AK156" i="8"/>
  <c r="J156" i="8"/>
  <c r="AK172" i="8"/>
  <c r="J172" i="8"/>
  <c r="AK188" i="8"/>
  <c r="J188" i="8"/>
  <c r="AK204" i="8"/>
  <c r="J204" i="8"/>
  <c r="AK220" i="8"/>
  <c r="J220" i="8"/>
  <c r="AK236" i="8"/>
  <c r="J236" i="8"/>
  <c r="AK252" i="8"/>
  <c r="J252" i="8"/>
  <c r="AK98" i="8"/>
  <c r="J98" i="8"/>
  <c r="AK82" i="8"/>
  <c r="J82" i="8"/>
  <c r="AK66" i="8"/>
  <c r="J66" i="8"/>
  <c r="AK50" i="8"/>
  <c r="J50" i="8"/>
  <c r="AK34" i="8"/>
  <c r="J34" i="8"/>
  <c r="AK18" i="8"/>
  <c r="J18" i="8"/>
  <c r="AK16" i="8"/>
  <c r="J16" i="8"/>
  <c r="AK24" i="8"/>
  <c r="J24" i="8"/>
  <c r="AK45" i="8"/>
  <c r="J45" i="8"/>
  <c r="AK67" i="8"/>
  <c r="J67" i="8"/>
  <c r="AK88" i="8"/>
  <c r="J88" i="8"/>
  <c r="AK109" i="8"/>
  <c r="J109" i="8"/>
  <c r="AK125" i="8"/>
  <c r="J125" i="8"/>
  <c r="AK141" i="8"/>
  <c r="J141" i="8"/>
  <c r="AK157" i="8"/>
  <c r="J157" i="8"/>
  <c r="AK173" i="8"/>
  <c r="J173" i="8"/>
  <c r="AK189" i="8"/>
  <c r="J189" i="8"/>
  <c r="AK205" i="8"/>
  <c r="J205" i="8"/>
  <c r="AK221" i="8"/>
  <c r="J221" i="8"/>
  <c r="AK237" i="8"/>
  <c r="J237" i="8"/>
  <c r="AK253" i="8"/>
  <c r="J253" i="8"/>
  <c r="AK68" i="8"/>
  <c r="J68" i="8"/>
  <c r="AK89" i="8"/>
  <c r="J89" i="8"/>
  <c r="AK110" i="8"/>
  <c r="J110" i="8"/>
  <c r="AK126" i="8"/>
  <c r="J126" i="8"/>
  <c r="AK142" i="8"/>
  <c r="J142" i="8"/>
  <c r="AK158" i="8"/>
  <c r="J158" i="8"/>
  <c r="AK174" i="8"/>
  <c r="J174" i="8"/>
  <c r="AK190" i="8"/>
  <c r="J190" i="8"/>
  <c r="AK206" i="8"/>
  <c r="J206" i="8"/>
  <c r="AK222" i="8"/>
  <c r="J222" i="8"/>
  <c r="AK238" i="8"/>
  <c r="J238" i="8"/>
  <c r="AK254" i="8"/>
  <c r="J254" i="8"/>
  <c r="AK25" i="8"/>
  <c r="J25" i="8"/>
  <c r="AK47" i="8"/>
  <c r="J47" i="8"/>
  <c r="AK85" i="8"/>
  <c r="J85" i="8"/>
  <c r="AK107" i="8"/>
  <c r="J107" i="8"/>
  <c r="AK127" i="8"/>
  <c r="J127" i="8"/>
  <c r="AK151" i="8"/>
  <c r="J151" i="8"/>
  <c r="AK183" i="8"/>
  <c r="J183" i="8"/>
  <c r="AK215" i="8"/>
  <c r="J215" i="8"/>
  <c r="AK251" i="8"/>
  <c r="J251" i="8"/>
  <c r="AK27" i="8"/>
  <c r="J27" i="8"/>
  <c r="AK48" i="8"/>
  <c r="J48" i="8"/>
  <c r="AK115" i="8"/>
  <c r="J115" i="8"/>
  <c r="AK163" i="8"/>
  <c r="J163" i="8"/>
  <c r="AK195" i="8"/>
  <c r="J195" i="8"/>
  <c r="AK227" i="8"/>
  <c r="J227" i="8"/>
  <c r="AK255" i="8"/>
  <c r="J255" i="8"/>
  <c r="AK28" i="8"/>
  <c r="J28" i="8"/>
  <c r="AK49" i="8"/>
  <c r="J49" i="8"/>
  <c r="AK71" i="8"/>
  <c r="J71" i="8"/>
  <c r="AK92" i="8"/>
  <c r="J92" i="8"/>
  <c r="AK112" i="8"/>
  <c r="J112" i="8"/>
  <c r="AK128" i="8"/>
  <c r="J128" i="8"/>
  <c r="AK144" i="8"/>
  <c r="J144" i="8"/>
  <c r="AK160" i="8"/>
  <c r="J160" i="8"/>
  <c r="AK176" i="8"/>
  <c r="J176" i="8"/>
  <c r="AK192" i="8"/>
  <c r="J192" i="8"/>
  <c r="AK208" i="8"/>
  <c r="J208" i="8"/>
  <c r="AK224" i="8"/>
  <c r="J224" i="8"/>
  <c r="AK240" i="8"/>
  <c r="J240" i="8"/>
  <c r="J4" i="8"/>
  <c r="AK4" i="8"/>
  <c r="AK94" i="8"/>
  <c r="J94" i="8"/>
  <c r="AK78" i="8"/>
  <c r="J78" i="8"/>
  <c r="AK62" i="8"/>
  <c r="J62" i="8"/>
  <c r="AK46" i="8"/>
  <c r="J46" i="8"/>
  <c r="AK30" i="8"/>
  <c r="J30" i="8"/>
  <c r="AK14" i="8"/>
  <c r="J14" i="8"/>
  <c r="AK12" i="8"/>
  <c r="J12" i="8"/>
  <c r="AK29" i="8"/>
  <c r="J29" i="8"/>
  <c r="AK51" i="8"/>
  <c r="J51" i="8"/>
  <c r="AK72" i="8"/>
  <c r="J72" i="8"/>
  <c r="AK93" i="8"/>
  <c r="J93" i="8"/>
  <c r="AK113" i="8"/>
  <c r="J113" i="8"/>
  <c r="AK129" i="8"/>
  <c r="J129" i="8"/>
  <c r="AK145" i="8"/>
  <c r="J145" i="8"/>
  <c r="AK161" i="8"/>
  <c r="J161" i="8"/>
  <c r="AK177" i="8"/>
  <c r="J177" i="8"/>
  <c r="AK193" i="8"/>
  <c r="J193" i="8"/>
  <c r="AK209" i="8"/>
  <c r="J209" i="8"/>
  <c r="AK225" i="8"/>
  <c r="J225" i="8"/>
  <c r="AK241" i="8"/>
  <c r="J241" i="8"/>
  <c r="AK52" i="8"/>
  <c r="J52" i="8"/>
  <c r="AK73" i="8"/>
  <c r="J73" i="8"/>
  <c r="AK95" i="8"/>
  <c r="J95" i="8"/>
  <c r="AK114" i="8"/>
  <c r="J114" i="8"/>
  <c r="AK130" i="8"/>
  <c r="J130" i="8"/>
  <c r="AK146" i="8"/>
  <c r="J146" i="8"/>
  <c r="AK162" i="8"/>
  <c r="J162" i="8"/>
  <c r="AK178" i="8"/>
  <c r="J178" i="8"/>
  <c r="AK194" i="8"/>
  <c r="J194" i="8"/>
  <c r="AK210" i="8"/>
  <c r="J210" i="8"/>
  <c r="AK226" i="8"/>
  <c r="J226" i="8"/>
  <c r="AK242" i="8"/>
  <c r="J242" i="8"/>
  <c r="AK5" i="8"/>
  <c r="J5" i="8"/>
  <c r="AK31" i="8"/>
  <c r="J31" i="8"/>
  <c r="AK69" i="8"/>
  <c r="J69" i="8"/>
  <c r="AK91" i="8"/>
  <c r="J91" i="8"/>
  <c r="AK111" i="8"/>
  <c r="J111" i="8"/>
  <c r="AK131" i="8"/>
  <c r="J131" i="8"/>
  <c r="AK159" i="8"/>
  <c r="J159" i="8"/>
  <c r="AK191" i="8"/>
  <c r="J191" i="8"/>
  <c r="AK223" i="8"/>
  <c r="J223" i="8"/>
  <c r="AK7" i="8"/>
  <c r="J7" i="8"/>
  <c r="AK32" i="8"/>
  <c r="J32" i="8"/>
  <c r="AK53" i="8"/>
  <c r="J53" i="8"/>
  <c r="AK139" i="8"/>
  <c r="J139" i="8"/>
  <c r="AK175" i="8"/>
  <c r="J175" i="8"/>
  <c r="AK203" i="8"/>
  <c r="J203" i="8"/>
  <c r="AK231" i="8"/>
  <c r="J231" i="8"/>
  <c r="AK9" i="8"/>
  <c r="J9" i="8"/>
  <c r="AK33" i="8"/>
  <c r="J33" i="8"/>
  <c r="AK55" i="8"/>
  <c r="J55" i="8"/>
  <c r="AK76" i="8"/>
  <c r="J76" i="8"/>
  <c r="AK97" i="8"/>
  <c r="J97" i="8"/>
  <c r="AK116" i="8"/>
  <c r="J116" i="8"/>
  <c r="AK132" i="8"/>
  <c r="J132" i="8"/>
  <c r="AK148" i="8"/>
  <c r="J148" i="8"/>
  <c r="AK164" i="8"/>
  <c r="J164" i="8"/>
  <c r="AK180" i="8"/>
  <c r="J180" i="8"/>
  <c r="AK196" i="8"/>
  <c r="J196" i="8"/>
  <c r="AK212" i="8"/>
  <c r="J212" i="8"/>
  <c r="AK228" i="8"/>
  <c r="J228" i="8"/>
  <c r="AK244" i="8"/>
  <c r="J244" i="8"/>
  <c r="AK106" i="8"/>
  <c r="J106" i="8"/>
  <c r="AK90" i="8"/>
  <c r="J90" i="8"/>
  <c r="AK74" i="8"/>
  <c r="J74" i="8"/>
  <c r="AK58" i="8"/>
  <c r="J58" i="8"/>
  <c r="AK42" i="8"/>
  <c r="J42" i="8"/>
  <c r="AK26" i="8"/>
  <c r="J26" i="8"/>
  <c r="AK10" i="8"/>
  <c r="J10" i="8"/>
  <c r="AK8" i="8"/>
  <c r="J8" i="8"/>
  <c r="AK35" i="8"/>
  <c r="J35" i="8"/>
  <c r="AK56" i="8"/>
  <c r="J56" i="8"/>
  <c r="AK77" i="8"/>
  <c r="J77" i="8"/>
  <c r="AK99" i="8"/>
  <c r="J99" i="8"/>
  <c r="AK117" i="8"/>
  <c r="J117" i="8"/>
  <c r="AK133" i="8"/>
  <c r="J133" i="8"/>
  <c r="AK149" i="8"/>
  <c r="J149" i="8"/>
  <c r="AK165" i="8"/>
  <c r="J165" i="8"/>
  <c r="AK181" i="8"/>
  <c r="J181" i="8"/>
  <c r="AK197" i="8"/>
  <c r="J197" i="8"/>
  <c r="AK213" i="8"/>
  <c r="J213" i="8"/>
  <c r="AK229" i="8"/>
  <c r="J229" i="8"/>
  <c r="AK245" i="8"/>
  <c r="J245" i="8"/>
  <c r="AK57" i="8"/>
  <c r="J57" i="8"/>
  <c r="AK79" i="8"/>
  <c r="J79" i="8"/>
  <c r="AK100" i="8"/>
  <c r="J100" i="8"/>
  <c r="AK118" i="8"/>
  <c r="J118" i="8"/>
  <c r="AK134" i="8"/>
  <c r="J134" i="8"/>
  <c r="AK150" i="8"/>
  <c r="J150" i="8"/>
  <c r="AK166" i="8"/>
  <c r="J166" i="8"/>
  <c r="AK182" i="8"/>
  <c r="J182" i="8"/>
  <c r="AK198" i="8"/>
  <c r="J198" i="8"/>
  <c r="AK214" i="8"/>
  <c r="J214" i="8"/>
  <c r="AK230" i="8"/>
  <c r="J230" i="8"/>
  <c r="AK246" i="8"/>
  <c r="J246" i="8"/>
  <c r="AK13" i="8"/>
  <c r="J13" i="8"/>
  <c r="AK36" i="8"/>
  <c r="J36" i="8"/>
  <c r="AK75" i="8"/>
  <c r="J75" i="8"/>
  <c r="AK96" i="8"/>
  <c r="J96" i="8"/>
  <c r="AK119" i="8"/>
  <c r="J119" i="8"/>
  <c r="AK135" i="8"/>
  <c r="J135" i="8"/>
  <c r="AK167" i="8"/>
  <c r="J167" i="8"/>
  <c r="AK199" i="8"/>
  <c r="J199" i="8"/>
  <c r="AK235" i="8"/>
  <c r="J235" i="8"/>
  <c r="AK15" i="8"/>
  <c r="J15" i="8"/>
  <c r="AK37" i="8"/>
  <c r="J37" i="8"/>
  <c r="AK59" i="8"/>
  <c r="J59" i="8"/>
  <c r="AK147" i="8"/>
  <c r="J147" i="8"/>
  <c r="AK179" i="8"/>
  <c r="J179" i="8"/>
  <c r="AK211" i="8"/>
  <c r="J211" i="8"/>
  <c r="AK239" i="8"/>
  <c r="J239" i="8"/>
  <c r="AT18" i="7"/>
  <c r="AT8" i="7"/>
  <c r="AT16" i="7"/>
  <c r="AT15" i="7"/>
  <c r="AT14" i="7"/>
  <c r="AT17" i="7"/>
  <c r="AT12" i="7"/>
  <c r="AT11" i="7"/>
  <c r="AT10" i="7"/>
  <c r="AT13" i="7"/>
  <c r="AT9" i="7"/>
  <c r="AT7" i="7"/>
  <c r="AT6" i="7"/>
  <c r="F29" i="8" l="1"/>
  <c r="F30" i="8"/>
  <c r="AA5" i="7" l="1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4" i="7"/>
  <c r="AA4" i="7"/>
  <c r="I20" i="7" l="1"/>
  <c r="AK20" i="7" s="1"/>
  <c r="U256" i="5"/>
  <c r="V256" i="5"/>
  <c r="AH256" i="5"/>
  <c r="AI256" i="5"/>
  <c r="AK256" i="5"/>
  <c r="AJ256" i="5"/>
  <c r="Q256" i="5"/>
  <c r="AG256" i="5"/>
  <c r="AF256" i="5"/>
  <c r="AE256" i="5"/>
  <c r="AD256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5" i="5"/>
  <c r="O256" i="5"/>
  <c r="BD4" i="5"/>
  <c r="BT4" i="5"/>
  <c r="BP4" i="5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34" i="5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57" i="5"/>
  <c r="BS58" i="5"/>
  <c r="BS59" i="5"/>
  <c r="BS60" i="5"/>
  <c r="BS61" i="5"/>
  <c r="BS62" i="5"/>
  <c r="BS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86" i="5"/>
  <c r="BS87" i="5"/>
  <c r="BS88" i="5"/>
  <c r="BS89" i="5"/>
  <c r="BS90" i="5"/>
  <c r="BS91" i="5"/>
  <c r="BS92" i="5"/>
  <c r="BS93" i="5"/>
  <c r="BS94" i="5"/>
  <c r="BS95" i="5"/>
  <c r="BS96" i="5"/>
  <c r="BS97" i="5"/>
  <c r="BS98" i="5"/>
  <c r="BS99" i="5"/>
  <c r="BS100" i="5"/>
  <c r="BS101" i="5"/>
  <c r="BS102" i="5"/>
  <c r="BS103" i="5"/>
  <c r="BS104" i="5"/>
  <c r="BS105" i="5"/>
  <c r="BS106" i="5"/>
  <c r="BS107" i="5"/>
  <c r="BS108" i="5"/>
  <c r="BS109" i="5"/>
  <c r="BS110" i="5"/>
  <c r="BS111" i="5"/>
  <c r="BS112" i="5"/>
  <c r="BS113" i="5"/>
  <c r="BS114" i="5"/>
  <c r="BS115" i="5"/>
  <c r="BS116" i="5"/>
  <c r="BS117" i="5"/>
  <c r="BS118" i="5"/>
  <c r="BS119" i="5"/>
  <c r="BS120" i="5"/>
  <c r="BS121" i="5"/>
  <c r="BS122" i="5"/>
  <c r="BS123" i="5"/>
  <c r="BS124" i="5"/>
  <c r="BS125" i="5"/>
  <c r="BS126" i="5"/>
  <c r="BS127" i="5"/>
  <c r="BS128" i="5"/>
  <c r="BS129" i="5"/>
  <c r="BS130" i="5"/>
  <c r="BS131" i="5"/>
  <c r="BS132" i="5"/>
  <c r="BS133" i="5"/>
  <c r="BS134" i="5"/>
  <c r="BS135" i="5"/>
  <c r="BS136" i="5"/>
  <c r="BS137" i="5"/>
  <c r="BS138" i="5"/>
  <c r="BS139" i="5"/>
  <c r="BS140" i="5"/>
  <c r="BS141" i="5"/>
  <c r="BS142" i="5"/>
  <c r="BS143" i="5"/>
  <c r="BS144" i="5"/>
  <c r="BS145" i="5"/>
  <c r="BS146" i="5"/>
  <c r="BS147" i="5"/>
  <c r="BS148" i="5"/>
  <c r="BS149" i="5"/>
  <c r="BS150" i="5"/>
  <c r="BS151" i="5"/>
  <c r="BS152" i="5"/>
  <c r="BS153" i="5"/>
  <c r="BS154" i="5"/>
  <c r="BS155" i="5"/>
  <c r="BS156" i="5"/>
  <c r="BS157" i="5"/>
  <c r="BS158" i="5"/>
  <c r="BS159" i="5"/>
  <c r="BS160" i="5"/>
  <c r="BS161" i="5"/>
  <c r="BS162" i="5"/>
  <c r="BS163" i="5"/>
  <c r="BS164" i="5"/>
  <c r="BS165" i="5"/>
  <c r="BS166" i="5"/>
  <c r="BS167" i="5"/>
  <c r="BS168" i="5"/>
  <c r="BS169" i="5"/>
  <c r="BS170" i="5"/>
  <c r="BS171" i="5"/>
  <c r="BS172" i="5"/>
  <c r="BS173" i="5"/>
  <c r="BS174" i="5"/>
  <c r="BS175" i="5"/>
  <c r="BS176" i="5"/>
  <c r="BS177" i="5"/>
  <c r="BS178" i="5"/>
  <c r="BS179" i="5"/>
  <c r="BS180" i="5"/>
  <c r="BS181" i="5"/>
  <c r="BS182" i="5"/>
  <c r="BS183" i="5"/>
  <c r="BS184" i="5"/>
  <c r="BS185" i="5"/>
  <c r="BS186" i="5"/>
  <c r="BS187" i="5"/>
  <c r="BS188" i="5"/>
  <c r="BS189" i="5"/>
  <c r="BS190" i="5"/>
  <c r="BS191" i="5"/>
  <c r="BS192" i="5"/>
  <c r="BS193" i="5"/>
  <c r="BS194" i="5"/>
  <c r="BS195" i="5"/>
  <c r="BS196" i="5"/>
  <c r="BS197" i="5"/>
  <c r="BS198" i="5"/>
  <c r="BS199" i="5"/>
  <c r="BS200" i="5"/>
  <c r="BS201" i="5"/>
  <c r="BS202" i="5"/>
  <c r="BS203" i="5"/>
  <c r="BS204" i="5"/>
  <c r="BS205" i="5"/>
  <c r="BS206" i="5"/>
  <c r="BS207" i="5"/>
  <c r="BS208" i="5"/>
  <c r="BS209" i="5"/>
  <c r="BS210" i="5"/>
  <c r="BS211" i="5"/>
  <c r="BS212" i="5"/>
  <c r="BS213" i="5"/>
  <c r="BS214" i="5"/>
  <c r="BS215" i="5"/>
  <c r="BS216" i="5"/>
  <c r="BS217" i="5"/>
  <c r="BS218" i="5"/>
  <c r="BS219" i="5"/>
  <c r="BS220" i="5"/>
  <c r="BS221" i="5"/>
  <c r="BS222" i="5"/>
  <c r="BS223" i="5"/>
  <c r="BS224" i="5"/>
  <c r="BS225" i="5"/>
  <c r="BS226" i="5"/>
  <c r="BS227" i="5"/>
  <c r="BS228" i="5"/>
  <c r="BS229" i="5"/>
  <c r="BS230" i="5"/>
  <c r="BS231" i="5"/>
  <c r="BS232" i="5"/>
  <c r="BS233" i="5"/>
  <c r="BS234" i="5"/>
  <c r="BS235" i="5"/>
  <c r="BS236" i="5"/>
  <c r="BS237" i="5"/>
  <c r="BS238" i="5"/>
  <c r="BS239" i="5"/>
  <c r="BS240" i="5"/>
  <c r="BS241" i="5"/>
  <c r="BS242" i="5"/>
  <c r="BS243" i="5"/>
  <c r="BS244" i="5"/>
  <c r="BS245" i="5"/>
  <c r="BS246" i="5"/>
  <c r="BS247" i="5"/>
  <c r="BS248" i="5"/>
  <c r="BS249" i="5"/>
  <c r="BS250" i="5"/>
  <c r="BS251" i="5"/>
  <c r="BS252" i="5"/>
  <c r="BS253" i="5"/>
  <c r="BS254" i="5"/>
  <c r="BS255" i="5"/>
  <c r="BS5" i="5"/>
  <c r="BO5" i="5"/>
  <c r="J20" i="7" l="1"/>
  <c r="I126" i="7"/>
  <c r="AK126" i="7" s="1"/>
  <c r="I194" i="7"/>
  <c r="AK194" i="7" s="1"/>
  <c r="I15" i="7"/>
  <c r="AK15" i="7" s="1"/>
  <c r="I250" i="7"/>
  <c r="AK250" i="7" s="1"/>
  <c r="I222" i="7"/>
  <c r="AK222" i="7" s="1"/>
  <c r="I182" i="7"/>
  <c r="AK182" i="7" s="1"/>
  <c r="I236" i="7"/>
  <c r="AK236" i="7" s="1"/>
  <c r="I205" i="7"/>
  <c r="AK205" i="7" s="1"/>
  <c r="I158" i="7"/>
  <c r="AK158" i="7" s="1"/>
  <c r="I58" i="7"/>
  <c r="AK58" i="7" s="1"/>
  <c r="I229" i="7"/>
  <c r="AK229" i="7" s="1"/>
  <c r="I142" i="7"/>
  <c r="AK142" i="7" s="1"/>
  <c r="I10" i="7"/>
  <c r="AK10" i="7" s="1"/>
  <c r="I244" i="7"/>
  <c r="AK244" i="7" s="1"/>
  <c r="I214" i="7"/>
  <c r="AK214" i="7" s="1"/>
  <c r="I173" i="7"/>
  <c r="AK173" i="7" s="1"/>
  <c r="I98" i="7"/>
  <c r="AK98" i="7" s="1"/>
  <c r="I249" i="7"/>
  <c r="AK249" i="7" s="1"/>
  <c r="I241" i="7"/>
  <c r="AK241" i="7" s="1"/>
  <c r="I234" i="7"/>
  <c r="AK234" i="7" s="1"/>
  <c r="I228" i="7"/>
  <c r="AK228" i="7" s="1"/>
  <c r="I220" i="7"/>
  <c r="AK220" i="7" s="1"/>
  <c r="I213" i="7"/>
  <c r="AK213" i="7" s="1"/>
  <c r="I202" i="7"/>
  <c r="AK202" i="7" s="1"/>
  <c r="I190" i="7"/>
  <c r="AK190" i="7" s="1"/>
  <c r="I181" i="7"/>
  <c r="AK181" i="7" s="1"/>
  <c r="I170" i="7"/>
  <c r="AK170" i="7" s="1"/>
  <c r="I157" i="7"/>
  <c r="AK157" i="7" s="1"/>
  <c r="I141" i="7"/>
  <c r="AK141" i="7" s="1"/>
  <c r="I125" i="7"/>
  <c r="AK125" i="7" s="1"/>
  <c r="I94" i="7"/>
  <c r="AK94" i="7" s="1"/>
  <c r="I52" i="7"/>
  <c r="AK52" i="7" s="1"/>
  <c r="I7" i="7"/>
  <c r="AK7" i="7" s="1"/>
  <c r="I254" i="7"/>
  <c r="AK254" i="7" s="1"/>
  <c r="I246" i="7"/>
  <c r="AK246" i="7" s="1"/>
  <c r="I240" i="7"/>
  <c r="AK240" i="7" s="1"/>
  <c r="I233" i="7"/>
  <c r="AK233" i="7" s="1"/>
  <c r="I225" i="7"/>
  <c r="AK225" i="7" s="1"/>
  <c r="I218" i="7"/>
  <c r="AK218" i="7" s="1"/>
  <c r="I210" i="7"/>
  <c r="AK210" i="7" s="1"/>
  <c r="I198" i="7"/>
  <c r="AK198" i="7" s="1"/>
  <c r="I189" i="7"/>
  <c r="AK189" i="7" s="1"/>
  <c r="I178" i="7"/>
  <c r="AK178" i="7" s="1"/>
  <c r="I166" i="7"/>
  <c r="AK166" i="7" s="1"/>
  <c r="I150" i="7"/>
  <c r="AK150" i="7" s="1"/>
  <c r="I134" i="7"/>
  <c r="AK134" i="7" s="1"/>
  <c r="I114" i="7"/>
  <c r="AK114" i="7" s="1"/>
  <c r="I79" i="7"/>
  <c r="AK79" i="7" s="1"/>
  <c r="I36" i="7"/>
  <c r="AK36" i="7" s="1"/>
  <c r="I252" i="7"/>
  <c r="AK252" i="7" s="1"/>
  <c r="I245" i="7"/>
  <c r="AK245" i="7" s="1"/>
  <c r="I238" i="7"/>
  <c r="AK238" i="7" s="1"/>
  <c r="I230" i="7"/>
  <c r="AK230" i="7" s="1"/>
  <c r="I224" i="7"/>
  <c r="AK224" i="7" s="1"/>
  <c r="I217" i="7"/>
  <c r="AK217" i="7" s="1"/>
  <c r="I206" i="7"/>
  <c r="AK206" i="7" s="1"/>
  <c r="I197" i="7"/>
  <c r="AK197" i="7" s="1"/>
  <c r="I186" i="7"/>
  <c r="AK186" i="7" s="1"/>
  <c r="I174" i="7"/>
  <c r="AK174" i="7" s="1"/>
  <c r="I165" i="7"/>
  <c r="AK165" i="7" s="1"/>
  <c r="I149" i="7"/>
  <c r="AK149" i="7" s="1"/>
  <c r="I133" i="7"/>
  <c r="AK133" i="7" s="1"/>
  <c r="I110" i="7"/>
  <c r="AK110" i="7" s="1"/>
  <c r="I74" i="7"/>
  <c r="AK74" i="7" s="1"/>
  <c r="I31" i="7"/>
  <c r="AK31" i="7" s="1"/>
  <c r="I162" i="7"/>
  <c r="AK162" i="7" s="1"/>
  <c r="I154" i="7"/>
  <c r="AK154" i="7" s="1"/>
  <c r="I146" i="7"/>
  <c r="AK146" i="7" s="1"/>
  <c r="I138" i="7"/>
  <c r="AK138" i="7" s="1"/>
  <c r="I130" i="7"/>
  <c r="AK130" i="7" s="1"/>
  <c r="I122" i="7"/>
  <c r="AK122" i="7" s="1"/>
  <c r="I106" i="7"/>
  <c r="AK106" i="7" s="1"/>
  <c r="I90" i="7"/>
  <c r="AK90" i="7" s="1"/>
  <c r="I68" i="7"/>
  <c r="AK68" i="7" s="1"/>
  <c r="I47" i="7"/>
  <c r="AK47" i="7" s="1"/>
  <c r="I26" i="7"/>
  <c r="AK26" i="7" s="1"/>
  <c r="I253" i="7"/>
  <c r="AK253" i="7" s="1"/>
  <c r="I248" i="7"/>
  <c r="AK248" i="7" s="1"/>
  <c r="I242" i="7"/>
  <c r="AK242" i="7" s="1"/>
  <c r="I237" i="7"/>
  <c r="AK237" i="7" s="1"/>
  <c r="I232" i="7"/>
  <c r="AK232" i="7" s="1"/>
  <c r="I226" i="7"/>
  <c r="AK226" i="7" s="1"/>
  <c r="I221" i="7"/>
  <c r="AK221" i="7" s="1"/>
  <c r="I216" i="7"/>
  <c r="AK216" i="7" s="1"/>
  <c r="I209" i="7"/>
  <c r="AK209" i="7" s="1"/>
  <c r="I201" i="7"/>
  <c r="AK201" i="7" s="1"/>
  <c r="I193" i="7"/>
  <c r="AK193" i="7" s="1"/>
  <c r="I185" i="7"/>
  <c r="AK185" i="7" s="1"/>
  <c r="I177" i="7"/>
  <c r="AK177" i="7" s="1"/>
  <c r="I169" i="7"/>
  <c r="AK169" i="7" s="1"/>
  <c r="I161" i="7"/>
  <c r="AK161" i="7" s="1"/>
  <c r="I153" i="7"/>
  <c r="AK153" i="7" s="1"/>
  <c r="I145" i="7"/>
  <c r="AK145" i="7" s="1"/>
  <c r="I137" i="7"/>
  <c r="AK137" i="7" s="1"/>
  <c r="I129" i="7"/>
  <c r="AK129" i="7" s="1"/>
  <c r="I118" i="7"/>
  <c r="AK118" i="7" s="1"/>
  <c r="I102" i="7"/>
  <c r="AK102" i="7" s="1"/>
  <c r="I84" i="7"/>
  <c r="AK84" i="7" s="1"/>
  <c r="I63" i="7"/>
  <c r="AK63" i="7" s="1"/>
  <c r="I42" i="7"/>
  <c r="AK42" i="7" s="1"/>
  <c r="I121" i="7"/>
  <c r="AK121" i="7" s="1"/>
  <c r="I117" i="7"/>
  <c r="AK117" i="7" s="1"/>
  <c r="I113" i="7"/>
  <c r="AK113" i="7" s="1"/>
  <c r="I109" i="7"/>
  <c r="AK109" i="7" s="1"/>
  <c r="I105" i="7"/>
  <c r="AK105" i="7" s="1"/>
  <c r="I101" i="7"/>
  <c r="AK101" i="7" s="1"/>
  <c r="I97" i="7"/>
  <c r="AK97" i="7" s="1"/>
  <c r="I93" i="7"/>
  <c r="AK93" i="7" s="1"/>
  <c r="I88" i="7"/>
  <c r="AK88" i="7" s="1"/>
  <c r="I83" i="7"/>
  <c r="AK83" i="7" s="1"/>
  <c r="I78" i="7"/>
  <c r="AK78" i="7" s="1"/>
  <c r="I72" i="7"/>
  <c r="AK72" i="7" s="1"/>
  <c r="I67" i="7"/>
  <c r="AK67" i="7" s="1"/>
  <c r="I62" i="7"/>
  <c r="AK62" i="7" s="1"/>
  <c r="I56" i="7"/>
  <c r="AK56" i="7" s="1"/>
  <c r="I51" i="7"/>
  <c r="AK51" i="7" s="1"/>
  <c r="I46" i="7"/>
  <c r="AK46" i="7" s="1"/>
  <c r="I40" i="7"/>
  <c r="AK40" i="7" s="1"/>
  <c r="I35" i="7"/>
  <c r="AK35" i="7" s="1"/>
  <c r="I30" i="7"/>
  <c r="AK30" i="7" s="1"/>
  <c r="I24" i="7"/>
  <c r="AK24" i="7" s="1"/>
  <c r="I19" i="7"/>
  <c r="AK19" i="7" s="1"/>
  <c r="I14" i="7"/>
  <c r="AK14" i="7" s="1"/>
  <c r="I8" i="7"/>
  <c r="AK8" i="7" s="1"/>
  <c r="I212" i="7"/>
  <c r="AK212" i="7" s="1"/>
  <c r="I208" i="7"/>
  <c r="AK208" i="7" s="1"/>
  <c r="I204" i="7"/>
  <c r="AK204" i="7" s="1"/>
  <c r="I200" i="7"/>
  <c r="AK200" i="7" s="1"/>
  <c r="I196" i="7"/>
  <c r="AK196" i="7" s="1"/>
  <c r="I192" i="7"/>
  <c r="AK192" i="7" s="1"/>
  <c r="I188" i="7"/>
  <c r="AK188" i="7" s="1"/>
  <c r="I184" i="7"/>
  <c r="AK184" i="7" s="1"/>
  <c r="I180" i="7"/>
  <c r="AK180" i="7" s="1"/>
  <c r="I176" i="7"/>
  <c r="AK176" i="7" s="1"/>
  <c r="I172" i="7"/>
  <c r="AK172" i="7" s="1"/>
  <c r="I168" i="7"/>
  <c r="AK168" i="7" s="1"/>
  <c r="I164" i="7"/>
  <c r="AK164" i="7" s="1"/>
  <c r="I160" i="7"/>
  <c r="AK160" i="7" s="1"/>
  <c r="I156" i="7"/>
  <c r="AK156" i="7" s="1"/>
  <c r="I152" i="7"/>
  <c r="AK152" i="7" s="1"/>
  <c r="I148" i="7"/>
  <c r="AK148" i="7" s="1"/>
  <c r="I144" i="7"/>
  <c r="AK144" i="7" s="1"/>
  <c r="I140" i="7"/>
  <c r="AK140" i="7" s="1"/>
  <c r="I136" i="7"/>
  <c r="AK136" i="7" s="1"/>
  <c r="I132" i="7"/>
  <c r="AK132" i="7" s="1"/>
  <c r="I128" i="7"/>
  <c r="AK128" i="7" s="1"/>
  <c r="I124" i="7"/>
  <c r="AK124" i="7" s="1"/>
  <c r="I120" i="7"/>
  <c r="AK120" i="7" s="1"/>
  <c r="I116" i="7"/>
  <c r="AK116" i="7" s="1"/>
  <c r="I112" i="7"/>
  <c r="AK112" i="7" s="1"/>
  <c r="I108" i="7"/>
  <c r="AK108" i="7" s="1"/>
  <c r="I104" i="7"/>
  <c r="AK104" i="7" s="1"/>
  <c r="I100" i="7"/>
  <c r="AK100" i="7" s="1"/>
  <c r="I96" i="7"/>
  <c r="AK96" i="7" s="1"/>
  <c r="I92" i="7"/>
  <c r="AK92" i="7" s="1"/>
  <c r="I87" i="7"/>
  <c r="AK87" i="7" s="1"/>
  <c r="I82" i="7"/>
  <c r="AK82" i="7" s="1"/>
  <c r="I76" i="7"/>
  <c r="AK76" i="7" s="1"/>
  <c r="I71" i="7"/>
  <c r="AK71" i="7" s="1"/>
  <c r="I66" i="7"/>
  <c r="AK66" i="7" s="1"/>
  <c r="I60" i="7"/>
  <c r="AK60" i="7" s="1"/>
  <c r="I55" i="7"/>
  <c r="AK55" i="7" s="1"/>
  <c r="I50" i="7"/>
  <c r="AK50" i="7" s="1"/>
  <c r="I44" i="7"/>
  <c r="AK44" i="7" s="1"/>
  <c r="I39" i="7"/>
  <c r="AK39" i="7" s="1"/>
  <c r="I34" i="7"/>
  <c r="AK34" i="7" s="1"/>
  <c r="I28" i="7"/>
  <c r="AK28" i="7" s="1"/>
  <c r="I23" i="7"/>
  <c r="AK23" i="7" s="1"/>
  <c r="I18" i="7"/>
  <c r="AK18" i="7" s="1"/>
  <c r="I12" i="7"/>
  <c r="AK12" i="7" s="1"/>
  <c r="I5" i="7"/>
  <c r="AK5" i="7" s="1"/>
  <c r="I9" i="7"/>
  <c r="AK9" i="7" s="1"/>
  <c r="I13" i="7"/>
  <c r="AK13" i="7" s="1"/>
  <c r="I17" i="7"/>
  <c r="AK17" i="7" s="1"/>
  <c r="I21" i="7"/>
  <c r="AK21" i="7" s="1"/>
  <c r="I25" i="7"/>
  <c r="AK25" i="7" s="1"/>
  <c r="I29" i="7"/>
  <c r="AK29" i="7" s="1"/>
  <c r="I33" i="7"/>
  <c r="AK33" i="7" s="1"/>
  <c r="I37" i="7"/>
  <c r="AK37" i="7" s="1"/>
  <c r="I41" i="7"/>
  <c r="AK41" i="7" s="1"/>
  <c r="I45" i="7"/>
  <c r="AK45" i="7" s="1"/>
  <c r="I49" i="7"/>
  <c r="AK49" i="7" s="1"/>
  <c r="I53" i="7"/>
  <c r="AK53" i="7" s="1"/>
  <c r="I57" i="7"/>
  <c r="AK57" i="7" s="1"/>
  <c r="I61" i="7"/>
  <c r="AK61" i="7" s="1"/>
  <c r="I65" i="7"/>
  <c r="AK65" i="7" s="1"/>
  <c r="I69" i="7"/>
  <c r="AK69" i="7" s="1"/>
  <c r="I73" i="7"/>
  <c r="AK73" i="7" s="1"/>
  <c r="I77" i="7"/>
  <c r="AK77" i="7" s="1"/>
  <c r="I81" i="7"/>
  <c r="AK81" i="7" s="1"/>
  <c r="I85" i="7"/>
  <c r="AK85" i="7" s="1"/>
  <c r="I89" i="7"/>
  <c r="AK89" i="7" s="1"/>
  <c r="I255" i="7"/>
  <c r="AK255" i="7" s="1"/>
  <c r="I251" i="7"/>
  <c r="AK251" i="7" s="1"/>
  <c r="I247" i="7"/>
  <c r="AK247" i="7" s="1"/>
  <c r="I243" i="7"/>
  <c r="AK243" i="7" s="1"/>
  <c r="I239" i="7"/>
  <c r="AK239" i="7" s="1"/>
  <c r="I235" i="7"/>
  <c r="AK235" i="7" s="1"/>
  <c r="I231" i="7"/>
  <c r="AK231" i="7" s="1"/>
  <c r="I227" i="7"/>
  <c r="AK227" i="7" s="1"/>
  <c r="I223" i="7"/>
  <c r="AK223" i="7" s="1"/>
  <c r="I219" i="7"/>
  <c r="AK219" i="7" s="1"/>
  <c r="I215" i="7"/>
  <c r="AK215" i="7" s="1"/>
  <c r="I211" i="7"/>
  <c r="AK211" i="7" s="1"/>
  <c r="I207" i="7"/>
  <c r="AK207" i="7" s="1"/>
  <c r="I203" i="7"/>
  <c r="AK203" i="7" s="1"/>
  <c r="I199" i="7"/>
  <c r="AK199" i="7" s="1"/>
  <c r="I195" i="7"/>
  <c r="AK195" i="7" s="1"/>
  <c r="I191" i="7"/>
  <c r="AK191" i="7" s="1"/>
  <c r="I187" i="7"/>
  <c r="AK187" i="7" s="1"/>
  <c r="I183" i="7"/>
  <c r="AK183" i="7" s="1"/>
  <c r="I179" i="7"/>
  <c r="AK179" i="7" s="1"/>
  <c r="I175" i="7"/>
  <c r="AK175" i="7" s="1"/>
  <c r="I171" i="7"/>
  <c r="AK171" i="7" s="1"/>
  <c r="I167" i="7"/>
  <c r="AK167" i="7" s="1"/>
  <c r="I163" i="7"/>
  <c r="AK163" i="7" s="1"/>
  <c r="I159" i="7"/>
  <c r="AK159" i="7" s="1"/>
  <c r="I155" i="7"/>
  <c r="AK155" i="7" s="1"/>
  <c r="I151" i="7"/>
  <c r="AK151" i="7" s="1"/>
  <c r="I147" i="7"/>
  <c r="AK147" i="7" s="1"/>
  <c r="I143" i="7"/>
  <c r="AK143" i="7" s="1"/>
  <c r="I139" i="7"/>
  <c r="AK139" i="7" s="1"/>
  <c r="I135" i="7"/>
  <c r="AK135" i="7" s="1"/>
  <c r="I131" i="7"/>
  <c r="AK131" i="7" s="1"/>
  <c r="I127" i="7"/>
  <c r="AK127" i="7" s="1"/>
  <c r="I123" i="7"/>
  <c r="AK123" i="7" s="1"/>
  <c r="I119" i="7"/>
  <c r="AK119" i="7" s="1"/>
  <c r="I115" i="7"/>
  <c r="AK115" i="7" s="1"/>
  <c r="I111" i="7"/>
  <c r="AK111" i="7" s="1"/>
  <c r="I107" i="7"/>
  <c r="AK107" i="7" s="1"/>
  <c r="I103" i="7"/>
  <c r="AK103" i="7" s="1"/>
  <c r="I99" i="7"/>
  <c r="AK99" i="7" s="1"/>
  <c r="I95" i="7"/>
  <c r="AK95" i="7" s="1"/>
  <c r="I91" i="7"/>
  <c r="AK91" i="7" s="1"/>
  <c r="I86" i="7"/>
  <c r="AK86" i="7" s="1"/>
  <c r="I80" i="7"/>
  <c r="AK80" i="7" s="1"/>
  <c r="I75" i="7"/>
  <c r="AK75" i="7" s="1"/>
  <c r="I70" i="7"/>
  <c r="AK70" i="7" s="1"/>
  <c r="I64" i="7"/>
  <c r="AK64" i="7" s="1"/>
  <c r="I59" i="7"/>
  <c r="AK59" i="7" s="1"/>
  <c r="I54" i="7"/>
  <c r="AK54" i="7" s="1"/>
  <c r="I48" i="7"/>
  <c r="AK48" i="7" s="1"/>
  <c r="I43" i="7"/>
  <c r="AK43" i="7" s="1"/>
  <c r="I38" i="7"/>
  <c r="AK38" i="7" s="1"/>
  <c r="I32" i="7"/>
  <c r="AK32" i="7" s="1"/>
  <c r="I27" i="7"/>
  <c r="AK27" i="7" s="1"/>
  <c r="I22" i="7"/>
  <c r="AK22" i="7" s="1"/>
  <c r="I16" i="7"/>
  <c r="AK16" i="7" s="1"/>
  <c r="I11" i="7"/>
  <c r="AK11" i="7" s="1"/>
  <c r="I6" i="7"/>
  <c r="AK6" i="7" s="1"/>
  <c r="U6" i="5"/>
  <c r="Y4" i="5"/>
  <c r="Y5" i="5" s="1"/>
  <c r="X4" i="5"/>
  <c r="X5" i="5" s="1"/>
  <c r="W4" i="5"/>
  <c r="AB4" i="5"/>
  <c r="AB5" i="5" s="1"/>
  <c r="AA4" i="5"/>
  <c r="AA5" i="5" s="1"/>
  <c r="Z4" i="5"/>
  <c r="Z5" i="5" s="1"/>
  <c r="V5" i="5"/>
  <c r="AK4" i="7" l="1"/>
  <c r="J11" i="7"/>
  <c r="J54" i="7"/>
  <c r="J95" i="7"/>
  <c r="J143" i="7"/>
  <c r="J175" i="7"/>
  <c r="J191" i="7"/>
  <c r="J239" i="7"/>
  <c r="J61" i="7"/>
  <c r="J39" i="7"/>
  <c r="J82" i="7"/>
  <c r="J132" i="7"/>
  <c r="J196" i="7"/>
  <c r="J46" i="7"/>
  <c r="J88" i="7"/>
  <c r="J145" i="7"/>
  <c r="J209" i="7"/>
  <c r="J90" i="7"/>
  <c r="J31" i="7"/>
  <c r="J197" i="7"/>
  <c r="J36" i="7"/>
  <c r="J198" i="7"/>
  <c r="J190" i="7"/>
  <c r="J228" i="7"/>
  <c r="J244" i="7"/>
  <c r="J58" i="7"/>
  <c r="J16" i="7"/>
  <c r="J80" i="7"/>
  <c r="J147" i="7"/>
  <c r="J195" i="7"/>
  <c r="J227" i="7"/>
  <c r="J57" i="7"/>
  <c r="J9" i="7"/>
  <c r="J87" i="7"/>
  <c r="J104" i="7"/>
  <c r="J168" i="7"/>
  <c r="J200" i="7"/>
  <c r="J51" i="7"/>
  <c r="J72" i="7"/>
  <c r="J109" i="7"/>
  <c r="J42" i="7"/>
  <c r="J153" i="7"/>
  <c r="J185" i="7"/>
  <c r="J216" i="7"/>
  <c r="J26" i="7"/>
  <c r="J106" i="7"/>
  <c r="J146" i="7"/>
  <c r="J74" i="7"/>
  <c r="J165" i="7"/>
  <c r="J206" i="7"/>
  <c r="J238" i="7"/>
  <c r="J79" i="7"/>
  <c r="J166" i="7"/>
  <c r="J210" i="7"/>
  <c r="J240" i="7"/>
  <c r="J52" i="7"/>
  <c r="J157" i="7"/>
  <c r="J202" i="7"/>
  <c r="J234" i="7"/>
  <c r="J98" i="7"/>
  <c r="J10" i="7"/>
  <c r="J158" i="7"/>
  <c r="J222" i="7"/>
  <c r="J126" i="7"/>
  <c r="J111" i="7"/>
  <c r="J207" i="7"/>
  <c r="J77" i="7"/>
  <c r="J29" i="7"/>
  <c r="J18" i="7"/>
  <c r="J60" i="7"/>
  <c r="J116" i="7"/>
  <c r="J180" i="7"/>
  <c r="J24" i="7"/>
  <c r="J102" i="7"/>
  <c r="J253" i="7"/>
  <c r="J230" i="7"/>
  <c r="J7" i="7"/>
  <c r="J182" i="7"/>
  <c r="J38" i="7"/>
  <c r="J99" i="7"/>
  <c r="J131" i="7"/>
  <c r="J163" i="7"/>
  <c r="J211" i="7"/>
  <c r="J89" i="7"/>
  <c r="J41" i="7"/>
  <c r="J44" i="7"/>
  <c r="J136" i="7"/>
  <c r="J118" i="7"/>
  <c r="J22" i="7"/>
  <c r="J86" i="7"/>
  <c r="J135" i="7"/>
  <c r="J167" i="7"/>
  <c r="J215" i="7"/>
  <c r="J69" i="7"/>
  <c r="J5" i="7"/>
  <c r="J92" i="7"/>
  <c r="J140" i="7"/>
  <c r="J188" i="7"/>
  <c r="J35" i="7"/>
  <c r="J97" i="7"/>
  <c r="J161" i="7"/>
  <c r="J47" i="7"/>
  <c r="J110" i="7"/>
  <c r="J178" i="7"/>
  <c r="J94" i="7"/>
  <c r="J170" i="7"/>
  <c r="J213" i="7"/>
  <c r="J241" i="7"/>
  <c r="J173" i="7"/>
  <c r="J142" i="7"/>
  <c r="J250" i="7"/>
  <c r="J32" i="7"/>
  <c r="J75" i="7"/>
  <c r="J127" i="7"/>
  <c r="J159" i="7"/>
  <c r="J223" i="7"/>
  <c r="J255" i="7"/>
  <c r="J45" i="7"/>
  <c r="J13" i="7"/>
  <c r="J100" i="7"/>
  <c r="J148" i="7"/>
  <c r="J164" i="7"/>
  <c r="J212" i="7"/>
  <c r="J67" i="7"/>
  <c r="J105" i="7"/>
  <c r="J121" i="7"/>
  <c r="J177" i="7"/>
  <c r="J232" i="7"/>
  <c r="J138" i="7"/>
  <c r="J149" i="7"/>
  <c r="J150" i="7"/>
  <c r="J233" i="7"/>
  <c r="J141" i="7"/>
  <c r="J194" i="7"/>
  <c r="J59" i="7"/>
  <c r="J115" i="7"/>
  <c r="J179" i="7"/>
  <c r="J243" i="7"/>
  <c r="J73" i="7"/>
  <c r="J25" i="7"/>
  <c r="J23" i="7"/>
  <c r="J66" i="7"/>
  <c r="J120" i="7"/>
  <c r="J152" i="7"/>
  <c r="J184" i="7"/>
  <c r="J8" i="7"/>
  <c r="J30" i="7"/>
  <c r="J93" i="7"/>
  <c r="J237" i="7"/>
  <c r="J43" i="7"/>
  <c r="J64" i="7"/>
  <c r="J103" i="7"/>
  <c r="J119" i="7"/>
  <c r="J151" i="7"/>
  <c r="J183" i="7"/>
  <c r="J199" i="7"/>
  <c r="J231" i="7"/>
  <c r="J247" i="7"/>
  <c r="J85" i="7"/>
  <c r="J53" i="7"/>
  <c r="J37" i="7"/>
  <c r="J21" i="7"/>
  <c r="J28" i="7"/>
  <c r="J50" i="7"/>
  <c r="J71" i="7"/>
  <c r="J108" i="7"/>
  <c r="J124" i="7"/>
  <c r="J156" i="7"/>
  <c r="J172" i="7"/>
  <c r="J204" i="7"/>
  <c r="J14" i="7"/>
  <c r="J56" i="7"/>
  <c r="J78" i="7"/>
  <c r="J113" i="7"/>
  <c r="J63" i="7"/>
  <c r="J129" i="7"/>
  <c r="J193" i="7"/>
  <c r="J221" i="7"/>
  <c r="J242" i="7"/>
  <c r="J122" i="7"/>
  <c r="J154" i="7"/>
  <c r="J174" i="7"/>
  <c r="J217" i="7"/>
  <c r="J245" i="7"/>
  <c r="J114" i="7"/>
  <c r="J218" i="7"/>
  <c r="J246" i="7"/>
  <c r="J205" i="7"/>
  <c r="J6" i="7"/>
  <c r="J27" i="7"/>
  <c r="J48" i="7"/>
  <c r="J70" i="7"/>
  <c r="J91" i="7"/>
  <c r="J107" i="7"/>
  <c r="J123" i="7"/>
  <c r="J139" i="7"/>
  <c r="J155" i="7"/>
  <c r="J171" i="7"/>
  <c r="J187" i="7"/>
  <c r="J203" i="7"/>
  <c r="J219" i="7"/>
  <c r="J235" i="7"/>
  <c r="J251" i="7"/>
  <c r="J81" i="7"/>
  <c r="J65" i="7"/>
  <c r="J49" i="7"/>
  <c r="J33" i="7"/>
  <c r="J17" i="7"/>
  <c r="J12" i="7"/>
  <c r="J34" i="7"/>
  <c r="J55" i="7"/>
  <c r="J76" i="7"/>
  <c r="J96" i="7"/>
  <c r="J112" i="7"/>
  <c r="J128" i="7"/>
  <c r="J144" i="7"/>
  <c r="J160" i="7"/>
  <c r="J176" i="7"/>
  <c r="J192" i="7"/>
  <c r="J208" i="7"/>
  <c r="J19" i="7"/>
  <c r="J40" i="7"/>
  <c r="J62" i="7"/>
  <c r="J83" i="7"/>
  <c r="J101" i="7"/>
  <c r="J117" i="7"/>
  <c r="J84" i="7"/>
  <c r="J137" i="7"/>
  <c r="J169" i="7"/>
  <c r="J201" i="7"/>
  <c r="J226" i="7"/>
  <c r="J248" i="7"/>
  <c r="J68" i="7"/>
  <c r="J130" i="7"/>
  <c r="J162" i="7"/>
  <c r="J133" i="7"/>
  <c r="J186" i="7"/>
  <c r="J224" i="7"/>
  <c r="J252" i="7"/>
  <c r="J134" i="7"/>
  <c r="J189" i="7"/>
  <c r="J225" i="7"/>
  <c r="J254" i="7"/>
  <c r="J125" i="7"/>
  <c r="J181" i="7"/>
  <c r="J220" i="7"/>
  <c r="J249" i="7"/>
  <c r="J214" i="7"/>
  <c r="J229" i="7"/>
  <c r="J236" i="7"/>
  <c r="J15" i="7"/>
  <c r="U7" i="5"/>
  <c r="U8" i="5"/>
  <c r="U9" i="5"/>
  <c r="AH5" i="5"/>
  <c r="Y6" i="5"/>
  <c r="AX4" i="5"/>
  <c r="BB4" i="5"/>
  <c r="AT4" i="5"/>
  <c r="Z6" i="5"/>
  <c r="AI5" i="5"/>
  <c r="BE5" i="5"/>
  <c r="BF5" i="5" s="1"/>
  <c r="BG5" i="5" s="1"/>
  <c r="BQ5" i="5"/>
  <c r="BR5" i="5" s="1"/>
  <c r="BI5" i="5"/>
  <c r="BJ5" i="5" s="1"/>
  <c r="BK5" i="5" s="1"/>
  <c r="BM5" i="5"/>
  <c r="BN5" i="5" s="1"/>
  <c r="AA6" i="5"/>
  <c r="AJ5" i="5"/>
  <c r="AG5" i="5"/>
  <c r="X6" i="5"/>
  <c r="V6" i="5"/>
  <c r="AE5" i="5"/>
  <c r="BR4" i="5"/>
  <c r="BJ4" i="5"/>
  <c r="BF4" i="5"/>
  <c r="BN4" i="5"/>
  <c r="W5" i="5"/>
  <c r="AK5" i="5"/>
  <c r="AB6" i="5"/>
  <c r="U10" i="5" l="1"/>
  <c r="AG6" i="5"/>
  <c r="X7" i="5"/>
  <c r="AP5" i="5"/>
  <c r="BA5" i="5"/>
  <c r="BB5" i="5" s="1"/>
  <c r="BC5" i="5" s="1"/>
  <c r="AS5" i="5"/>
  <c r="AT5" i="5" s="1"/>
  <c r="AU5" i="5" s="1"/>
  <c r="AW5" i="5"/>
  <c r="AX5" i="5" s="1"/>
  <c r="AY5" i="5" s="1"/>
  <c r="AF5" i="5"/>
  <c r="W6" i="5"/>
  <c r="AI6" i="5"/>
  <c r="Z7" i="5"/>
  <c r="AH6" i="5"/>
  <c r="Y7" i="5"/>
  <c r="AK6" i="5"/>
  <c r="AB7" i="5"/>
  <c r="AE6" i="5"/>
  <c r="V7" i="5"/>
  <c r="BQ6" i="5"/>
  <c r="BR6" i="5" s="1"/>
  <c r="BI6" i="5"/>
  <c r="BJ6" i="5" s="1"/>
  <c r="BK6" i="5" s="1"/>
  <c r="BM6" i="5"/>
  <c r="BN6" i="5" s="1"/>
  <c r="BO6" i="5" s="1"/>
  <c r="BE6" i="5"/>
  <c r="BF6" i="5" s="1"/>
  <c r="BG6" i="5" s="1"/>
  <c r="AJ6" i="5"/>
  <c r="AA7" i="5"/>
  <c r="BI7" i="5" l="1"/>
  <c r="U11" i="5"/>
  <c r="BA6" i="5"/>
  <c r="BB6" i="5" s="1"/>
  <c r="BC6" i="5" s="1"/>
  <c r="AW6" i="5"/>
  <c r="AF6" i="5"/>
  <c r="AS6" i="5"/>
  <c r="AT6" i="5" s="1"/>
  <c r="AU6" i="5" s="1"/>
  <c r="AO6" i="5"/>
  <c r="AP6" i="5" s="1"/>
  <c r="AQ6" i="5" s="1"/>
  <c r="W7" i="5"/>
  <c r="AG7" i="5"/>
  <c r="X8" i="5"/>
  <c r="BM7" i="5"/>
  <c r="BN7" i="5" s="1"/>
  <c r="BO7" i="5" s="1"/>
  <c r="BJ7" i="5"/>
  <c r="BK7" i="5" s="1"/>
  <c r="BE7" i="5"/>
  <c r="BF7" i="5" s="1"/>
  <c r="BG7" i="5" s="1"/>
  <c r="BQ7" i="5"/>
  <c r="AJ7" i="5"/>
  <c r="AA8" i="5"/>
  <c r="AK7" i="5"/>
  <c r="AB8" i="5"/>
  <c r="AI7" i="5"/>
  <c r="Z8" i="5"/>
  <c r="AE7" i="5"/>
  <c r="V8" i="5"/>
  <c r="AH7" i="5"/>
  <c r="Y8" i="5"/>
  <c r="U12" i="5" l="1"/>
  <c r="AW7" i="5"/>
  <c r="AX7" i="5" s="1"/>
  <c r="AY7" i="5" s="1"/>
  <c r="BQ8" i="5"/>
  <c r="BR8" i="5" s="1"/>
  <c r="AK8" i="5"/>
  <c r="AB9" i="5"/>
  <c r="AX6" i="5"/>
  <c r="AY6" i="5" s="1"/>
  <c r="AI8" i="5"/>
  <c r="Z9" i="5"/>
  <c r="BM8" i="5"/>
  <c r="BN8" i="5" s="1"/>
  <c r="BO8" i="5" s="1"/>
  <c r="BE8" i="5"/>
  <c r="BF8" i="5" s="1"/>
  <c r="BG8" i="5" s="1"/>
  <c r="AJ8" i="5"/>
  <c r="AA9" i="5"/>
  <c r="BR7" i="5"/>
  <c r="AH8" i="5"/>
  <c r="Y9" i="5"/>
  <c r="AS7" i="5"/>
  <c r="AT7" i="5" s="1"/>
  <c r="AU7" i="5" s="1"/>
  <c r="AO7" i="5"/>
  <c r="AP7" i="5" s="1"/>
  <c r="AQ7" i="5" s="1"/>
  <c r="AF7" i="5"/>
  <c r="W8" i="5"/>
  <c r="BI8" i="5"/>
  <c r="BI9" i="5" s="1"/>
  <c r="AE8" i="5"/>
  <c r="V9" i="5"/>
  <c r="AG8" i="5"/>
  <c r="X9" i="5"/>
  <c r="BA7" i="5"/>
  <c r="BQ9" i="5" l="1"/>
  <c r="BR9" i="5" s="1"/>
  <c r="AW8" i="5"/>
  <c r="BA8" i="5"/>
  <c r="BB8" i="5" s="1"/>
  <c r="BC8" i="5" s="1"/>
  <c r="U13" i="5"/>
  <c r="AE9" i="5"/>
  <c r="V10" i="5"/>
  <c r="AG9" i="5"/>
  <c r="X10" i="5"/>
  <c r="AX8" i="5"/>
  <c r="AY8" i="5" s="1"/>
  <c r="AF8" i="5"/>
  <c r="AS8" i="5"/>
  <c r="AT8" i="5" s="1"/>
  <c r="AU8" i="5" s="1"/>
  <c r="AO8" i="5"/>
  <c r="AP8" i="5" s="1"/>
  <c r="AQ8" i="5" s="1"/>
  <c r="W9" i="5"/>
  <c r="AI9" i="5"/>
  <c r="Z10" i="5"/>
  <c r="AH9" i="5"/>
  <c r="Y10" i="5"/>
  <c r="BJ9" i="5"/>
  <c r="BK9" i="5" s="1"/>
  <c r="BM9" i="5"/>
  <c r="BN9" i="5" s="1"/>
  <c r="BO9" i="5" s="1"/>
  <c r="BE9" i="5"/>
  <c r="AJ9" i="5"/>
  <c r="AA10" i="5"/>
  <c r="AK9" i="5"/>
  <c r="AB10" i="5"/>
  <c r="BB7" i="5"/>
  <c r="BC7" i="5" s="1"/>
  <c r="BJ8" i="5"/>
  <c r="BK8" i="5" s="1"/>
  <c r="BE10" i="5" l="1"/>
  <c r="BF10" i="5" s="1"/>
  <c r="BG10" i="5" s="1"/>
  <c r="U14" i="5"/>
  <c r="AJ10" i="5"/>
  <c r="AA11" i="5"/>
  <c r="BE11" i="5" s="1"/>
  <c r="BA9" i="5"/>
  <c r="AS9" i="5"/>
  <c r="AO9" i="5"/>
  <c r="AF9" i="5"/>
  <c r="W10" i="5"/>
  <c r="BM10" i="5"/>
  <c r="AH10" i="5"/>
  <c r="Y11" i="5"/>
  <c r="AG10" i="5"/>
  <c r="X11" i="5"/>
  <c r="BI10" i="5"/>
  <c r="AW9" i="5"/>
  <c r="AE10" i="5"/>
  <c r="V11" i="5"/>
  <c r="AK10" i="5"/>
  <c r="AB11" i="5"/>
  <c r="BF9" i="5"/>
  <c r="BG9" i="5" s="1"/>
  <c r="AI10" i="5"/>
  <c r="Z11" i="5"/>
  <c r="BQ10" i="5"/>
  <c r="BQ11" i="5" s="1"/>
  <c r="AW10" i="5" l="1"/>
  <c r="BI11" i="5"/>
  <c r="BJ11" i="5" s="1"/>
  <c r="BK11" i="5" s="1"/>
  <c r="BM11" i="5"/>
  <c r="AO10" i="5"/>
  <c r="AP10" i="5" s="1"/>
  <c r="AQ10" i="5" s="1"/>
  <c r="BA10" i="5"/>
  <c r="U15" i="5"/>
  <c r="AK11" i="5"/>
  <c r="AB12" i="5"/>
  <c r="AI11" i="5"/>
  <c r="Z12" i="5"/>
  <c r="AG11" i="5"/>
  <c r="X12" i="5"/>
  <c r="BB10" i="5"/>
  <c r="BC10" i="5" s="1"/>
  <c r="AX10" i="5"/>
  <c r="AY10" i="5" s="1"/>
  <c r="AF10" i="5"/>
  <c r="W11" i="5"/>
  <c r="BA11" i="5" s="1"/>
  <c r="AS10" i="5"/>
  <c r="BB9" i="5"/>
  <c r="BC9" i="5" s="1"/>
  <c r="BJ10" i="5"/>
  <c r="BK10" i="5" s="1"/>
  <c r="AT9" i="5"/>
  <c r="AU9" i="5" s="1"/>
  <c r="BR11" i="5"/>
  <c r="BN11" i="5"/>
  <c r="BO11" i="5" s="1"/>
  <c r="BF11" i="5"/>
  <c r="BG11" i="5" s="1"/>
  <c r="AJ11" i="5"/>
  <c r="AA12" i="5"/>
  <c r="BI12" i="5" s="1"/>
  <c r="BN10" i="5"/>
  <c r="BO10" i="5" s="1"/>
  <c r="AE11" i="5"/>
  <c r="V12" i="5"/>
  <c r="AH11" i="5"/>
  <c r="Y12" i="5"/>
  <c r="AP9" i="5"/>
  <c r="AQ9" i="5" s="1"/>
  <c r="AX9" i="5"/>
  <c r="AY9" i="5" s="1"/>
  <c r="BR10" i="5"/>
  <c r="U16" i="5" l="1"/>
  <c r="AO11" i="5"/>
  <c r="AP11" i="5" s="1"/>
  <c r="AQ11" i="5" s="1"/>
  <c r="BM12" i="5"/>
  <c r="BN12" i="5" s="1"/>
  <c r="BO12" i="5" s="1"/>
  <c r="AW11" i="5"/>
  <c r="AK12" i="5"/>
  <c r="AB13" i="5"/>
  <c r="AI12" i="5"/>
  <c r="Z13" i="5"/>
  <c r="AE12" i="5"/>
  <c r="V13" i="5"/>
  <c r="AH12" i="5"/>
  <c r="Y13" i="5"/>
  <c r="BJ12" i="5"/>
  <c r="BK12" i="5" s="1"/>
  <c r="AJ12" i="5"/>
  <c r="AA13" i="5"/>
  <c r="AS11" i="5"/>
  <c r="AT10" i="5"/>
  <c r="AU10" i="5" s="1"/>
  <c r="AG12" i="5"/>
  <c r="X13" i="5"/>
  <c r="BQ12" i="5"/>
  <c r="BR12" i="5" s="1"/>
  <c r="AX11" i="5"/>
  <c r="AY11" i="5" s="1"/>
  <c r="BB11" i="5"/>
  <c r="BC11" i="5" s="1"/>
  <c r="AF11" i="5"/>
  <c r="W12" i="5"/>
  <c r="BE12" i="5"/>
  <c r="BE13" i="5" l="1"/>
  <c r="BF13" i="5" s="1"/>
  <c r="BG13" i="5" s="1"/>
  <c r="AO12" i="5"/>
  <c r="AP12" i="5" s="1"/>
  <c r="AQ12" i="5" s="1"/>
  <c r="U17" i="5"/>
  <c r="AS12" i="5"/>
  <c r="AT12" i="5" s="1"/>
  <c r="AU12" i="5" s="1"/>
  <c r="AJ13" i="5"/>
  <c r="AA14" i="5"/>
  <c r="BE14" i="5" s="1"/>
  <c r="BM13" i="5"/>
  <c r="AI13" i="5"/>
  <c r="Z14" i="5"/>
  <c r="AK13" i="5"/>
  <c r="AB14" i="5"/>
  <c r="BQ13" i="5"/>
  <c r="BA12" i="5"/>
  <c r="BB12" i="5" s="1"/>
  <c r="BC12" i="5" s="1"/>
  <c r="AF12" i="5"/>
  <c r="W13" i="5"/>
  <c r="AT11" i="5"/>
  <c r="AU11" i="5" s="1"/>
  <c r="AG13" i="5"/>
  <c r="X14" i="5"/>
  <c r="BF12" i="5"/>
  <c r="BG12" i="5" s="1"/>
  <c r="AH13" i="5"/>
  <c r="Y14" i="5"/>
  <c r="AE13" i="5"/>
  <c r="V14" i="5"/>
  <c r="BI13" i="5"/>
  <c r="AW12" i="5"/>
  <c r="AO13" i="5" l="1"/>
  <c r="BI14" i="5"/>
  <c r="BQ14" i="5"/>
  <c r="BR14" i="5" s="1"/>
  <c r="AW13" i="5"/>
  <c r="AX13" i="5" s="1"/>
  <c r="AY13" i="5" s="1"/>
  <c r="BM14" i="5"/>
  <c r="BN14" i="5" s="1"/>
  <c r="BO14" i="5" s="1"/>
  <c r="BR13" i="5"/>
  <c r="U18" i="5"/>
  <c r="AE14" i="5"/>
  <c r="V15" i="5"/>
  <c r="AI14" i="5"/>
  <c r="Z15" i="5"/>
  <c r="AH14" i="5"/>
  <c r="Y15" i="5"/>
  <c r="BA13" i="5"/>
  <c r="AP13" i="5"/>
  <c r="AQ13" i="5" s="1"/>
  <c r="AF13" i="5"/>
  <c r="W14" i="5"/>
  <c r="AK14" i="5"/>
  <c r="AB15" i="5"/>
  <c r="BN13" i="5"/>
  <c r="BO13" i="5" s="1"/>
  <c r="AG14" i="5"/>
  <c r="X15" i="5"/>
  <c r="AX12" i="5"/>
  <c r="AY12" i="5" s="1"/>
  <c r="BJ14" i="5"/>
  <c r="BK14" i="5" s="1"/>
  <c r="BF14" i="5"/>
  <c r="BG14" i="5" s="1"/>
  <c r="AJ14" i="5"/>
  <c r="AA15" i="5"/>
  <c r="BE15" i="5" s="1"/>
  <c r="BJ13" i="5"/>
  <c r="BK13" i="5" s="1"/>
  <c r="AS13" i="5"/>
  <c r="AS14" i="5" s="1"/>
  <c r="AW14" i="5" l="1"/>
  <c r="BI15" i="5"/>
  <c r="BJ15" i="5" s="1"/>
  <c r="BK15" i="5" s="1"/>
  <c r="BQ15" i="5"/>
  <c r="BR15" i="5" s="1"/>
  <c r="U19" i="5"/>
  <c r="BA14" i="5"/>
  <c r="AK15" i="5"/>
  <c r="AB16" i="5"/>
  <c r="AT13" i="5"/>
  <c r="AU13" i="5" s="1"/>
  <c r="AH15" i="5"/>
  <c r="Y16" i="5"/>
  <c r="AI15" i="5"/>
  <c r="Z16" i="5"/>
  <c r="AG15" i="5"/>
  <c r="X16" i="5"/>
  <c r="BB14" i="5"/>
  <c r="BC14" i="5" s="1"/>
  <c r="AX14" i="5"/>
  <c r="AY14" i="5" s="1"/>
  <c r="AT14" i="5"/>
  <c r="AU14" i="5" s="1"/>
  <c r="AF14" i="5"/>
  <c r="W15" i="5"/>
  <c r="BF15" i="5"/>
  <c r="BG15" i="5" s="1"/>
  <c r="AJ15" i="5"/>
  <c r="AA16" i="5"/>
  <c r="BE16" i="5" s="1"/>
  <c r="BM15" i="5"/>
  <c r="BB13" i="5"/>
  <c r="BC13" i="5" s="1"/>
  <c r="AO14" i="5"/>
  <c r="AE15" i="5"/>
  <c r="V16" i="5"/>
  <c r="AO15" i="5" l="1"/>
  <c r="U20" i="5"/>
  <c r="BI16" i="5"/>
  <c r="BJ16" i="5" s="1"/>
  <c r="BK16" i="5" s="1"/>
  <c r="BM16" i="5"/>
  <c r="BN16" i="5" s="1"/>
  <c r="BO16" i="5" s="1"/>
  <c r="AF15" i="5"/>
  <c r="W16" i="5"/>
  <c r="AP15" i="5"/>
  <c r="AQ15" i="5" s="1"/>
  <c r="AI16" i="5"/>
  <c r="Z17" i="5"/>
  <c r="AK16" i="5"/>
  <c r="AB17" i="5"/>
  <c r="AG16" i="5"/>
  <c r="X17" i="5"/>
  <c r="AE16" i="5"/>
  <c r="V17" i="5"/>
  <c r="BN15" i="5"/>
  <c r="BO15" i="5" s="1"/>
  <c r="AH16" i="5"/>
  <c r="Y17" i="5"/>
  <c r="AS15" i="5"/>
  <c r="AS16" i="5" s="1"/>
  <c r="BF16" i="5"/>
  <c r="BG16" i="5" s="1"/>
  <c r="AJ16" i="5"/>
  <c r="AA17" i="5"/>
  <c r="BE17" i="5" s="1"/>
  <c r="AP14" i="5"/>
  <c r="AQ14" i="5" s="1"/>
  <c r="AW15" i="5"/>
  <c r="BA15" i="5"/>
  <c r="BB15" i="5" s="1"/>
  <c r="BC15" i="5" s="1"/>
  <c r="BQ16" i="5"/>
  <c r="BQ17" i="5" s="1"/>
  <c r="AW16" i="5" l="1"/>
  <c r="BM17" i="5"/>
  <c r="U21" i="5"/>
  <c r="BI17" i="5"/>
  <c r="BJ17" i="5" s="1"/>
  <c r="BK17" i="5" s="1"/>
  <c r="AG17" i="5"/>
  <c r="X18" i="5"/>
  <c r="AK17" i="5"/>
  <c r="AB18" i="5"/>
  <c r="AT15" i="5"/>
  <c r="AU15" i="5" s="1"/>
  <c r="BR17" i="5"/>
  <c r="BN17" i="5"/>
  <c r="BO17" i="5" s="1"/>
  <c r="BF17" i="5"/>
  <c r="BG17" i="5" s="1"/>
  <c r="AJ17" i="5"/>
  <c r="AA18" i="5"/>
  <c r="BQ18" i="5" s="1"/>
  <c r="BR16" i="5"/>
  <c r="AH17" i="5"/>
  <c r="Y18" i="5"/>
  <c r="AE17" i="5"/>
  <c r="V18" i="5"/>
  <c r="AX16" i="5"/>
  <c r="AY16" i="5" s="1"/>
  <c r="AT16" i="5"/>
  <c r="AU16" i="5" s="1"/>
  <c r="AF16" i="5"/>
  <c r="W17" i="5"/>
  <c r="AX15" i="5"/>
  <c r="AY15" i="5" s="1"/>
  <c r="BA16" i="5"/>
  <c r="BB16" i="5" s="1"/>
  <c r="BC16" i="5" s="1"/>
  <c r="AI17" i="5"/>
  <c r="Z18" i="5"/>
  <c r="AO16" i="5"/>
  <c r="BI18" i="5" l="1"/>
  <c r="U22" i="5"/>
  <c r="AF17" i="5"/>
  <c r="W18" i="5"/>
  <c r="AH18" i="5"/>
  <c r="Y19" i="5"/>
  <c r="AO17" i="5"/>
  <c r="AO18" i="5" s="1"/>
  <c r="AG18" i="5"/>
  <c r="X19" i="5"/>
  <c r="AW17" i="5"/>
  <c r="AI18" i="5"/>
  <c r="Z19" i="5"/>
  <c r="BA17" i="5"/>
  <c r="AP16" i="5"/>
  <c r="AQ16" i="5" s="1"/>
  <c r="AE18" i="5"/>
  <c r="V19" i="5"/>
  <c r="AS17" i="5"/>
  <c r="BR18" i="5"/>
  <c r="BJ18" i="5"/>
  <c r="BK18" i="5" s="1"/>
  <c r="AJ18" i="5"/>
  <c r="AA19" i="5"/>
  <c r="BI19" i="5" s="1"/>
  <c r="AK18" i="5"/>
  <c r="AB19" i="5"/>
  <c r="BM18" i="5"/>
  <c r="BE18" i="5"/>
  <c r="BE19" i="5" s="1"/>
  <c r="BF18" i="5" l="1"/>
  <c r="BG18" i="5" s="1"/>
  <c r="U23" i="5"/>
  <c r="AW18" i="5"/>
  <c r="AX18" i="5" s="1"/>
  <c r="AY18" i="5" s="1"/>
  <c r="BM19" i="5"/>
  <c r="BN19" i="5" s="1"/>
  <c r="BO19" i="5" s="1"/>
  <c r="AF18" i="5"/>
  <c r="W19" i="5"/>
  <c r="AO19" i="5" s="1"/>
  <c r="AP18" i="5"/>
  <c r="AQ18" i="5" s="1"/>
  <c r="AG19" i="5"/>
  <c r="X20" i="5"/>
  <c r="AX17" i="5"/>
  <c r="AY17" i="5" s="1"/>
  <c r="AK19" i="5"/>
  <c r="AB20" i="5"/>
  <c r="AS18" i="5"/>
  <c r="BA18" i="5"/>
  <c r="AP17" i="5"/>
  <c r="AQ17" i="5" s="1"/>
  <c r="BB17" i="5"/>
  <c r="BC17" i="5" s="1"/>
  <c r="AE19" i="5"/>
  <c r="V20" i="5"/>
  <c r="AI19" i="5"/>
  <c r="Z20" i="5"/>
  <c r="AH19" i="5"/>
  <c r="Y20" i="5"/>
  <c r="BJ19" i="5"/>
  <c r="BK19" i="5" s="1"/>
  <c r="BF19" i="5"/>
  <c r="BG19" i="5" s="1"/>
  <c r="AJ19" i="5"/>
  <c r="AA20" i="5"/>
  <c r="BE20" i="5" s="1"/>
  <c r="BN18" i="5"/>
  <c r="BO18" i="5" s="1"/>
  <c r="BQ19" i="5"/>
  <c r="AT17" i="5"/>
  <c r="AU17" i="5" s="1"/>
  <c r="AS19" i="5" l="1"/>
  <c r="BQ20" i="5"/>
  <c r="BR20" i="5" s="1"/>
  <c r="U24" i="5"/>
  <c r="AT18" i="5"/>
  <c r="AU18" i="5" s="1"/>
  <c r="BA19" i="5"/>
  <c r="BB19" i="5" s="1"/>
  <c r="BC19" i="5" s="1"/>
  <c r="AI20" i="5"/>
  <c r="Z21" i="5"/>
  <c r="BF20" i="5"/>
  <c r="BG20" i="5" s="1"/>
  <c r="AJ20" i="5"/>
  <c r="AA21" i="5"/>
  <c r="BE21" i="5" s="1"/>
  <c r="AK20" i="5"/>
  <c r="AB21" i="5"/>
  <c r="BM20" i="5"/>
  <c r="BN20" i="5" s="1"/>
  <c r="BO20" i="5" s="1"/>
  <c r="AX19" i="5"/>
  <c r="AY19" i="5" s="1"/>
  <c r="AT19" i="5"/>
  <c r="AU19" i="5" s="1"/>
  <c r="AF19" i="5"/>
  <c r="W20" i="5"/>
  <c r="AP19" i="5"/>
  <c r="AQ19" i="5" s="1"/>
  <c r="BB18" i="5"/>
  <c r="BC18" i="5" s="1"/>
  <c r="BR19" i="5"/>
  <c r="AH20" i="5"/>
  <c r="Y21" i="5"/>
  <c r="AE20" i="5"/>
  <c r="V21" i="5"/>
  <c r="BI20" i="5"/>
  <c r="AG20" i="5"/>
  <c r="X21" i="5"/>
  <c r="AW19" i="5"/>
  <c r="BI21" i="5" l="1"/>
  <c r="BJ20" i="5"/>
  <c r="BK20" i="5" s="1"/>
  <c r="U25" i="5"/>
  <c r="AF20" i="5"/>
  <c r="W21" i="5"/>
  <c r="BJ21" i="5"/>
  <c r="BK21" i="5" s="1"/>
  <c r="BF21" i="5"/>
  <c r="BG21" i="5" s="1"/>
  <c r="AJ21" i="5"/>
  <c r="AA22" i="5"/>
  <c r="AE21" i="5"/>
  <c r="V22" i="5"/>
  <c r="BA20" i="5"/>
  <c r="AH21" i="5"/>
  <c r="Y22" i="5"/>
  <c r="AI21" i="5"/>
  <c r="Z22" i="5"/>
  <c r="BI22" i="5"/>
  <c r="AS20" i="5"/>
  <c r="AT20" i="5" s="1"/>
  <c r="AU20" i="5" s="1"/>
  <c r="AW20" i="5"/>
  <c r="BM21" i="5"/>
  <c r="AG21" i="5"/>
  <c r="X22" i="5"/>
  <c r="AK21" i="5"/>
  <c r="AB22" i="5"/>
  <c r="AO20" i="5"/>
  <c r="BQ21" i="5"/>
  <c r="BQ22" i="5" s="1"/>
  <c r="AO21" i="5" l="1"/>
  <c r="BM22" i="5"/>
  <c r="BA21" i="5"/>
  <c r="AW21" i="5"/>
  <c r="AX21" i="5" s="1"/>
  <c r="AY21" i="5" s="1"/>
  <c r="U26" i="5"/>
  <c r="AG22" i="5"/>
  <c r="X23" i="5"/>
  <c r="AS21" i="5"/>
  <c r="BB20" i="5"/>
  <c r="BC20" i="5" s="1"/>
  <c r="AI22" i="5"/>
  <c r="Z23" i="5"/>
  <c r="BR21" i="5"/>
  <c r="AE22" i="5"/>
  <c r="V23" i="5"/>
  <c r="BB21" i="5"/>
  <c r="BC21" i="5" s="1"/>
  <c r="AP21" i="5"/>
  <c r="AQ21" i="5" s="1"/>
  <c r="AF21" i="5"/>
  <c r="W22" i="5"/>
  <c r="AX20" i="5"/>
  <c r="AY20" i="5" s="1"/>
  <c r="AK22" i="5"/>
  <c r="AB23" i="5"/>
  <c r="AH22" i="5"/>
  <c r="Y23" i="5"/>
  <c r="BN21" i="5"/>
  <c r="BO21" i="5" s="1"/>
  <c r="BR22" i="5"/>
  <c r="BN22" i="5"/>
  <c r="BO22" i="5" s="1"/>
  <c r="BJ22" i="5"/>
  <c r="BK22" i="5" s="1"/>
  <c r="AJ22" i="5"/>
  <c r="AA23" i="5"/>
  <c r="BM23" i="5" s="1"/>
  <c r="AP20" i="5"/>
  <c r="AQ20" i="5" s="1"/>
  <c r="BE22" i="5"/>
  <c r="U27" i="5" l="1"/>
  <c r="BN23" i="5"/>
  <c r="BO23" i="5" s="1"/>
  <c r="AJ23" i="5"/>
  <c r="AA24" i="5"/>
  <c r="AF22" i="5"/>
  <c r="W23" i="5"/>
  <c r="AO22" i="5"/>
  <c r="BA22" i="5"/>
  <c r="BB22" i="5" s="1"/>
  <c r="BC22" i="5" s="1"/>
  <c r="AH23" i="5"/>
  <c r="Y24" i="5"/>
  <c r="AK23" i="5"/>
  <c r="AB24" i="5"/>
  <c r="AG23" i="5"/>
  <c r="X24" i="5"/>
  <c r="AE23" i="5"/>
  <c r="V24" i="5"/>
  <c r="AI23" i="5"/>
  <c r="Z24" i="5"/>
  <c r="AS22" i="5"/>
  <c r="AT22" i="5" s="1"/>
  <c r="AU22" i="5" s="1"/>
  <c r="BE23" i="5"/>
  <c r="BE24" i="5" s="1"/>
  <c r="BF22" i="5"/>
  <c r="BG22" i="5" s="1"/>
  <c r="BI23" i="5"/>
  <c r="BJ23" i="5" s="1"/>
  <c r="BK23" i="5" s="1"/>
  <c r="AT21" i="5"/>
  <c r="AU21" i="5" s="1"/>
  <c r="AW22" i="5"/>
  <c r="BQ23" i="5"/>
  <c r="BR23" i="5" s="1"/>
  <c r="U28" i="5" l="1"/>
  <c r="AE24" i="5"/>
  <c r="V25" i="5"/>
  <c r="AK24" i="5"/>
  <c r="AB25" i="5"/>
  <c r="BF24" i="5"/>
  <c r="BG24" i="5" s="1"/>
  <c r="AJ24" i="5"/>
  <c r="AA25" i="5"/>
  <c r="BE25" i="5" s="1"/>
  <c r="AO23" i="5"/>
  <c r="AP23" i="5" s="1"/>
  <c r="AQ23" i="5" s="1"/>
  <c r="AF23" i="5"/>
  <c r="W24" i="5"/>
  <c r="BA23" i="5"/>
  <c r="BB23" i="5" s="1"/>
  <c r="BC23" i="5" s="1"/>
  <c r="BQ24" i="5"/>
  <c r="BR24" i="5" s="1"/>
  <c r="AS23" i="5"/>
  <c r="AW23" i="5"/>
  <c r="BI24" i="5"/>
  <c r="AI24" i="5"/>
  <c r="Z25" i="5"/>
  <c r="AG24" i="5"/>
  <c r="X25" i="5"/>
  <c r="AH24" i="5"/>
  <c r="Y25" i="5"/>
  <c r="AP22" i="5"/>
  <c r="AQ22" i="5" s="1"/>
  <c r="AX22" i="5"/>
  <c r="AY22" i="5" s="1"/>
  <c r="BF23" i="5"/>
  <c r="BG23" i="5" s="1"/>
  <c r="BM24" i="5"/>
  <c r="AW24" i="5" l="1"/>
  <c r="U29" i="5"/>
  <c r="AS24" i="5"/>
  <c r="AT24" i="5" s="1"/>
  <c r="AU24" i="5" s="1"/>
  <c r="BF25" i="5"/>
  <c r="BG25" i="5" s="1"/>
  <c r="AJ25" i="5"/>
  <c r="AA26" i="5"/>
  <c r="AE25" i="5"/>
  <c r="V26" i="5"/>
  <c r="BM25" i="5"/>
  <c r="AH25" i="5"/>
  <c r="Y26" i="5"/>
  <c r="AI25" i="5"/>
  <c r="Z26" i="5"/>
  <c r="AT23" i="5"/>
  <c r="AU23" i="5" s="1"/>
  <c r="BN24" i="5"/>
  <c r="BO24" i="5" s="1"/>
  <c r="BQ25" i="5"/>
  <c r="AX24" i="5"/>
  <c r="AY24" i="5" s="1"/>
  <c r="AF24" i="5"/>
  <c r="W25" i="5"/>
  <c r="AX23" i="5"/>
  <c r="AY23" i="5" s="1"/>
  <c r="AK25" i="5"/>
  <c r="AB26" i="5"/>
  <c r="AG25" i="5"/>
  <c r="X26" i="5"/>
  <c r="BI25" i="5"/>
  <c r="BJ25" i="5" s="1"/>
  <c r="BK25" i="5" s="1"/>
  <c r="BA24" i="5"/>
  <c r="BB24" i="5" s="1"/>
  <c r="BC24" i="5" s="1"/>
  <c r="AO24" i="5"/>
  <c r="BJ24" i="5"/>
  <c r="BK24" i="5" s="1"/>
  <c r="U30" i="5" l="1"/>
  <c r="AJ26" i="5"/>
  <c r="AA27" i="5"/>
  <c r="AG26" i="5"/>
  <c r="X27" i="5"/>
  <c r="AK26" i="5"/>
  <c r="AB27" i="5"/>
  <c r="AF25" i="5"/>
  <c r="W26" i="5"/>
  <c r="AS25" i="5"/>
  <c r="AO25" i="5"/>
  <c r="AP25" i="5" s="1"/>
  <c r="AQ25" i="5" s="1"/>
  <c r="BQ26" i="5"/>
  <c r="AI26" i="5"/>
  <c r="Z27" i="5"/>
  <c r="BM26" i="5"/>
  <c r="BM27" i="5" s="1"/>
  <c r="BR25" i="5"/>
  <c r="BA25" i="5"/>
  <c r="BA26" i="5" s="1"/>
  <c r="AE26" i="5"/>
  <c r="V27" i="5"/>
  <c r="AW25" i="5"/>
  <c r="AX25" i="5" s="1"/>
  <c r="AY25" i="5" s="1"/>
  <c r="BI26" i="5"/>
  <c r="AP24" i="5"/>
  <c r="AQ24" i="5" s="1"/>
  <c r="AH26" i="5"/>
  <c r="Y27" i="5"/>
  <c r="BN25" i="5"/>
  <c r="BO25" i="5" s="1"/>
  <c r="BE26" i="5"/>
  <c r="BF26" i="5" s="1"/>
  <c r="BG26" i="5" s="1"/>
  <c r="BI27" i="5" l="1"/>
  <c r="BJ26" i="5"/>
  <c r="BK26" i="5" s="1"/>
  <c r="BE27" i="5"/>
  <c r="BQ27" i="5"/>
  <c r="BQ28" i="5" s="1"/>
  <c r="U31" i="5"/>
  <c r="AK27" i="5"/>
  <c r="AB28" i="5"/>
  <c r="BN27" i="5"/>
  <c r="BO27" i="5" s="1"/>
  <c r="BJ27" i="5"/>
  <c r="BK27" i="5" s="1"/>
  <c r="BF27" i="5"/>
  <c r="BG27" i="5" s="1"/>
  <c r="AJ27" i="5"/>
  <c r="AA28" i="5"/>
  <c r="BN26" i="5"/>
  <c r="BO26" i="5" s="1"/>
  <c r="AE27" i="5"/>
  <c r="V28" i="5"/>
  <c r="BB26" i="5"/>
  <c r="BC26" i="5" s="1"/>
  <c r="AF26" i="5"/>
  <c r="W27" i="5"/>
  <c r="AG27" i="5"/>
  <c r="X28" i="5"/>
  <c r="BB25" i="5"/>
  <c r="BC25" i="5" s="1"/>
  <c r="AO26" i="5"/>
  <c r="AH27" i="5"/>
  <c r="Y28" i="5"/>
  <c r="AW26" i="5"/>
  <c r="AI27" i="5"/>
  <c r="Z28" i="5"/>
  <c r="AS26" i="5"/>
  <c r="AT25" i="5"/>
  <c r="AU25" i="5" s="1"/>
  <c r="BR26" i="5"/>
  <c r="BR27" i="5" l="1"/>
  <c r="AW27" i="5"/>
  <c r="AX26" i="5"/>
  <c r="AY26" i="5" s="1"/>
  <c r="AO27" i="5"/>
  <c r="AP27" i="5" s="1"/>
  <c r="AQ27" i="5" s="1"/>
  <c r="U32" i="5"/>
  <c r="AP26" i="5"/>
  <c r="AQ26" i="5" s="1"/>
  <c r="AH28" i="5"/>
  <c r="Y29" i="5"/>
  <c r="AK28" i="5"/>
  <c r="AB29" i="5"/>
  <c r="AX27" i="5"/>
  <c r="AY27" i="5" s="1"/>
  <c r="AF27" i="5"/>
  <c r="W28" i="5"/>
  <c r="AS27" i="5"/>
  <c r="AT27" i="5" s="1"/>
  <c r="AU27" i="5" s="1"/>
  <c r="AG28" i="5"/>
  <c r="X29" i="5"/>
  <c r="BA27" i="5"/>
  <c r="BA28" i="5" s="1"/>
  <c r="BR28" i="5"/>
  <c r="BJ28" i="5"/>
  <c r="BK28" i="5" s="1"/>
  <c r="AJ28" i="5"/>
  <c r="AA29" i="5"/>
  <c r="BM28" i="5"/>
  <c r="BM29" i="5" s="1"/>
  <c r="AI28" i="5"/>
  <c r="Z29" i="5"/>
  <c r="BI28" i="5"/>
  <c r="BI29" i="5" s="1"/>
  <c r="AT26" i="5"/>
  <c r="AU26" i="5" s="1"/>
  <c r="AE28" i="5"/>
  <c r="V29" i="5"/>
  <c r="BE28" i="5"/>
  <c r="BE29" i="5" s="1"/>
  <c r="AO28" i="5" l="1"/>
  <c r="BF28" i="5"/>
  <c r="BG28" i="5" s="1"/>
  <c r="U33" i="5"/>
  <c r="AG29" i="5"/>
  <c r="X30" i="5"/>
  <c r="BB28" i="5"/>
  <c r="BC28" i="5" s="1"/>
  <c r="AF28" i="5"/>
  <c r="W29" i="5"/>
  <c r="AP28" i="5"/>
  <c r="AQ28" i="5" s="1"/>
  <c r="AW28" i="5"/>
  <c r="AH29" i="5"/>
  <c r="Y30" i="5"/>
  <c r="BJ29" i="5"/>
  <c r="BK29" i="5" s="1"/>
  <c r="BN29" i="5"/>
  <c r="BO29" i="5" s="1"/>
  <c r="BF29" i="5"/>
  <c r="BG29" i="5" s="1"/>
  <c r="AJ29" i="5"/>
  <c r="AA30" i="5"/>
  <c r="BM30" i="5" s="1"/>
  <c r="BQ29" i="5"/>
  <c r="BQ30" i="5" s="1"/>
  <c r="AK29" i="5"/>
  <c r="AB30" i="5"/>
  <c r="AE29" i="5"/>
  <c r="V30" i="5"/>
  <c r="AI29" i="5"/>
  <c r="Z30" i="5"/>
  <c r="BN28" i="5"/>
  <c r="BO28" i="5" s="1"/>
  <c r="AS28" i="5"/>
  <c r="AS29" i="5" s="1"/>
  <c r="BB27" i="5"/>
  <c r="BC27" i="5" s="1"/>
  <c r="BE30" i="5" l="1"/>
  <c r="BI30" i="5"/>
  <c r="BJ30" i="5" s="1"/>
  <c r="BK30" i="5" s="1"/>
  <c r="AW29" i="5"/>
  <c r="AX29" i="5" s="1"/>
  <c r="AY29" i="5" s="1"/>
  <c r="AT28" i="5"/>
  <c r="AU28" i="5" s="1"/>
  <c r="U34" i="5"/>
  <c r="BR30" i="5"/>
  <c r="BN30" i="5"/>
  <c r="BO30" i="5" s="1"/>
  <c r="BF30" i="5"/>
  <c r="BG30" i="5" s="1"/>
  <c r="AJ30" i="5"/>
  <c r="AA31" i="5"/>
  <c r="BE31" i="5" s="1"/>
  <c r="AT29" i="5"/>
  <c r="AU29" i="5" s="1"/>
  <c r="AF29" i="5"/>
  <c r="W30" i="5"/>
  <c r="AO29" i="5"/>
  <c r="AP29" i="5" s="1"/>
  <c r="AQ29" i="5" s="1"/>
  <c r="AE30" i="5"/>
  <c r="V31" i="5"/>
  <c r="AX28" i="5"/>
  <c r="AY28" i="5" s="1"/>
  <c r="AH30" i="5"/>
  <c r="Y31" i="5"/>
  <c r="AI30" i="5"/>
  <c r="Z31" i="5"/>
  <c r="AK30" i="5"/>
  <c r="AB31" i="5"/>
  <c r="BR29" i="5"/>
  <c r="AG30" i="5"/>
  <c r="X31" i="5"/>
  <c r="BA29" i="5"/>
  <c r="BB29" i="5" s="1"/>
  <c r="BC29" i="5" s="1"/>
  <c r="BM31" i="5" l="1"/>
  <c r="U35" i="5"/>
  <c r="AI31" i="5"/>
  <c r="Z32" i="5"/>
  <c r="AF30" i="5"/>
  <c r="W31" i="5"/>
  <c r="AS30" i="5"/>
  <c r="AS31" i="5" s="1"/>
  <c r="AK31" i="5"/>
  <c r="AB32" i="5"/>
  <c r="AH31" i="5"/>
  <c r="Y32" i="5"/>
  <c r="AW30" i="5"/>
  <c r="BN31" i="5"/>
  <c r="BO31" i="5" s="1"/>
  <c r="BF31" i="5"/>
  <c r="BG31" i="5" s="1"/>
  <c r="AJ31" i="5"/>
  <c r="AA32" i="5"/>
  <c r="BQ31" i="5"/>
  <c r="BA30" i="5"/>
  <c r="BA31" i="5" s="1"/>
  <c r="AG31" i="5"/>
  <c r="X32" i="5"/>
  <c r="AE31" i="5"/>
  <c r="V32" i="5"/>
  <c r="AO30" i="5"/>
  <c r="AO31" i="5" s="1"/>
  <c r="BI31" i="5"/>
  <c r="AW31" i="5" l="1"/>
  <c r="AX30" i="5"/>
  <c r="AY30" i="5" s="1"/>
  <c r="U36" i="5"/>
  <c r="AG32" i="5"/>
  <c r="X33" i="5"/>
  <c r="AJ32" i="5"/>
  <c r="AA33" i="5"/>
  <c r="AI32" i="5"/>
  <c r="Z33" i="5"/>
  <c r="BI32" i="5"/>
  <c r="BQ32" i="5"/>
  <c r="BQ33" i="5" s="1"/>
  <c r="AH32" i="5"/>
  <c r="Y33" i="5"/>
  <c r="BE32" i="5"/>
  <c r="BJ31" i="5"/>
  <c r="BK31" i="5" s="1"/>
  <c r="AT30" i="5"/>
  <c r="AU30" i="5" s="1"/>
  <c r="AE32" i="5"/>
  <c r="V33" i="5"/>
  <c r="BR31" i="5"/>
  <c r="AK32" i="5"/>
  <c r="AB33" i="5"/>
  <c r="AP30" i="5"/>
  <c r="AQ30" i="5" s="1"/>
  <c r="BM32" i="5"/>
  <c r="BN32" i="5" s="1"/>
  <c r="BO32" i="5" s="1"/>
  <c r="AX31" i="5"/>
  <c r="AY31" i="5" s="1"/>
  <c r="AT31" i="5"/>
  <c r="AU31" i="5" s="1"/>
  <c r="BB31" i="5"/>
  <c r="BC31" i="5" s="1"/>
  <c r="AF31" i="5"/>
  <c r="W32" i="5"/>
  <c r="AS32" i="5" s="1"/>
  <c r="AP31" i="5"/>
  <c r="AQ31" i="5" s="1"/>
  <c r="BB30" i="5"/>
  <c r="BC30" i="5" s="1"/>
  <c r="BA32" i="5" l="1"/>
  <c r="U37" i="5"/>
  <c r="BE33" i="5"/>
  <c r="AH33" i="5"/>
  <c r="Y34" i="5"/>
  <c r="AG33" i="5"/>
  <c r="X34" i="5"/>
  <c r="BR33" i="5"/>
  <c r="AJ33" i="5"/>
  <c r="AA34" i="5"/>
  <c r="BR32" i="5"/>
  <c r="BB32" i="5"/>
  <c r="BC32" i="5" s="1"/>
  <c r="AT32" i="5"/>
  <c r="AU32" i="5" s="1"/>
  <c r="AF32" i="5"/>
  <c r="W33" i="5"/>
  <c r="AK33" i="5"/>
  <c r="AB34" i="5"/>
  <c r="AE33" i="5"/>
  <c r="V34" i="5"/>
  <c r="BI33" i="5"/>
  <c r="AW32" i="5"/>
  <c r="AO32" i="5"/>
  <c r="AI33" i="5"/>
  <c r="Z34" i="5"/>
  <c r="BF32" i="5"/>
  <c r="BG32" i="5" s="1"/>
  <c r="BM33" i="5"/>
  <c r="BM34" i="5" s="1"/>
  <c r="BJ32" i="5"/>
  <c r="BK32" i="5" s="1"/>
  <c r="AO33" i="5" l="1"/>
  <c r="BE34" i="5"/>
  <c r="BF34" i="5" s="1"/>
  <c r="BG34" i="5" s="1"/>
  <c r="BI34" i="5"/>
  <c r="BJ34" i="5" s="1"/>
  <c r="BK34" i="5" s="1"/>
  <c r="BF33" i="5"/>
  <c r="BG33" i="5" s="1"/>
  <c r="U38" i="5"/>
  <c r="AP33" i="5"/>
  <c r="AQ33" i="5" s="1"/>
  <c r="AF33" i="5"/>
  <c r="W34" i="5"/>
  <c r="BA33" i="5"/>
  <c r="BB33" i="5" s="1"/>
  <c r="BC33" i="5" s="1"/>
  <c r="AW33" i="5"/>
  <c r="AX33" i="5" s="1"/>
  <c r="AY33" i="5" s="1"/>
  <c r="AK34" i="5"/>
  <c r="AB35" i="5"/>
  <c r="BN33" i="5"/>
  <c r="BO33" i="5" s="1"/>
  <c r="AG34" i="5"/>
  <c r="X35" i="5"/>
  <c r="Z35" i="5"/>
  <c r="AI34" i="5"/>
  <c r="BN34" i="5"/>
  <c r="BO34" i="5" s="1"/>
  <c r="AJ34" i="5"/>
  <c r="AA35" i="5"/>
  <c r="BJ33" i="5"/>
  <c r="BK33" i="5" s="1"/>
  <c r="BQ34" i="5"/>
  <c r="BR34" i="5" s="1"/>
  <c r="AE34" i="5"/>
  <c r="V35" i="5"/>
  <c r="AP32" i="5"/>
  <c r="AQ32" i="5" s="1"/>
  <c r="AX32" i="5"/>
  <c r="AY32" i="5" s="1"/>
  <c r="AH34" i="5"/>
  <c r="Y35" i="5"/>
  <c r="AS33" i="5"/>
  <c r="BE35" i="5" l="1"/>
  <c r="AS34" i="5"/>
  <c r="AT34" i="5" s="1"/>
  <c r="AU34" i="5" s="1"/>
  <c r="U39" i="5"/>
  <c r="BF35" i="5"/>
  <c r="BG35" i="5" s="1"/>
  <c r="AJ35" i="5"/>
  <c r="AA36" i="5"/>
  <c r="AI35" i="5"/>
  <c r="Z36" i="5"/>
  <c r="AK35" i="5"/>
  <c r="AB36" i="5"/>
  <c r="AF34" i="5"/>
  <c r="W35" i="5"/>
  <c r="AH35" i="5"/>
  <c r="Y36" i="5"/>
  <c r="AE35" i="5"/>
  <c r="V36" i="5"/>
  <c r="AG35" i="5"/>
  <c r="X36" i="5"/>
  <c r="AW34" i="5"/>
  <c r="AO34" i="5"/>
  <c r="BQ35" i="5"/>
  <c r="BR35" i="5" s="1"/>
  <c r="BI35" i="5"/>
  <c r="BJ35" i="5" s="1"/>
  <c r="BK35" i="5" s="1"/>
  <c r="BA34" i="5"/>
  <c r="AT33" i="5"/>
  <c r="AU33" i="5" s="1"/>
  <c r="BM35" i="5"/>
  <c r="BA35" i="5" l="1"/>
  <c r="AW35" i="5"/>
  <c r="U40" i="5"/>
  <c r="AO35" i="5"/>
  <c r="AP35" i="5" s="1"/>
  <c r="AQ35" i="5" s="1"/>
  <c r="AG36" i="5"/>
  <c r="X37" i="5"/>
  <c r="AH36" i="5"/>
  <c r="Y37" i="5"/>
  <c r="AK36" i="5"/>
  <c r="AB37" i="5"/>
  <c r="AJ36" i="5"/>
  <c r="AA37" i="5"/>
  <c r="BI36" i="5"/>
  <c r="BI37" i="5" s="1"/>
  <c r="AE36" i="5"/>
  <c r="V37" i="5"/>
  <c r="AP34" i="5"/>
  <c r="AQ34" i="5" s="1"/>
  <c r="AX34" i="5"/>
  <c r="AY34" i="5" s="1"/>
  <c r="AI36" i="5"/>
  <c r="Z37" i="5"/>
  <c r="BE36" i="5"/>
  <c r="BE37" i="5" s="1"/>
  <c r="BM36" i="5"/>
  <c r="BM37" i="5" s="1"/>
  <c r="BQ36" i="5"/>
  <c r="BQ37" i="5" s="1"/>
  <c r="AX35" i="5"/>
  <c r="AY35" i="5" s="1"/>
  <c r="BB35" i="5"/>
  <c r="BC35" i="5" s="1"/>
  <c r="AF35" i="5"/>
  <c r="W36" i="5"/>
  <c r="BB34" i="5"/>
  <c r="BC34" i="5" s="1"/>
  <c r="BN35" i="5"/>
  <c r="BO35" i="5" s="1"/>
  <c r="AS35" i="5"/>
  <c r="AS36" i="5" l="1"/>
  <c r="BF36" i="5"/>
  <c r="BG36" i="5" s="1"/>
  <c r="BN36" i="5"/>
  <c r="BO36" i="5" s="1"/>
  <c r="U41" i="5"/>
  <c r="AE37" i="5"/>
  <c r="V38" i="5"/>
  <c r="AT36" i="5"/>
  <c r="AU36" i="5" s="1"/>
  <c r="AF36" i="5"/>
  <c r="W37" i="5"/>
  <c r="AI37" i="5"/>
  <c r="Z38" i="5"/>
  <c r="AW36" i="5"/>
  <c r="AK37" i="5"/>
  <c r="AB38" i="5"/>
  <c r="AG37" i="5"/>
  <c r="X38" i="5"/>
  <c r="BA36" i="5"/>
  <c r="BJ36" i="5"/>
  <c r="BK36" i="5" s="1"/>
  <c r="AT35" i="5"/>
  <c r="AU35" i="5" s="1"/>
  <c r="BR37" i="5"/>
  <c r="BN37" i="5"/>
  <c r="BO37" i="5" s="1"/>
  <c r="BJ37" i="5"/>
  <c r="BK37" i="5" s="1"/>
  <c r="BF37" i="5"/>
  <c r="BG37" i="5" s="1"/>
  <c r="AJ37" i="5"/>
  <c r="AA38" i="5"/>
  <c r="BI38" i="5" s="1"/>
  <c r="BR36" i="5"/>
  <c r="AH37" i="5"/>
  <c r="Y38" i="5"/>
  <c r="AO36" i="5"/>
  <c r="AO37" i="5" l="1"/>
  <c r="BA37" i="5"/>
  <c r="BM38" i="5"/>
  <c r="BN38" i="5" s="1"/>
  <c r="BO38" i="5" s="1"/>
  <c r="U42" i="5"/>
  <c r="AW37" i="5"/>
  <c r="AW38" i="5" s="1"/>
  <c r="AG38" i="5"/>
  <c r="X39" i="5"/>
  <c r="AP36" i="5"/>
  <c r="AQ36" i="5" s="1"/>
  <c r="BB37" i="5"/>
  <c r="BC37" i="5" s="1"/>
  <c r="AP37" i="5"/>
  <c r="AQ37" i="5" s="1"/>
  <c r="AF37" i="5"/>
  <c r="W38" i="5"/>
  <c r="AO38" i="5" s="1"/>
  <c r="BB36" i="5"/>
  <c r="BC36" i="5" s="1"/>
  <c r="AE38" i="5"/>
  <c r="V39" i="5"/>
  <c r="BJ38" i="5"/>
  <c r="BK38" i="5" s="1"/>
  <c r="AJ38" i="5"/>
  <c r="AA39" i="5"/>
  <c r="BM39" i="5" s="1"/>
  <c r="AX36" i="5"/>
  <c r="AY36" i="5" s="1"/>
  <c r="BQ38" i="5"/>
  <c r="AH38" i="5"/>
  <c r="Y39" i="5"/>
  <c r="BE38" i="5"/>
  <c r="AK38" i="5"/>
  <c r="AB39" i="5"/>
  <c r="AI38" i="5"/>
  <c r="Z39" i="5"/>
  <c r="AS37" i="5"/>
  <c r="AS38" i="5" s="1"/>
  <c r="BQ39" i="5" l="1"/>
  <c r="BE39" i="5"/>
  <c r="AX37" i="5"/>
  <c r="AY37" i="5" s="1"/>
  <c r="U43" i="5"/>
  <c r="BA38" i="5"/>
  <c r="BB38" i="5" s="1"/>
  <c r="BC38" i="5" s="1"/>
  <c r="BF38" i="5"/>
  <c r="BG38" i="5" s="1"/>
  <c r="AI39" i="5"/>
  <c r="Z40" i="5"/>
  <c r="BR39" i="5"/>
  <c r="BN39" i="5"/>
  <c r="BO39" i="5" s="1"/>
  <c r="BF39" i="5"/>
  <c r="BG39" i="5" s="1"/>
  <c r="AJ39" i="5"/>
  <c r="AA40" i="5"/>
  <c r="BM40" i="5" s="1"/>
  <c r="AT37" i="5"/>
  <c r="AU37" i="5" s="1"/>
  <c r="AK39" i="5"/>
  <c r="AB40" i="5"/>
  <c r="AE39" i="5"/>
  <c r="V40" i="5"/>
  <c r="AH39" i="5"/>
  <c r="Y40" i="5"/>
  <c r="BR38" i="5"/>
  <c r="AX38" i="5"/>
  <c r="AY38" i="5" s="1"/>
  <c r="AT38" i="5"/>
  <c r="AU38" i="5" s="1"/>
  <c r="AF38" i="5"/>
  <c r="W39" i="5"/>
  <c r="AS39" i="5" s="1"/>
  <c r="AP38" i="5"/>
  <c r="AQ38" i="5" s="1"/>
  <c r="AG39" i="5"/>
  <c r="X40" i="5"/>
  <c r="BI39" i="5"/>
  <c r="BA39" i="5" l="1"/>
  <c r="U44" i="5"/>
  <c r="BI40" i="5"/>
  <c r="AE40" i="5"/>
  <c r="V41" i="5"/>
  <c r="BN40" i="5"/>
  <c r="BO40" i="5" s="1"/>
  <c r="BJ40" i="5"/>
  <c r="BK40" i="5" s="1"/>
  <c r="AJ40" i="5"/>
  <c r="AA41" i="5"/>
  <c r="BE40" i="5"/>
  <c r="BF40" i="5" s="1"/>
  <c r="BG40" i="5" s="1"/>
  <c r="AT39" i="5"/>
  <c r="AU39" i="5" s="1"/>
  <c r="BB39" i="5"/>
  <c r="BC39" i="5" s="1"/>
  <c r="AF39" i="5"/>
  <c r="W40" i="5"/>
  <c r="AS40" i="5" s="1"/>
  <c r="AW39" i="5"/>
  <c r="AX39" i="5" s="1"/>
  <c r="AY39" i="5" s="1"/>
  <c r="AG40" i="5"/>
  <c r="X41" i="5"/>
  <c r="AH40" i="5"/>
  <c r="Y41" i="5"/>
  <c r="BJ39" i="5"/>
  <c r="BK39" i="5" s="1"/>
  <c r="AI40" i="5"/>
  <c r="Z41" i="5"/>
  <c r="BQ40" i="5"/>
  <c r="BR40" i="5" s="1"/>
  <c r="AK40" i="5"/>
  <c r="AB41" i="5"/>
  <c r="AO39" i="5"/>
  <c r="U45" i="5" l="1"/>
  <c r="AG41" i="5"/>
  <c r="X42" i="5"/>
  <c r="AT40" i="5"/>
  <c r="AU40" i="5" s="1"/>
  <c r="AF40" i="5"/>
  <c r="W41" i="5"/>
  <c r="AJ41" i="5"/>
  <c r="AA42" i="5"/>
  <c r="BQ41" i="5"/>
  <c r="AH41" i="5"/>
  <c r="Y42" i="5"/>
  <c r="AW40" i="5"/>
  <c r="BM41" i="5"/>
  <c r="BA40" i="5"/>
  <c r="BB40" i="5" s="1"/>
  <c r="BC40" i="5" s="1"/>
  <c r="AE41" i="5"/>
  <c r="V42" i="5"/>
  <c r="AK41" i="5"/>
  <c r="AB42" i="5"/>
  <c r="BI41" i="5"/>
  <c r="BJ41" i="5" s="1"/>
  <c r="BK41" i="5" s="1"/>
  <c r="AO40" i="5"/>
  <c r="AI41" i="5"/>
  <c r="Z42" i="5"/>
  <c r="AP39" i="5"/>
  <c r="AQ39" i="5" s="1"/>
  <c r="BE41" i="5"/>
  <c r="BM42" i="5" l="1"/>
  <c r="BQ42" i="5"/>
  <c r="BR42" i="5" s="1"/>
  <c r="U46" i="5"/>
  <c r="AO41" i="5"/>
  <c r="AE42" i="5"/>
  <c r="V43" i="5"/>
  <c r="AW41" i="5"/>
  <c r="AX41" i="5" s="1"/>
  <c r="AY41" i="5" s="1"/>
  <c r="BN42" i="5"/>
  <c r="BO42" i="5" s="1"/>
  <c r="AJ42" i="5"/>
  <c r="AA43" i="5"/>
  <c r="BQ43" i="5" s="1"/>
  <c r="BN41" i="5"/>
  <c r="BO41" i="5" s="1"/>
  <c r="AG42" i="5"/>
  <c r="X43" i="5"/>
  <c r="BI42" i="5"/>
  <c r="BI43" i="5" s="1"/>
  <c r="AH42" i="5"/>
  <c r="Y43" i="5"/>
  <c r="BR41" i="5"/>
  <c r="BM43" i="5"/>
  <c r="AF41" i="5"/>
  <c r="W42" i="5"/>
  <c r="BE42" i="5"/>
  <c r="AI42" i="5"/>
  <c r="Z43" i="5"/>
  <c r="AK42" i="5"/>
  <c r="AB43" i="5"/>
  <c r="BA41" i="5"/>
  <c r="BF41" i="5"/>
  <c r="BG41" i="5" s="1"/>
  <c r="AP40" i="5"/>
  <c r="AQ40" i="5" s="1"/>
  <c r="AX40" i="5"/>
  <c r="AY40" i="5" s="1"/>
  <c r="AS41" i="5"/>
  <c r="BE43" i="5" l="1"/>
  <c r="U47" i="5"/>
  <c r="AS42" i="5"/>
  <c r="AT42" i="5" s="1"/>
  <c r="AU42" i="5" s="1"/>
  <c r="BA42" i="5"/>
  <c r="AO42" i="5"/>
  <c r="AK43" i="5"/>
  <c r="AB44" i="5"/>
  <c r="AT41" i="5"/>
  <c r="AG43" i="5"/>
  <c r="X44" i="5"/>
  <c r="BB42" i="5"/>
  <c r="BC42" i="5" s="1"/>
  <c r="AF42" i="5"/>
  <c r="W43" i="5"/>
  <c r="AP42" i="5"/>
  <c r="AQ42" i="5" s="1"/>
  <c r="AH43" i="5"/>
  <c r="Y44" i="5"/>
  <c r="BF42" i="5"/>
  <c r="BG42" i="5" s="1"/>
  <c r="AW42" i="5"/>
  <c r="AW43" i="5" s="1"/>
  <c r="AI43" i="5"/>
  <c r="Z44" i="5"/>
  <c r="AP41" i="5"/>
  <c r="AQ41" i="5" s="1"/>
  <c r="BB41" i="5"/>
  <c r="BC41" i="5" s="1"/>
  <c r="BJ42" i="5"/>
  <c r="BK42" i="5" s="1"/>
  <c r="AE43" i="5"/>
  <c r="V44" i="5"/>
  <c r="BM44" i="5"/>
  <c r="BI44" i="5"/>
  <c r="BR43" i="5"/>
  <c r="BJ43" i="5"/>
  <c r="BK43" i="5" s="1"/>
  <c r="BN43" i="5"/>
  <c r="BO43" i="5" s="1"/>
  <c r="BF43" i="5"/>
  <c r="BG43" i="5" s="1"/>
  <c r="AJ43" i="5"/>
  <c r="AA44" i="5"/>
  <c r="BE44" i="5" l="1"/>
  <c r="U48" i="5"/>
  <c r="AG44" i="5"/>
  <c r="X45" i="5"/>
  <c r="AX42" i="5"/>
  <c r="AY42" i="5" s="1"/>
  <c r="AK44" i="5"/>
  <c r="AB45" i="5"/>
  <c r="AE44" i="5"/>
  <c r="V45" i="5"/>
  <c r="AX43" i="5"/>
  <c r="AY43" i="5" s="1"/>
  <c r="AF43" i="5"/>
  <c r="W44" i="5"/>
  <c r="AW44" i="5" s="1"/>
  <c r="BN44" i="5"/>
  <c r="BO44" i="5" s="1"/>
  <c r="BJ44" i="5"/>
  <c r="BK44" i="5" s="1"/>
  <c r="BF44" i="5"/>
  <c r="BG44" i="5" s="1"/>
  <c r="AJ44" i="5"/>
  <c r="AA45" i="5"/>
  <c r="BE45" i="5" s="1"/>
  <c r="BA43" i="5"/>
  <c r="AI44" i="5"/>
  <c r="Z45" i="5"/>
  <c r="AH44" i="5"/>
  <c r="Y45" i="5"/>
  <c r="AO43" i="5"/>
  <c r="AS43" i="5"/>
  <c r="AS44" i="5" s="1"/>
  <c r="BQ44" i="5"/>
  <c r="BQ45" i="5" s="1"/>
  <c r="AO44" i="5" l="1"/>
  <c r="BA44" i="5"/>
  <c r="BM45" i="5"/>
  <c r="BN45" i="5" s="1"/>
  <c r="BO45" i="5" s="1"/>
  <c r="BB43" i="5"/>
  <c r="BC43" i="5" s="1"/>
  <c r="U49" i="5"/>
  <c r="AI45" i="5"/>
  <c r="Z46" i="5"/>
  <c r="AE45" i="5"/>
  <c r="V46" i="5"/>
  <c r="AG45" i="5"/>
  <c r="X46" i="5"/>
  <c r="AH45" i="5"/>
  <c r="Y46" i="5"/>
  <c r="AP43" i="5"/>
  <c r="AQ43" i="5" s="1"/>
  <c r="AT43" i="5"/>
  <c r="AU43" i="5" s="1"/>
  <c r="BR45" i="5"/>
  <c r="BF45" i="5"/>
  <c r="BG45" i="5" s="1"/>
  <c r="AJ45" i="5"/>
  <c r="AA46" i="5"/>
  <c r="BR44" i="5"/>
  <c r="BB44" i="5"/>
  <c r="BC44" i="5" s="1"/>
  <c r="AX44" i="5"/>
  <c r="AY44" i="5" s="1"/>
  <c r="AT44" i="5"/>
  <c r="AU44" i="5" s="1"/>
  <c r="AF44" i="5"/>
  <c r="W45" i="5"/>
  <c r="AW45" i="5" s="1"/>
  <c r="AP44" i="5"/>
  <c r="AQ44" i="5" s="1"/>
  <c r="AK45" i="5"/>
  <c r="AB46" i="5"/>
  <c r="BI45" i="5"/>
  <c r="BM46" i="5" l="1"/>
  <c r="AO45" i="5"/>
  <c r="AP45" i="5" s="1"/>
  <c r="AQ45" i="5" s="1"/>
  <c r="U50" i="5"/>
  <c r="BI46" i="5"/>
  <c r="BJ46" i="5" s="1"/>
  <c r="BK46" i="5" s="1"/>
  <c r="BA45" i="5"/>
  <c r="BB45" i="5" s="1"/>
  <c r="BC45" i="5" s="1"/>
  <c r="AX45" i="5"/>
  <c r="AY45" i="5" s="1"/>
  <c r="AF45" i="5"/>
  <c r="W46" i="5"/>
  <c r="BQ46" i="5"/>
  <c r="BR46" i="5" s="1"/>
  <c r="AH46" i="5"/>
  <c r="Y47" i="5"/>
  <c r="AG46" i="5"/>
  <c r="X47" i="5"/>
  <c r="AI46" i="5"/>
  <c r="Z47" i="5"/>
  <c r="AK46" i="5"/>
  <c r="AB47" i="5"/>
  <c r="BJ45" i="5"/>
  <c r="BK45" i="5" s="1"/>
  <c r="BN46" i="5"/>
  <c r="BO46" i="5" s="1"/>
  <c r="AJ46" i="5"/>
  <c r="AA47" i="5"/>
  <c r="BI47" i="5" s="1"/>
  <c r="BE46" i="5"/>
  <c r="BF46" i="5" s="1"/>
  <c r="BG46" i="5" s="1"/>
  <c r="AE46" i="5"/>
  <c r="V47" i="5"/>
  <c r="AS45" i="5"/>
  <c r="BE47" i="5" l="1"/>
  <c r="U51" i="5"/>
  <c r="AE47" i="5"/>
  <c r="V48" i="5"/>
  <c r="AF46" i="5"/>
  <c r="W47" i="5"/>
  <c r="AO46" i="5"/>
  <c r="AP46" i="5" s="1"/>
  <c r="AQ46" i="5" s="1"/>
  <c r="AW46" i="5"/>
  <c r="AX46" i="5" s="1"/>
  <c r="AY46" i="5" s="1"/>
  <c r="BA46" i="5"/>
  <c r="AK47" i="5"/>
  <c r="AB48" i="5"/>
  <c r="AG47" i="5"/>
  <c r="X48" i="5"/>
  <c r="AS46" i="5"/>
  <c r="AS47" i="5" s="1"/>
  <c r="BJ47" i="5"/>
  <c r="BK47" i="5" s="1"/>
  <c r="BF47" i="5"/>
  <c r="BG47" i="5" s="1"/>
  <c r="AJ47" i="5"/>
  <c r="AA48" i="5"/>
  <c r="BE48" i="5" s="1"/>
  <c r="AI47" i="5"/>
  <c r="Z48" i="5"/>
  <c r="AH47" i="5"/>
  <c r="Y48" i="5"/>
  <c r="BQ47" i="5"/>
  <c r="AT45" i="5"/>
  <c r="AU45" i="5" s="1"/>
  <c r="BM47" i="5"/>
  <c r="BN47" i="5" s="1"/>
  <c r="BO47" i="5" s="1"/>
  <c r="BA47" i="5" l="1"/>
  <c r="BQ48" i="5"/>
  <c r="U52" i="5"/>
  <c r="AI48" i="5"/>
  <c r="Z49" i="5"/>
  <c r="AG48" i="5"/>
  <c r="X49" i="5"/>
  <c r="AT47" i="5"/>
  <c r="AU47" i="5" s="1"/>
  <c r="BB47" i="5"/>
  <c r="BC47" i="5" s="1"/>
  <c r="AF47" i="5"/>
  <c r="W48" i="5"/>
  <c r="AS48" i="5" s="1"/>
  <c r="BB46" i="5"/>
  <c r="BC46" i="5" s="1"/>
  <c r="AH48" i="5"/>
  <c r="Y49" i="5"/>
  <c r="BR48" i="5"/>
  <c r="BF48" i="5"/>
  <c r="BG48" i="5" s="1"/>
  <c r="AJ48" i="5"/>
  <c r="AA49" i="5"/>
  <c r="AW47" i="5"/>
  <c r="BI48" i="5"/>
  <c r="BJ48" i="5" s="1"/>
  <c r="BK48" i="5" s="1"/>
  <c r="AE48" i="5"/>
  <c r="V49" i="5"/>
  <c r="BM48" i="5"/>
  <c r="BR47" i="5"/>
  <c r="AK48" i="5"/>
  <c r="AB49" i="5"/>
  <c r="AO47" i="5"/>
  <c r="AT46" i="5"/>
  <c r="AU46" i="5" s="1"/>
  <c r="BA48" i="5" l="1"/>
  <c r="AO48" i="5"/>
  <c r="U53" i="5"/>
  <c r="BM49" i="5"/>
  <c r="AW48" i="5"/>
  <c r="BN49" i="5"/>
  <c r="BO49" i="5" s="1"/>
  <c r="AJ49" i="5"/>
  <c r="AA50" i="5"/>
  <c r="BM50" i="5"/>
  <c r="BE49" i="5"/>
  <c r="BQ49" i="5"/>
  <c r="AK49" i="5"/>
  <c r="AB50" i="5"/>
  <c r="AE49" i="5"/>
  <c r="V50" i="5"/>
  <c r="BN48" i="5"/>
  <c r="BO48" i="5" s="1"/>
  <c r="AP47" i="5"/>
  <c r="AQ47" i="5" s="1"/>
  <c r="AG49" i="5"/>
  <c r="X50" i="5"/>
  <c r="AI49" i="5"/>
  <c r="Z50" i="5"/>
  <c r="BI49" i="5"/>
  <c r="BI50" i="5" s="1"/>
  <c r="AH49" i="5"/>
  <c r="Y50" i="5"/>
  <c r="BB48" i="5"/>
  <c r="BC48" i="5" s="1"/>
  <c r="AX48" i="5"/>
  <c r="AY48" i="5" s="1"/>
  <c r="AT48" i="5"/>
  <c r="AU48" i="5" s="1"/>
  <c r="AF48" i="5"/>
  <c r="W49" i="5"/>
  <c r="BA49" i="5" s="1"/>
  <c r="AP48" i="5"/>
  <c r="AQ48" i="5" s="1"/>
  <c r="AX47" i="5"/>
  <c r="AY47" i="5" s="1"/>
  <c r="BJ49" i="5" l="1"/>
  <c r="BK49" i="5" s="1"/>
  <c r="U54" i="5"/>
  <c r="AS49" i="5"/>
  <c r="AT49" i="5" s="1"/>
  <c r="AU49" i="5" s="1"/>
  <c r="AI50" i="5"/>
  <c r="Z51" i="5"/>
  <c r="BN50" i="5"/>
  <c r="BO50" i="5" s="1"/>
  <c r="BJ50" i="5"/>
  <c r="BK50" i="5" s="1"/>
  <c r="AJ50" i="5"/>
  <c r="AA51" i="5"/>
  <c r="AH50" i="5"/>
  <c r="Y51" i="5"/>
  <c r="AK50" i="5"/>
  <c r="AB51" i="5"/>
  <c r="BI51" i="5"/>
  <c r="AE50" i="5"/>
  <c r="V51" i="5"/>
  <c r="BQ50" i="5"/>
  <c r="BQ51" i="5" s="1"/>
  <c r="BR49" i="5"/>
  <c r="BB49" i="5"/>
  <c r="BC49" i="5" s="1"/>
  <c r="AF49" i="5"/>
  <c r="W50" i="5"/>
  <c r="BA50" i="5" s="1"/>
  <c r="AG50" i="5"/>
  <c r="X51" i="5"/>
  <c r="AO49" i="5"/>
  <c r="BE50" i="5"/>
  <c r="BE51" i="5" s="1"/>
  <c r="BF49" i="5"/>
  <c r="BG49" i="5" s="1"/>
  <c r="AW49" i="5"/>
  <c r="AO50" i="5" l="1"/>
  <c r="AW50" i="5"/>
  <c r="AP49" i="5"/>
  <c r="AQ49" i="5" s="1"/>
  <c r="U55" i="5"/>
  <c r="AK51" i="5"/>
  <c r="AB52" i="5"/>
  <c r="AH51" i="5"/>
  <c r="Y52" i="5"/>
  <c r="BF50" i="5"/>
  <c r="BG50" i="5" s="1"/>
  <c r="BB50" i="5"/>
  <c r="BC50" i="5" s="1"/>
  <c r="AX50" i="5"/>
  <c r="AY50" i="5" s="1"/>
  <c r="AF50" i="5"/>
  <c r="W51" i="5"/>
  <c r="BA51" i="5" s="1"/>
  <c r="AP50" i="5"/>
  <c r="AQ50" i="5" s="1"/>
  <c r="AE51" i="5"/>
  <c r="V52" i="5"/>
  <c r="BR51" i="5"/>
  <c r="BJ51" i="5"/>
  <c r="BK51" i="5" s="1"/>
  <c r="BF51" i="5"/>
  <c r="BG51" i="5" s="1"/>
  <c r="AJ51" i="5"/>
  <c r="AA52" i="5"/>
  <c r="BI52" i="5" s="1"/>
  <c r="AI51" i="5"/>
  <c r="Z52" i="5"/>
  <c r="AG51" i="5"/>
  <c r="X52" i="5"/>
  <c r="AX49" i="5"/>
  <c r="AY49" i="5" s="1"/>
  <c r="AS50" i="5"/>
  <c r="BR50" i="5"/>
  <c r="BM51" i="5"/>
  <c r="BN51" i="5" s="1"/>
  <c r="BO51" i="5" s="1"/>
  <c r="AS51" i="5" l="1"/>
  <c r="AT50" i="5"/>
  <c r="AU50" i="5" s="1"/>
  <c r="BM52" i="5"/>
  <c r="BN52" i="5" s="1"/>
  <c r="BO52" i="5" s="1"/>
  <c r="U56" i="5"/>
  <c r="BQ52" i="5"/>
  <c r="BE52" i="5"/>
  <c r="BF52" i="5" s="1"/>
  <c r="BG52" i="5" s="1"/>
  <c r="BA52" i="5"/>
  <c r="AK52" i="5"/>
  <c r="AB53" i="5"/>
  <c r="AT51" i="5"/>
  <c r="AU51" i="5" s="1"/>
  <c r="BB51" i="5"/>
  <c r="BC51" i="5" s="1"/>
  <c r="AF51" i="5"/>
  <c r="W52" i="5"/>
  <c r="AH52" i="5"/>
  <c r="Y53" i="5"/>
  <c r="AG52" i="5"/>
  <c r="X53" i="5"/>
  <c r="BR52" i="5"/>
  <c r="BJ52" i="5"/>
  <c r="BK52" i="5" s="1"/>
  <c r="AJ52" i="5"/>
  <c r="AA53" i="5"/>
  <c r="AS52" i="5"/>
  <c r="AI52" i="5"/>
  <c r="Z53" i="5"/>
  <c r="AE52" i="5"/>
  <c r="V53" i="5"/>
  <c r="AW51" i="5"/>
  <c r="AW52" i="5" s="1"/>
  <c r="AO51" i="5"/>
  <c r="AO52" i="5" l="1"/>
  <c r="U57" i="5"/>
  <c r="AJ53" i="5"/>
  <c r="AA54" i="5"/>
  <c r="BM53" i="5"/>
  <c r="AP51" i="5"/>
  <c r="AQ51" i="5" s="1"/>
  <c r="AE53" i="5"/>
  <c r="V54" i="5"/>
  <c r="AI53" i="5"/>
  <c r="Z54" i="5"/>
  <c r="BQ53" i="5"/>
  <c r="BB52" i="5"/>
  <c r="BC52" i="5" s="1"/>
  <c r="AX52" i="5"/>
  <c r="AY52" i="5" s="1"/>
  <c r="AT52" i="5"/>
  <c r="AU52" i="5" s="1"/>
  <c r="AF52" i="5"/>
  <c r="W53" i="5"/>
  <c r="AP52" i="5"/>
  <c r="AQ52" i="5" s="1"/>
  <c r="AX51" i="5"/>
  <c r="AY51" i="5" s="1"/>
  <c r="BE53" i="5"/>
  <c r="BF53" i="5" s="1"/>
  <c r="BG53" i="5" s="1"/>
  <c r="AG53" i="5"/>
  <c r="X54" i="5"/>
  <c r="AH53" i="5"/>
  <c r="Y54" i="5"/>
  <c r="AK53" i="5"/>
  <c r="AB54" i="5"/>
  <c r="BI53" i="5"/>
  <c r="BM54" i="5" l="1"/>
  <c r="BN54" i="5" s="1"/>
  <c r="BO54" i="5" s="1"/>
  <c r="U58" i="5"/>
  <c r="AF53" i="5"/>
  <c r="W54" i="5"/>
  <c r="AE54" i="5"/>
  <c r="V55" i="5"/>
  <c r="AI54" i="5"/>
  <c r="Z55" i="5"/>
  <c r="BA53" i="5"/>
  <c r="AS53" i="5"/>
  <c r="AJ54" i="5"/>
  <c r="AA55" i="5"/>
  <c r="BN53" i="5"/>
  <c r="BO53" i="5" s="1"/>
  <c r="AH54" i="5"/>
  <c r="Y55" i="5"/>
  <c r="BE54" i="5"/>
  <c r="BE55" i="5" s="1"/>
  <c r="BQ54" i="5"/>
  <c r="BR54" i="5" s="1"/>
  <c r="AW53" i="5"/>
  <c r="BR53" i="5"/>
  <c r="BI54" i="5"/>
  <c r="BI55" i="5" s="1"/>
  <c r="AK54" i="5"/>
  <c r="AB55" i="5"/>
  <c r="AG54" i="5"/>
  <c r="X55" i="5"/>
  <c r="BJ53" i="5"/>
  <c r="BK53" i="5" s="1"/>
  <c r="AO53" i="5"/>
  <c r="AO54" i="5" l="1"/>
  <c r="AW54" i="5"/>
  <c r="AX54" i="5" s="1"/>
  <c r="AY54" i="5" s="1"/>
  <c r="AS54" i="5"/>
  <c r="AT54" i="5" s="1"/>
  <c r="AU54" i="5" s="1"/>
  <c r="BM55" i="5"/>
  <c r="BN55" i="5" s="1"/>
  <c r="BO55" i="5" s="1"/>
  <c r="BA54" i="5"/>
  <c r="AT53" i="5"/>
  <c r="AU53" i="5" s="1"/>
  <c r="U59" i="5"/>
  <c r="BF54" i="5"/>
  <c r="BG54" i="5" s="1"/>
  <c r="BQ55" i="5"/>
  <c r="BR55" i="5" s="1"/>
  <c r="BJ54" i="5"/>
  <c r="BK54" i="5" s="1"/>
  <c r="AI55" i="5"/>
  <c r="Z56" i="5"/>
  <c r="AP53" i="5"/>
  <c r="AQ53" i="5" s="1"/>
  <c r="AX53" i="5"/>
  <c r="AY53" i="5" s="1"/>
  <c r="AH55" i="5"/>
  <c r="Y56" i="5"/>
  <c r="AE55" i="5"/>
  <c r="V56" i="5"/>
  <c r="AK55" i="5"/>
  <c r="AB56" i="5"/>
  <c r="AG55" i="5"/>
  <c r="X56" i="5"/>
  <c r="BJ55" i="5"/>
  <c r="BK55" i="5" s="1"/>
  <c r="BF55" i="5"/>
  <c r="BG55" i="5" s="1"/>
  <c r="AJ55" i="5"/>
  <c r="AA56" i="5"/>
  <c r="BQ56" i="5" s="1"/>
  <c r="BB54" i="5"/>
  <c r="BC54" i="5" s="1"/>
  <c r="AF54" i="5"/>
  <c r="W55" i="5"/>
  <c r="BA55" i="5" s="1"/>
  <c r="AP54" i="5"/>
  <c r="AQ54" i="5" s="1"/>
  <c r="BB53" i="5"/>
  <c r="BC53" i="5" s="1"/>
  <c r="BI56" i="5" l="1"/>
  <c r="BE56" i="5"/>
  <c r="BM56" i="5"/>
  <c r="U60" i="5"/>
  <c r="AK56" i="5"/>
  <c r="AB57" i="5"/>
  <c r="AH56" i="5"/>
  <c r="Y57" i="5"/>
  <c r="AI56" i="5"/>
  <c r="Z57" i="5"/>
  <c r="BN56" i="5"/>
  <c r="BO56" i="5" s="1"/>
  <c r="BR56" i="5"/>
  <c r="BJ56" i="5"/>
  <c r="BK56" i="5" s="1"/>
  <c r="BF56" i="5"/>
  <c r="BG56" i="5" s="1"/>
  <c r="AJ56" i="5"/>
  <c r="AA57" i="5"/>
  <c r="AG56" i="5"/>
  <c r="X57" i="5"/>
  <c r="BB55" i="5"/>
  <c r="BC55" i="5" s="1"/>
  <c r="AF55" i="5"/>
  <c r="W56" i="5"/>
  <c r="AO55" i="5"/>
  <c r="AP55" i="5"/>
  <c r="AQ55" i="5" s="1"/>
  <c r="AE56" i="5"/>
  <c r="V57" i="5"/>
  <c r="AS55" i="5"/>
  <c r="AW55" i="5"/>
  <c r="BM57" i="5" l="1"/>
  <c r="U61" i="5"/>
  <c r="AW56" i="5"/>
  <c r="AX56" i="5" s="1"/>
  <c r="AY56" i="5" s="1"/>
  <c r="AS56" i="5"/>
  <c r="AT56" i="5" s="1"/>
  <c r="AU56" i="5" s="1"/>
  <c r="AI57" i="5"/>
  <c r="Z58" i="5"/>
  <c r="AK57" i="5"/>
  <c r="AB58" i="5"/>
  <c r="AT55" i="5"/>
  <c r="AU55" i="5" s="1"/>
  <c r="BN57" i="5"/>
  <c r="BO57" i="5" s="1"/>
  <c r="AJ57" i="5"/>
  <c r="AA58" i="5"/>
  <c r="AE57" i="5"/>
  <c r="V58" i="5"/>
  <c r="AF56" i="5"/>
  <c r="W57" i="5"/>
  <c r="AO56" i="5"/>
  <c r="AP56" i="5" s="1"/>
  <c r="AQ56" i="5" s="1"/>
  <c r="AX55" i="5"/>
  <c r="AY55" i="5" s="1"/>
  <c r="AH57" i="5"/>
  <c r="Y58" i="5"/>
  <c r="BI57" i="5"/>
  <c r="BJ57" i="5" s="1"/>
  <c r="BK57" i="5" s="1"/>
  <c r="AG57" i="5"/>
  <c r="X58" i="5"/>
  <c r="BQ57" i="5"/>
  <c r="BQ58" i="5" s="1"/>
  <c r="BE57" i="5"/>
  <c r="BF57" i="5" s="1"/>
  <c r="BG57" i="5" s="1"/>
  <c r="BA56" i="5"/>
  <c r="BB56" i="5" s="1"/>
  <c r="BC56" i="5" s="1"/>
  <c r="U62" i="5" l="1"/>
  <c r="AH58" i="5"/>
  <c r="Y59" i="5"/>
  <c r="AG58" i="5"/>
  <c r="X59" i="5"/>
  <c r="AF57" i="5"/>
  <c r="W58" i="5"/>
  <c r="AO57" i="5"/>
  <c r="AP57" i="5" s="1"/>
  <c r="AQ57" i="5" s="1"/>
  <c r="AS57" i="5"/>
  <c r="AI58" i="5"/>
  <c r="Z59" i="5"/>
  <c r="BA57" i="5"/>
  <c r="BB57" i="5" s="1"/>
  <c r="BC57" i="5" s="1"/>
  <c r="AE58" i="5"/>
  <c r="V59" i="5"/>
  <c r="BR58" i="5"/>
  <c r="AJ58" i="5"/>
  <c r="AA59" i="5"/>
  <c r="BM58" i="5"/>
  <c r="BM59" i="5" s="1"/>
  <c r="BE58" i="5"/>
  <c r="BI58" i="5"/>
  <c r="BJ58" i="5" s="1"/>
  <c r="BK58" i="5" s="1"/>
  <c r="BR57" i="5"/>
  <c r="AK58" i="5"/>
  <c r="AB59" i="5"/>
  <c r="AW57" i="5"/>
  <c r="U63" i="5" l="1"/>
  <c r="BE59" i="5"/>
  <c r="BF59" i="5" s="1"/>
  <c r="BG59" i="5" s="1"/>
  <c r="AK59" i="5"/>
  <c r="AB60" i="5"/>
  <c r="BF58" i="5"/>
  <c r="BG58" i="5" s="1"/>
  <c r="AE59" i="5"/>
  <c r="V60" i="5"/>
  <c r="AF58" i="5"/>
  <c r="W59" i="5"/>
  <c r="AO58" i="5"/>
  <c r="AP58" i="5" s="1"/>
  <c r="AQ58" i="5" s="1"/>
  <c r="AS58" i="5"/>
  <c r="AG59" i="5"/>
  <c r="X60" i="5"/>
  <c r="BN58" i="5"/>
  <c r="BO58" i="5" s="1"/>
  <c r="AH59" i="5"/>
  <c r="Y60" i="5"/>
  <c r="BN59" i="5"/>
  <c r="BO59" i="5" s="1"/>
  <c r="AJ59" i="5"/>
  <c r="AA60" i="5"/>
  <c r="BE60" i="5" s="1"/>
  <c r="BA58" i="5"/>
  <c r="AT57" i="5"/>
  <c r="AU57" i="5" s="1"/>
  <c r="AW58" i="5"/>
  <c r="AX58" i="5" s="1"/>
  <c r="AY58" i="5" s="1"/>
  <c r="BI59" i="5"/>
  <c r="BI60" i="5" s="1"/>
  <c r="AI59" i="5"/>
  <c r="Z60" i="5"/>
  <c r="AX57" i="5"/>
  <c r="AY57" i="5" s="1"/>
  <c r="BQ59" i="5"/>
  <c r="BA59" i="5" l="1"/>
  <c r="AS59" i="5"/>
  <c r="BQ60" i="5"/>
  <c r="U64" i="5"/>
  <c r="AI60" i="5"/>
  <c r="Z61" i="5"/>
  <c r="AH60" i="5"/>
  <c r="Y61" i="5"/>
  <c r="AT59" i="5"/>
  <c r="AU59" i="5" s="1"/>
  <c r="BB59" i="5"/>
  <c r="BC59" i="5" s="1"/>
  <c r="AF59" i="5"/>
  <c r="W60" i="5"/>
  <c r="AO59" i="5"/>
  <c r="AP59" i="5" s="1"/>
  <c r="AQ59" i="5" s="1"/>
  <c r="BB58" i="5"/>
  <c r="BC58" i="5" s="1"/>
  <c r="BR60" i="5"/>
  <c r="BJ60" i="5"/>
  <c r="BK60" i="5" s="1"/>
  <c r="BF60" i="5"/>
  <c r="BG60" i="5" s="1"/>
  <c r="AJ60" i="5"/>
  <c r="AA61" i="5"/>
  <c r="BJ59" i="5"/>
  <c r="BK59" i="5" s="1"/>
  <c r="BM60" i="5"/>
  <c r="BN60" i="5" s="1"/>
  <c r="BO60" i="5" s="1"/>
  <c r="AE60" i="5"/>
  <c r="V61" i="5"/>
  <c r="AK60" i="5"/>
  <c r="AB61" i="5"/>
  <c r="AW59" i="5"/>
  <c r="BR59" i="5"/>
  <c r="AG60" i="5"/>
  <c r="X61" i="5"/>
  <c r="AT58" i="5"/>
  <c r="AU58" i="5" s="1"/>
  <c r="U65" i="5" l="1"/>
  <c r="AW60" i="5"/>
  <c r="AX60" i="5" s="1"/>
  <c r="AY60" i="5" s="1"/>
  <c r="AE61" i="5"/>
  <c r="V62" i="5"/>
  <c r="AJ61" i="5"/>
  <c r="AA62" i="5"/>
  <c r="BE61" i="5"/>
  <c r="AF60" i="5"/>
  <c r="W61" i="5"/>
  <c r="AO60" i="5"/>
  <c r="AP60" i="5" s="1"/>
  <c r="AQ60" i="5" s="1"/>
  <c r="AX59" i="5"/>
  <c r="AY59" i="5" s="1"/>
  <c r="AH61" i="5"/>
  <c r="Y62" i="5"/>
  <c r="AG61" i="5"/>
  <c r="X62" i="5"/>
  <c r="AK61" i="5"/>
  <c r="AB62" i="5"/>
  <c r="BM61" i="5"/>
  <c r="BN61" i="5" s="1"/>
  <c r="BO61" i="5" s="1"/>
  <c r="BA60" i="5"/>
  <c r="BB60" i="5" s="1"/>
  <c r="BC60" i="5" s="1"/>
  <c r="AS60" i="5"/>
  <c r="BQ61" i="5"/>
  <c r="AI61" i="5"/>
  <c r="Z62" i="5"/>
  <c r="BI61" i="5"/>
  <c r="AS61" i="5" l="1"/>
  <c r="U66" i="5"/>
  <c r="BQ62" i="5"/>
  <c r="BR62" i="5" s="1"/>
  <c r="AH62" i="5"/>
  <c r="Y63" i="5"/>
  <c r="BA61" i="5"/>
  <c r="AG62" i="5"/>
  <c r="X63" i="5"/>
  <c r="BE62" i="5"/>
  <c r="BF61" i="5"/>
  <c r="BG61" i="5" s="1"/>
  <c r="AE62" i="5"/>
  <c r="V63" i="5"/>
  <c r="AI62" i="5"/>
  <c r="Z63" i="5"/>
  <c r="AK62" i="5"/>
  <c r="AB63" i="5"/>
  <c r="BF62" i="5"/>
  <c r="BG62" i="5" s="1"/>
  <c r="AJ62" i="5"/>
  <c r="AA63" i="5"/>
  <c r="AT61" i="5"/>
  <c r="AU61" i="5" s="1"/>
  <c r="AF61" i="5"/>
  <c r="W62" i="5"/>
  <c r="AO61" i="5"/>
  <c r="AP61" i="5" s="1"/>
  <c r="AQ61" i="5" s="1"/>
  <c r="BR61" i="5"/>
  <c r="BI62" i="5"/>
  <c r="BM62" i="5"/>
  <c r="BN62" i="5" s="1"/>
  <c r="BO62" i="5" s="1"/>
  <c r="AT60" i="5"/>
  <c r="AU60" i="5" s="1"/>
  <c r="AW61" i="5"/>
  <c r="BJ61" i="5"/>
  <c r="BK61" i="5" s="1"/>
  <c r="BI63" i="5" l="1"/>
  <c r="AW62" i="5"/>
  <c r="AX62" i="5" s="1"/>
  <c r="AY62" i="5" s="1"/>
  <c r="BA62" i="5"/>
  <c r="BB62" i="5" s="1"/>
  <c r="BC62" i="5" s="1"/>
  <c r="U67" i="5"/>
  <c r="BJ63" i="5"/>
  <c r="BK63" i="5" s="1"/>
  <c r="AJ63" i="5"/>
  <c r="AA64" i="5"/>
  <c r="BQ63" i="5"/>
  <c r="AX61" i="5"/>
  <c r="AY61" i="5" s="1"/>
  <c r="AI63" i="5"/>
  <c r="Z64" i="5"/>
  <c r="AF62" i="5"/>
  <c r="W63" i="5"/>
  <c r="AO62" i="5"/>
  <c r="AP62" i="5" s="1"/>
  <c r="AQ62" i="5" s="1"/>
  <c r="AK63" i="5"/>
  <c r="AB64" i="5"/>
  <c r="AH63" i="5"/>
  <c r="Y64" i="5"/>
  <c r="BB61" i="5"/>
  <c r="BC61" i="5" s="1"/>
  <c r="BE63" i="5"/>
  <c r="BM63" i="5"/>
  <c r="BN63" i="5" s="1"/>
  <c r="BO63" i="5" s="1"/>
  <c r="AS62" i="5"/>
  <c r="BJ62" i="5"/>
  <c r="BK62" i="5" s="1"/>
  <c r="AE63" i="5"/>
  <c r="V64" i="5"/>
  <c r="AG63" i="5"/>
  <c r="X64" i="5"/>
  <c r="BE64" i="5" l="1"/>
  <c r="BQ64" i="5"/>
  <c r="U68" i="5"/>
  <c r="AG64" i="5"/>
  <c r="X65" i="5"/>
  <c r="AF63" i="5"/>
  <c r="W64" i="5"/>
  <c r="AO63" i="5"/>
  <c r="AP63" i="5" s="1"/>
  <c r="AQ63" i="5" s="1"/>
  <c r="AK64" i="5"/>
  <c r="AB65" i="5"/>
  <c r="BR64" i="5"/>
  <c r="BF64" i="5"/>
  <c r="BG64" i="5" s="1"/>
  <c r="AJ64" i="5"/>
  <c r="AA65" i="5"/>
  <c r="BE65" i="5" s="1"/>
  <c r="AS63" i="5"/>
  <c r="BA63" i="5"/>
  <c r="AI64" i="5"/>
  <c r="Z65" i="5"/>
  <c r="BR63" i="5"/>
  <c r="AE64" i="5"/>
  <c r="V65" i="5"/>
  <c r="BM64" i="5"/>
  <c r="BM65" i="5" s="1"/>
  <c r="AH64" i="5"/>
  <c r="Y65" i="5"/>
  <c r="AT62" i="5"/>
  <c r="AU62" i="5" s="1"/>
  <c r="AW63" i="5"/>
  <c r="AX63" i="5" s="1"/>
  <c r="AY63" i="5" s="1"/>
  <c r="BF63" i="5"/>
  <c r="BG63" i="5" s="1"/>
  <c r="BI64" i="5"/>
  <c r="BN64" i="5" l="1"/>
  <c r="BO64" i="5" s="1"/>
  <c r="U69" i="5"/>
  <c r="BI65" i="5"/>
  <c r="BJ65" i="5" s="1"/>
  <c r="BK65" i="5" s="1"/>
  <c r="AE65" i="5"/>
  <c r="V66" i="5"/>
  <c r="BB64" i="5"/>
  <c r="BC64" i="5" s="1"/>
  <c r="AF64" i="5"/>
  <c r="W65" i="5"/>
  <c r="AO64" i="5"/>
  <c r="AP64" i="5" s="1"/>
  <c r="AQ64" i="5" s="1"/>
  <c r="AH65" i="5"/>
  <c r="Y66" i="5"/>
  <c r="BA64" i="5"/>
  <c r="AG65" i="5"/>
  <c r="X66" i="5"/>
  <c r="AS64" i="5"/>
  <c r="BJ64" i="5"/>
  <c r="BK64" i="5" s="1"/>
  <c r="BB63" i="5"/>
  <c r="BC63" i="5" s="1"/>
  <c r="AW64" i="5"/>
  <c r="AX64" i="5" s="1"/>
  <c r="AY64" i="5" s="1"/>
  <c r="AI65" i="5"/>
  <c r="Z66" i="5"/>
  <c r="BN65" i="5"/>
  <c r="BO65" i="5" s="1"/>
  <c r="BF65" i="5"/>
  <c r="BG65" i="5" s="1"/>
  <c r="AJ65" i="5"/>
  <c r="AA66" i="5"/>
  <c r="BE66" i="5" s="1"/>
  <c r="AK65" i="5"/>
  <c r="AB66" i="5"/>
  <c r="AT63" i="5"/>
  <c r="AU63" i="5" s="1"/>
  <c r="BQ65" i="5"/>
  <c r="BQ66" i="5" s="1"/>
  <c r="AS65" i="5" l="1"/>
  <c r="U70" i="5"/>
  <c r="BR66" i="5"/>
  <c r="BF66" i="5"/>
  <c r="BG66" i="5" s="1"/>
  <c r="AJ66" i="5"/>
  <c r="AA67" i="5"/>
  <c r="BQ67" i="5" s="1"/>
  <c r="BM66" i="5"/>
  <c r="AT65" i="5"/>
  <c r="AU65" i="5" s="1"/>
  <c r="AF65" i="5"/>
  <c r="W66" i="5"/>
  <c r="AS66" i="5" s="1"/>
  <c r="AO65" i="5"/>
  <c r="AP65" i="5" s="1"/>
  <c r="AQ65" i="5" s="1"/>
  <c r="AG66" i="5"/>
  <c r="X67" i="5"/>
  <c r="AH66" i="5"/>
  <c r="Y67" i="5"/>
  <c r="BR65" i="5"/>
  <c r="AW65" i="5"/>
  <c r="BI66" i="5"/>
  <c r="BJ66" i="5" s="1"/>
  <c r="BK66" i="5" s="1"/>
  <c r="AE66" i="5"/>
  <c r="V67" i="5"/>
  <c r="AK66" i="5"/>
  <c r="AB67" i="5"/>
  <c r="AI66" i="5"/>
  <c r="Z67" i="5"/>
  <c r="BA65" i="5"/>
  <c r="AT64" i="5"/>
  <c r="AU64" i="5" s="1"/>
  <c r="BA66" i="5" l="1"/>
  <c r="AW66" i="5"/>
  <c r="BM67" i="5"/>
  <c r="BN67" i="5" s="1"/>
  <c r="BO67" i="5" s="1"/>
  <c r="AX65" i="5"/>
  <c r="AY65" i="5" s="1"/>
  <c r="U71" i="5"/>
  <c r="AE67" i="5"/>
  <c r="V68" i="5"/>
  <c r="BR67" i="5"/>
  <c r="AJ67" i="5"/>
  <c r="AA68" i="5"/>
  <c r="BQ68" i="5" s="1"/>
  <c r="BI67" i="5"/>
  <c r="AI67" i="5"/>
  <c r="Z68" i="5"/>
  <c r="AH67" i="5"/>
  <c r="Y68" i="5"/>
  <c r="BN66" i="5"/>
  <c r="BO66" i="5" s="1"/>
  <c r="AK67" i="5"/>
  <c r="AB68" i="5"/>
  <c r="AG67" i="5"/>
  <c r="X68" i="5"/>
  <c r="BB66" i="5"/>
  <c r="BC66" i="5" s="1"/>
  <c r="AX66" i="5"/>
  <c r="AY66" i="5" s="1"/>
  <c r="AT66" i="5"/>
  <c r="AU66" i="5" s="1"/>
  <c r="AF66" i="5"/>
  <c r="W67" i="5"/>
  <c r="AS67" i="5" s="1"/>
  <c r="AO66" i="5"/>
  <c r="AP66" i="5" s="1"/>
  <c r="AQ66" i="5" s="1"/>
  <c r="BB65" i="5"/>
  <c r="BC65" i="5" s="1"/>
  <c r="BE67" i="5"/>
  <c r="BM68" i="5" l="1"/>
  <c r="BE68" i="5"/>
  <c r="BF68" i="5" s="1"/>
  <c r="BG68" i="5" s="1"/>
  <c r="BF67" i="5"/>
  <c r="BG67" i="5" s="1"/>
  <c r="U72" i="5"/>
  <c r="BI68" i="5"/>
  <c r="AK68" i="5"/>
  <c r="AB69" i="5"/>
  <c r="AT67" i="5"/>
  <c r="AU67" i="5" s="1"/>
  <c r="AF67" i="5"/>
  <c r="W68" i="5"/>
  <c r="AS68" i="5" s="1"/>
  <c r="AO67" i="5"/>
  <c r="AP67" i="5" s="1"/>
  <c r="AQ67" i="5" s="1"/>
  <c r="AW67" i="5"/>
  <c r="AX67" i="5" s="1"/>
  <c r="AY67" i="5" s="1"/>
  <c r="BN68" i="5"/>
  <c r="BO68" i="5" s="1"/>
  <c r="BR68" i="5"/>
  <c r="BJ68" i="5"/>
  <c r="BK68" i="5" s="1"/>
  <c r="AJ68" i="5"/>
  <c r="AA69" i="5"/>
  <c r="BQ69" i="5" s="1"/>
  <c r="BJ67" i="5"/>
  <c r="BK67" i="5" s="1"/>
  <c r="AE68" i="5"/>
  <c r="V69" i="5"/>
  <c r="AG68" i="5"/>
  <c r="X69" i="5"/>
  <c r="BA67" i="5"/>
  <c r="BB67" i="5" s="1"/>
  <c r="BC67" i="5" s="1"/>
  <c r="AH68" i="5"/>
  <c r="Y69" i="5"/>
  <c r="AI68" i="5"/>
  <c r="Z69" i="5"/>
  <c r="U73" i="5" l="1"/>
  <c r="AG69" i="5"/>
  <c r="X70" i="5"/>
  <c r="AH69" i="5"/>
  <c r="Y70" i="5"/>
  <c r="BR69" i="5"/>
  <c r="AJ69" i="5"/>
  <c r="AA70" i="5"/>
  <c r="BI69" i="5"/>
  <c r="BM69" i="5"/>
  <c r="BN69" i="5" s="1"/>
  <c r="BO69" i="5" s="1"/>
  <c r="AE69" i="5"/>
  <c r="V70" i="5"/>
  <c r="AT68" i="5"/>
  <c r="AU68" i="5" s="1"/>
  <c r="AF68" i="5"/>
  <c r="W69" i="5"/>
  <c r="AS69" i="5" s="1"/>
  <c r="AO68" i="5"/>
  <c r="AP68" i="5"/>
  <c r="AQ68" i="5" s="1"/>
  <c r="AK69" i="5"/>
  <c r="AB70" i="5"/>
  <c r="AI69" i="5"/>
  <c r="Z70" i="5"/>
  <c r="BA68" i="5"/>
  <c r="AW68" i="5"/>
  <c r="AW69" i="5" s="1"/>
  <c r="BE69" i="5"/>
  <c r="BA69" i="5" l="1"/>
  <c r="U74" i="5"/>
  <c r="BE70" i="5"/>
  <c r="BF70" i="5" s="1"/>
  <c r="BG70" i="5" s="1"/>
  <c r="AE70" i="5"/>
  <c r="V71" i="5"/>
  <c r="AK70" i="5"/>
  <c r="AB71" i="5"/>
  <c r="AG70" i="5"/>
  <c r="X71" i="5"/>
  <c r="AJ70" i="5"/>
  <c r="AA71" i="5"/>
  <c r="BE71" i="5" s="1"/>
  <c r="AX68" i="5"/>
  <c r="AY68" i="5" s="1"/>
  <c r="BM70" i="5"/>
  <c r="BF69" i="5"/>
  <c r="BG69" i="5" s="1"/>
  <c r="AH70" i="5"/>
  <c r="Y71" i="5"/>
  <c r="AI70" i="5"/>
  <c r="Z71" i="5"/>
  <c r="BB69" i="5"/>
  <c r="BC69" i="5" s="1"/>
  <c r="AX69" i="5"/>
  <c r="AY69" i="5" s="1"/>
  <c r="AT69" i="5"/>
  <c r="AU69" i="5" s="1"/>
  <c r="AF69" i="5"/>
  <c r="W70" i="5"/>
  <c r="BA70" i="5" s="1"/>
  <c r="AO69" i="5"/>
  <c r="AP69" i="5" s="1"/>
  <c r="AQ69" i="5" s="1"/>
  <c r="BB68" i="5"/>
  <c r="BC68" i="5" s="1"/>
  <c r="BI70" i="5"/>
  <c r="BJ69" i="5"/>
  <c r="BK69" i="5" s="1"/>
  <c r="BQ70" i="5"/>
  <c r="BI71" i="5" l="1"/>
  <c r="BM71" i="5"/>
  <c r="BN71" i="5" s="1"/>
  <c r="BO71" i="5" s="1"/>
  <c r="BJ70" i="5"/>
  <c r="BK70" i="5" s="1"/>
  <c r="AW70" i="5"/>
  <c r="AX70" i="5" s="1"/>
  <c r="AY70" i="5" s="1"/>
  <c r="U75" i="5"/>
  <c r="AS70" i="5"/>
  <c r="AT70" i="5" s="1"/>
  <c r="AU70" i="5" s="1"/>
  <c r="BQ71" i="5"/>
  <c r="BR71" i="5" s="1"/>
  <c r="AI71" i="5"/>
  <c r="Z72" i="5"/>
  <c r="AG71" i="5"/>
  <c r="X72" i="5"/>
  <c r="BB70" i="5"/>
  <c r="BC70" i="5" s="1"/>
  <c r="AF70" i="5"/>
  <c r="W71" i="5"/>
  <c r="AO70" i="5"/>
  <c r="AP70" i="5" s="1"/>
  <c r="AQ70" i="5" s="1"/>
  <c r="BJ71" i="5"/>
  <c r="BK71" i="5" s="1"/>
  <c r="BF71" i="5"/>
  <c r="BG71" i="5" s="1"/>
  <c r="AJ71" i="5"/>
  <c r="AA72" i="5"/>
  <c r="BN70" i="5"/>
  <c r="BO70" i="5" s="1"/>
  <c r="AE71" i="5"/>
  <c r="V72" i="5"/>
  <c r="AH71" i="5"/>
  <c r="Y72" i="5"/>
  <c r="BR70" i="5"/>
  <c r="AK71" i="5"/>
  <c r="AB72" i="5"/>
  <c r="U76" i="5" l="1"/>
  <c r="AJ72" i="5"/>
  <c r="AA73" i="5"/>
  <c r="AG72" i="5"/>
  <c r="X73" i="5"/>
  <c r="AH72" i="5"/>
  <c r="Y73" i="5"/>
  <c r="AE72" i="5"/>
  <c r="V73" i="5"/>
  <c r="BB71" i="5"/>
  <c r="BC71" i="5" s="1"/>
  <c r="AF71" i="5"/>
  <c r="W72" i="5"/>
  <c r="AO71" i="5"/>
  <c r="AP71" i="5"/>
  <c r="AQ71" i="5" s="1"/>
  <c r="BE72" i="5"/>
  <c r="AK72" i="5"/>
  <c r="AB73" i="5"/>
  <c r="BM72" i="5"/>
  <c r="BI72" i="5"/>
  <c r="AW71" i="5"/>
  <c r="AW72" i="5" s="1"/>
  <c r="BA71" i="5"/>
  <c r="BA72" i="5" s="1"/>
  <c r="AS71" i="5"/>
  <c r="AS72" i="5" s="1"/>
  <c r="AI72" i="5"/>
  <c r="Z73" i="5"/>
  <c r="BQ72" i="5"/>
  <c r="BM73" i="5" l="1"/>
  <c r="AT71" i="5"/>
  <c r="AU71" i="5" s="1"/>
  <c r="U77" i="5"/>
  <c r="BQ73" i="5"/>
  <c r="BR73" i="5" s="1"/>
  <c r="BI73" i="5"/>
  <c r="BJ73" i="5" s="1"/>
  <c r="BK73" i="5" s="1"/>
  <c r="BE73" i="5"/>
  <c r="BF73" i="5" s="1"/>
  <c r="BG73" i="5" s="1"/>
  <c r="AE73" i="5"/>
  <c r="V74" i="5"/>
  <c r="AG73" i="5"/>
  <c r="X74" i="5"/>
  <c r="BF72" i="5"/>
  <c r="BG72" i="5" s="1"/>
  <c r="AI73" i="5"/>
  <c r="Z74" i="5"/>
  <c r="BJ72" i="5"/>
  <c r="BK72" i="5" s="1"/>
  <c r="AK73" i="5"/>
  <c r="AB74" i="5"/>
  <c r="AH73" i="5"/>
  <c r="Y74" i="5"/>
  <c r="BN73" i="5"/>
  <c r="BO73" i="5" s="1"/>
  <c r="AJ73" i="5"/>
  <c r="AA74" i="5"/>
  <c r="BR72" i="5"/>
  <c r="BB72" i="5"/>
  <c r="BC72" i="5" s="1"/>
  <c r="AX72" i="5"/>
  <c r="AY72" i="5" s="1"/>
  <c r="AT72" i="5"/>
  <c r="AU72" i="5" s="1"/>
  <c r="AF72" i="5"/>
  <c r="W73" i="5"/>
  <c r="BA73" i="5" s="1"/>
  <c r="AO72" i="5"/>
  <c r="AP72" i="5"/>
  <c r="AQ72" i="5" s="1"/>
  <c r="AX71" i="5"/>
  <c r="AY71" i="5" s="1"/>
  <c r="BN72" i="5"/>
  <c r="BO72" i="5" s="1"/>
  <c r="BE74" i="5" l="1"/>
  <c r="BM74" i="5"/>
  <c r="AW73" i="5"/>
  <c r="AS73" i="5"/>
  <c r="AT73" i="5" s="1"/>
  <c r="AU73" i="5" s="1"/>
  <c r="U78" i="5"/>
  <c r="AE74" i="5"/>
  <c r="V75" i="5"/>
  <c r="AG74" i="5"/>
  <c r="X75" i="5"/>
  <c r="AW74" i="5"/>
  <c r="AH74" i="5"/>
  <c r="Y75" i="5"/>
  <c r="BB73" i="5"/>
  <c r="BC73" i="5" s="1"/>
  <c r="AX73" i="5"/>
  <c r="AY73" i="5" s="1"/>
  <c r="AF73" i="5"/>
  <c r="W74" i="5"/>
  <c r="BA74" i="5" s="1"/>
  <c r="AO73" i="5"/>
  <c r="AP73" i="5" s="1"/>
  <c r="AQ73" i="5" s="1"/>
  <c r="BN74" i="5"/>
  <c r="BO74" i="5" s="1"/>
  <c r="BF74" i="5"/>
  <c r="BG74" i="5" s="1"/>
  <c r="AJ74" i="5"/>
  <c r="AA75" i="5"/>
  <c r="BM75" i="5" s="1"/>
  <c r="AK74" i="5"/>
  <c r="AB75" i="5"/>
  <c r="AI74" i="5"/>
  <c r="Z75" i="5"/>
  <c r="BQ74" i="5"/>
  <c r="BI74" i="5"/>
  <c r="AS74" i="5" l="1"/>
  <c r="BI75" i="5"/>
  <c r="BJ75" i="5" s="1"/>
  <c r="BK75" i="5" s="1"/>
  <c r="BQ75" i="5"/>
  <c r="BR75" i="5" s="1"/>
  <c r="U79" i="5"/>
  <c r="BN75" i="5"/>
  <c r="BO75" i="5" s="1"/>
  <c r="AJ75" i="5"/>
  <c r="AA76" i="5"/>
  <c r="AK75" i="5"/>
  <c r="AB76" i="5"/>
  <c r="BJ74" i="5"/>
  <c r="BK74" i="5" s="1"/>
  <c r="AI75" i="5"/>
  <c r="Z76" i="5"/>
  <c r="BB74" i="5"/>
  <c r="BC74" i="5" s="1"/>
  <c r="AX74" i="5"/>
  <c r="AY74" i="5" s="1"/>
  <c r="AT74" i="5"/>
  <c r="AU74" i="5" s="1"/>
  <c r="AF74" i="5"/>
  <c r="W75" i="5"/>
  <c r="AO74" i="5"/>
  <c r="AP74" i="5" s="1"/>
  <c r="AQ74" i="5" s="1"/>
  <c r="AH75" i="5"/>
  <c r="Y76" i="5"/>
  <c r="AG75" i="5"/>
  <c r="X76" i="5"/>
  <c r="AE75" i="5"/>
  <c r="V76" i="5"/>
  <c r="BR74" i="5"/>
  <c r="BE75" i="5"/>
  <c r="BE76" i="5" l="1"/>
  <c r="BQ76" i="5"/>
  <c r="BF75" i="5"/>
  <c r="BG75" i="5" s="1"/>
  <c r="U80" i="5"/>
  <c r="BM76" i="5"/>
  <c r="BN76" i="5" s="1"/>
  <c r="BO76" i="5" s="1"/>
  <c r="AE76" i="5"/>
  <c r="V77" i="5"/>
  <c r="AF75" i="5"/>
  <c r="W76" i="5"/>
  <c r="AO75" i="5"/>
  <c r="AP75" i="5" s="1"/>
  <c r="AQ75" i="5" s="1"/>
  <c r="AK76" i="5"/>
  <c r="AB77" i="5"/>
  <c r="AG76" i="5"/>
  <c r="X77" i="5"/>
  <c r="AH76" i="5"/>
  <c r="Y77" i="5"/>
  <c r="AW75" i="5"/>
  <c r="AX75" i="5" s="1"/>
  <c r="AY75" i="5" s="1"/>
  <c r="AI76" i="5"/>
  <c r="Z77" i="5"/>
  <c r="AS75" i="5"/>
  <c r="BA75" i="5"/>
  <c r="BB75" i="5" s="1"/>
  <c r="BC75" i="5" s="1"/>
  <c r="BR76" i="5"/>
  <c r="BF76" i="5"/>
  <c r="BG76" i="5" s="1"/>
  <c r="AJ76" i="5"/>
  <c r="AA77" i="5"/>
  <c r="BE77" i="5" s="1"/>
  <c r="BI76" i="5"/>
  <c r="BI77" i="5" s="1"/>
  <c r="AS76" i="5" l="1"/>
  <c r="U81" i="5"/>
  <c r="AH77" i="5"/>
  <c r="Y78" i="5"/>
  <c r="AT76" i="5"/>
  <c r="AU76" i="5" s="1"/>
  <c r="AF76" i="5"/>
  <c r="W77" i="5"/>
  <c r="AO76" i="5"/>
  <c r="AP76" i="5" s="1"/>
  <c r="AQ76" i="5" s="1"/>
  <c r="BJ77" i="5"/>
  <c r="BK77" i="5" s="1"/>
  <c r="BF77" i="5"/>
  <c r="BG77" i="5" s="1"/>
  <c r="AJ77" i="5"/>
  <c r="AA78" i="5"/>
  <c r="BI78" i="5" s="1"/>
  <c r="BJ76" i="5"/>
  <c r="BK76" i="5" s="1"/>
  <c r="AI77" i="5"/>
  <c r="Z78" i="5"/>
  <c r="BM77" i="5"/>
  <c r="BN77" i="5" s="1"/>
  <c r="BO77" i="5" s="1"/>
  <c r="AE77" i="5"/>
  <c r="V78" i="5"/>
  <c r="AG77" i="5"/>
  <c r="X78" i="5"/>
  <c r="BA76" i="5"/>
  <c r="BB76" i="5" s="1"/>
  <c r="BC76" i="5" s="1"/>
  <c r="AW76" i="5"/>
  <c r="AK77" i="5"/>
  <c r="AB78" i="5"/>
  <c r="AT75" i="5"/>
  <c r="AU75" i="5" s="1"/>
  <c r="BQ77" i="5"/>
  <c r="BR77" i="5" s="1"/>
  <c r="BE78" i="5" l="1"/>
  <c r="U82" i="5"/>
  <c r="AI78" i="5"/>
  <c r="Z79" i="5"/>
  <c r="AH78" i="5"/>
  <c r="Y79" i="5"/>
  <c r="AK78" i="5"/>
  <c r="AB79" i="5"/>
  <c r="BQ78" i="5"/>
  <c r="BR78" i="5" s="1"/>
  <c r="AW77" i="5"/>
  <c r="AX77" i="5" s="1"/>
  <c r="AY77" i="5" s="1"/>
  <c r="AG78" i="5"/>
  <c r="X79" i="5"/>
  <c r="BM78" i="5"/>
  <c r="BN78" i="5" s="1"/>
  <c r="BO78" i="5" s="1"/>
  <c r="AE78" i="5"/>
  <c r="V79" i="5"/>
  <c r="BJ78" i="5"/>
  <c r="BK78" i="5" s="1"/>
  <c r="BF78" i="5"/>
  <c r="BG78" i="5" s="1"/>
  <c r="AJ78" i="5"/>
  <c r="AA79" i="5"/>
  <c r="BE79" i="5" s="1"/>
  <c r="AF77" i="5"/>
  <c r="W78" i="5"/>
  <c r="AO77" i="5"/>
  <c r="AP77" i="5" s="1"/>
  <c r="AQ77" i="5" s="1"/>
  <c r="BA77" i="5"/>
  <c r="BB77" i="5" s="1"/>
  <c r="BC77" i="5" s="1"/>
  <c r="AX76" i="5"/>
  <c r="AY76" i="5" s="1"/>
  <c r="AS77" i="5"/>
  <c r="AT77" i="5" s="1"/>
  <c r="AU77" i="5" s="1"/>
  <c r="U83" i="5" l="1"/>
  <c r="AG79" i="5"/>
  <c r="X80" i="5"/>
  <c r="AI79" i="5"/>
  <c r="Z80" i="5"/>
  <c r="AE79" i="5"/>
  <c r="V80" i="5"/>
  <c r="AF78" i="5"/>
  <c r="W79" i="5"/>
  <c r="AO78" i="5"/>
  <c r="AP78" i="5"/>
  <c r="AQ78" i="5" s="1"/>
  <c r="AW78" i="5"/>
  <c r="AX78" i="5" s="1"/>
  <c r="AY78" i="5" s="1"/>
  <c r="AH79" i="5"/>
  <c r="Y80" i="5"/>
  <c r="AK79" i="5"/>
  <c r="AB80" i="5"/>
  <c r="AS78" i="5"/>
  <c r="AS79" i="5" s="1"/>
  <c r="BA78" i="5"/>
  <c r="BF79" i="5"/>
  <c r="BG79" i="5" s="1"/>
  <c r="AJ79" i="5"/>
  <c r="AA80" i="5"/>
  <c r="BM79" i="5"/>
  <c r="BM80" i="5" s="1"/>
  <c r="BQ79" i="5"/>
  <c r="BR79" i="5" s="1"/>
  <c r="BI79" i="5"/>
  <c r="AT78" i="5" l="1"/>
  <c r="AU78" i="5" s="1"/>
  <c r="BA79" i="5"/>
  <c r="BB79" i="5" s="1"/>
  <c r="BC79" i="5" s="1"/>
  <c r="BI80" i="5"/>
  <c r="BJ80" i="5" s="1"/>
  <c r="BK80" i="5" s="1"/>
  <c r="BQ80" i="5"/>
  <c r="BR80" i="5" s="1"/>
  <c r="U84" i="5"/>
  <c r="AG80" i="5"/>
  <c r="X81" i="5"/>
  <c r="AH80" i="5"/>
  <c r="Y81" i="5"/>
  <c r="BN79" i="5"/>
  <c r="BO79" i="5" s="1"/>
  <c r="AT79" i="5"/>
  <c r="AU79" i="5" s="1"/>
  <c r="AF79" i="5"/>
  <c r="W80" i="5"/>
  <c r="BA80" i="5" s="1"/>
  <c r="AO79" i="5"/>
  <c r="AP79" i="5" s="1"/>
  <c r="AQ79" i="5" s="1"/>
  <c r="BB78" i="5"/>
  <c r="BC78" i="5" s="1"/>
  <c r="BN80" i="5"/>
  <c r="BO80" i="5" s="1"/>
  <c r="BF80" i="5"/>
  <c r="BG80" i="5" s="1"/>
  <c r="AJ80" i="5"/>
  <c r="AA81" i="5"/>
  <c r="BJ79" i="5"/>
  <c r="BK79" i="5" s="1"/>
  <c r="AK80" i="5"/>
  <c r="AB81" i="5"/>
  <c r="AW79" i="5"/>
  <c r="AE80" i="5"/>
  <c r="V81" i="5"/>
  <c r="AI80" i="5"/>
  <c r="Z81" i="5"/>
  <c r="BE80" i="5"/>
  <c r="AW80" i="5" l="1"/>
  <c r="BE81" i="5"/>
  <c r="BF81" i="5" s="1"/>
  <c r="BG81" i="5" s="1"/>
  <c r="U85" i="5"/>
  <c r="AS80" i="5"/>
  <c r="AE81" i="5"/>
  <c r="V82" i="5"/>
  <c r="AI81" i="5"/>
  <c r="Z82" i="5"/>
  <c r="AJ81" i="5"/>
  <c r="AA82" i="5"/>
  <c r="BM81" i="5"/>
  <c r="BQ81" i="5"/>
  <c r="BR81" i="5" s="1"/>
  <c r="AK81" i="5"/>
  <c r="AB82" i="5"/>
  <c r="BB80" i="5"/>
  <c r="BC80" i="5" s="1"/>
  <c r="AX80" i="5"/>
  <c r="AY80" i="5" s="1"/>
  <c r="AT80" i="5"/>
  <c r="AU80" i="5" s="1"/>
  <c r="AF80" i="5"/>
  <c r="W81" i="5"/>
  <c r="AW81" i="5" s="1"/>
  <c r="AO80" i="5"/>
  <c r="AP80" i="5"/>
  <c r="AQ80" i="5" s="1"/>
  <c r="AX79" i="5"/>
  <c r="AY79" i="5" s="1"/>
  <c r="AH81" i="5"/>
  <c r="Y82" i="5"/>
  <c r="AG81" i="5"/>
  <c r="X82" i="5"/>
  <c r="BI81" i="5"/>
  <c r="BJ81" i="5" s="1"/>
  <c r="BK81" i="5" s="1"/>
  <c r="AS81" i="5" l="1"/>
  <c r="U86" i="5"/>
  <c r="AH82" i="5"/>
  <c r="Y83" i="5"/>
  <c r="AE82" i="5"/>
  <c r="V83" i="5"/>
  <c r="AG82" i="5"/>
  <c r="X83" i="5"/>
  <c r="AK82" i="5"/>
  <c r="AB83" i="5"/>
  <c r="BF82" i="5"/>
  <c r="BG82" i="5" s="1"/>
  <c r="AJ82" i="5"/>
  <c r="AA83" i="5"/>
  <c r="BE82" i="5"/>
  <c r="BQ82" i="5"/>
  <c r="BI82" i="5"/>
  <c r="AX81" i="5"/>
  <c r="AY81" i="5" s="1"/>
  <c r="AT81" i="5"/>
  <c r="AU81" i="5" s="1"/>
  <c r="AF81" i="5"/>
  <c r="W82" i="5"/>
  <c r="AW82" i="5" s="1"/>
  <c r="AO81" i="5"/>
  <c r="AP81" i="5"/>
  <c r="AQ81" i="5" s="1"/>
  <c r="BM82" i="5"/>
  <c r="BN82" i="5" s="1"/>
  <c r="BO82" i="5" s="1"/>
  <c r="BN81" i="5"/>
  <c r="BO81" i="5" s="1"/>
  <c r="AI82" i="5"/>
  <c r="Z83" i="5"/>
  <c r="BA81" i="5"/>
  <c r="BB81" i="5" s="1"/>
  <c r="BC81" i="5" s="1"/>
  <c r="U87" i="5" l="1"/>
  <c r="AI83" i="5"/>
  <c r="Z84" i="5"/>
  <c r="AJ83" i="5"/>
  <c r="AA84" i="5"/>
  <c r="AG83" i="5"/>
  <c r="X84" i="5"/>
  <c r="AH83" i="5"/>
  <c r="Y84" i="5"/>
  <c r="BQ83" i="5"/>
  <c r="BQ84" i="5" s="1"/>
  <c r="BR82" i="5"/>
  <c r="AX82" i="5"/>
  <c r="AY82" i="5" s="1"/>
  <c r="AF82" i="5"/>
  <c r="W83" i="5"/>
  <c r="AO82" i="5"/>
  <c r="AP82" i="5" s="1"/>
  <c r="AQ82" i="5" s="1"/>
  <c r="AS82" i="5"/>
  <c r="AT82" i="5" s="1"/>
  <c r="AU82" i="5" s="1"/>
  <c r="AK83" i="5"/>
  <c r="AB84" i="5"/>
  <c r="AE83" i="5"/>
  <c r="V84" i="5"/>
  <c r="BA82" i="5"/>
  <c r="BM83" i="5"/>
  <c r="BM84" i="5" s="1"/>
  <c r="BI83" i="5"/>
  <c r="BI84" i="5" s="1"/>
  <c r="BE83" i="5"/>
  <c r="BJ82" i="5"/>
  <c r="BK82" i="5" s="1"/>
  <c r="BA83" i="5" l="1"/>
  <c r="BN83" i="5"/>
  <c r="BO83" i="5" s="1"/>
  <c r="U88" i="5"/>
  <c r="AI84" i="5"/>
  <c r="Z85" i="5"/>
  <c r="AK84" i="5"/>
  <c r="AB85" i="5"/>
  <c r="BJ83" i="5"/>
  <c r="BK83" i="5" s="1"/>
  <c r="BR83" i="5"/>
  <c r="AH84" i="5"/>
  <c r="Y85" i="5"/>
  <c r="BN84" i="5"/>
  <c r="BO84" i="5" s="1"/>
  <c r="BR84" i="5"/>
  <c r="BJ84" i="5"/>
  <c r="BK84" i="5" s="1"/>
  <c r="AJ84" i="5"/>
  <c r="AA85" i="5"/>
  <c r="BI85" i="5" s="1"/>
  <c r="BB83" i="5"/>
  <c r="BC83" i="5" s="1"/>
  <c r="AF83" i="5"/>
  <c r="W84" i="5"/>
  <c r="AO83" i="5"/>
  <c r="AP83" i="5" s="1"/>
  <c r="AQ83" i="5" s="1"/>
  <c r="BB82" i="5"/>
  <c r="BC82" i="5" s="1"/>
  <c r="BE84" i="5"/>
  <c r="BE85" i="5" s="1"/>
  <c r="AE84" i="5"/>
  <c r="V85" i="5"/>
  <c r="AS83" i="5"/>
  <c r="AG84" i="5"/>
  <c r="X85" i="5"/>
  <c r="BF83" i="5"/>
  <c r="BG83" i="5" s="1"/>
  <c r="AW83" i="5"/>
  <c r="AW84" i="5" l="1"/>
  <c r="AS84" i="5"/>
  <c r="AT84" i="5" s="1"/>
  <c r="AU84" i="5" s="1"/>
  <c r="BF84" i="5"/>
  <c r="BG84" i="5" s="1"/>
  <c r="U89" i="5"/>
  <c r="AT83" i="5"/>
  <c r="AU83" i="5" s="1"/>
  <c r="AE85" i="5"/>
  <c r="V86" i="5"/>
  <c r="AX84" i="5"/>
  <c r="AY84" i="5" s="1"/>
  <c r="AF84" i="5"/>
  <c r="W85" i="5"/>
  <c r="AS85" i="5" s="1"/>
  <c r="AO84" i="5"/>
  <c r="AP84" i="5" s="1"/>
  <c r="AQ84" i="5" s="1"/>
  <c r="AX83" i="5"/>
  <c r="AY83" i="5" s="1"/>
  <c r="AH85" i="5"/>
  <c r="Y86" i="5"/>
  <c r="AI85" i="5"/>
  <c r="Z86" i="5"/>
  <c r="AG85" i="5"/>
  <c r="X86" i="5"/>
  <c r="BA84" i="5"/>
  <c r="BJ85" i="5"/>
  <c r="BK85" i="5" s="1"/>
  <c r="BF85" i="5"/>
  <c r="BG85" i="5" s="1"/>
  <c r="AJ85" i="5"/>
  <c r="AA86" i="5"/>
  <c r="BI86" i="5" s="1"/>
  <c r="BM85" i="5"/>
  <c r="AK85" i="5"/>
  <c r="AB86" i="5"/>
  <c r="BQ85" i="5"/>
  <c r="BQ86" i="5" s="1"/>
  <c r="BM86" i="5" l="1"/>
  <c r="BN86" i="5" s="1"/>
  <c r="BO86" i="5" s="1"/>
  <c r="BE86" i="5"/>
  <c r="BF86" i="5" s="1"/>
  <c r="BG86" i="5" s="1"/>
  <c r="BA85" i="5"/>
  <c r="U90" i="5"/>
  <c r="AI86" i="5"/>
  <c r="Z87" i="5"/>
  <c r="AG86" i="5"/>
  <c r="X87" i="5"/>
  <c r="AE86" i="5"/>
  <c r="V87" i="5"/>
  <c r="BR86" i="5"/>
  <c r="BJ86" i="5"/>
  <c r="BK86" i="5" s="1"/>
  <c r="AJ86" i="5"/>
  <c r="AA87" i="5"/>
  <c r="BN85" i="5"/>
  <c r="BO85" i="5" s="1"/>
  <c r="AH86" i="5"/>
  <c r="Y87" i="5"/>
  <c r="AK86" i="5"/>
  <c r="AB87" i="5"/>
  <c r="BR85" i="5"/>
  <c r="BB85" i="5"/>
  <c r="BC85" i="5" s="1"/>
  <c r="AT85" i="5"/>
  <c r="AU85" i="5" s="1"/>
  <c r="AF85" i="5"/>
  <c r="W86" i="5"/>
  <c r="AO85" i="5"/>
  <c r="AP85" i="5" s="1"/>
  <c r="AQ85" i="5" s="1"/>
  <c r="BB84" i="5"/>
  <c r="BC84" i="5" s="1"/>
  <c r="AW85" i="5"/>
  <c r="AX85" i="5" s="1"/>
  <c r="AY85" i="5" s="1"/>
  <c r="BA86" i="5" l="1"/>
  <c r="U91" i="5"/>
  <c r="AW86" i="5"/>
  <c r="AI87" i="5"/>
  <c r="Z88" i="5"/>
  <c r="BB86" i="5"/>
  <c r="BC86" i="5" s="1"/>
  <c r="AX86" i="5"/>
  <c r="AY86" i="5" s="1"/>
  <c r="AF86" i="5"/>
  <c r="W87" i="5"/>
  <c r="AO86" i="5"/>
  <c r="AP86" i="5"/>
  <c r="AQ86" i="5" s="1"/>
  <c r="AS86" i="5"/>
  <c r="AJ87" i="5"/>
  <c r="AA88" i="5"/>
  <c r="AG87" i="5"/>
  <c r="X88" i="5"/>
  <c r="AH87" i="5"/>
  <c r="Y88" i="5"/>
  <c r="BE87" i="5"/>
  <c r="BF87" i="5" s="1"/>
  <c r="BG87" i="5" s="1"/>
  <c r="AK87" i="5"/>
  <c r="AB88" i="5"/>
  <c r="BQ87" i="5"/>
  <c r="AE87" i="5"/>
  <c r="V88" i="5"/>
  <c r="BM87" i="5"/>
  <c r="BI87" i="5"/>
  <c r="AW87" i="5" l="1"/>
  <c r="BI88" i="5"/>
  <c r="BJ88" i="5" s="1"/>
  <c r="BK88" i="5" s="1"/>
  <c r="BQ88" i="5"/>
  <c r="BR88" i="5" s="1"/>
  <c r="U92" i="5"/>
  <c r="BM88" i="5"/>
  <c r="BN88" i="5" s="1"/>
  <c r="BO88" i="5" s="1"/>
  <c r="AS87" i="5"/>
  <c r="AT87" i="5" s="1"/>
  <c r="AU87" i="5" s="1"/>
  <c r="AH88" i="5"/>
  <c r="Y89" i="5"/>
  <c r="AT86" i="5"/>
  <c r="AU86" i="5" s="1"/>
  <c r="AE88" i="5"/>
  <c r="V89" i="5"/>
  <c r="BN87" i="5"/>
  <c r="BO87" i="5" s="1"/>
  <c r="AK88" i="5"/>
  <c r="AB89" i="5"/>
  <c r="BJ87" i="5"/>
  <c r="BK87" i="5" s="1"/>
  <c r="AI88" i="5"/>
  <c r="Z89" i="5"/>
  <c r="AG88" i="5"/>
  <c r="X89" i="5"/>
  <c r="AJ88" i="5"/>
  <c r="AA89" i="5"/>
  <c r="BE88" i="5"/>
  <c r="BF88" i="5" s="1"/>
  <c r="BG88" i="5" s="1"/>
  <c r="BR87" i="5"/>
  <c r="AX87" i="5"/>
  <c r="AY87" i="5" s="1"/>
  <c r="AF87" i="5"/>
  <c r="W88" i="5"/>
  <c r="AO87" i="5"/>
  <c r="AP87" i="5" s="1"/>
  <c r="AQ87" i="5" s="1"/>
  <c r="BA87" i="5"/>
  <c r="BE89" i="5" l="1"/>
  <c r="AS88" i="5"/>
  <c r="BM89" i="5"/>
  <c r="U93" i="5"/>
  <c r="BA88" i="5"/>
  <c r="AG89" i="5"/>
  <c r="X90" i="5"/>
  <c r="BB87" i="5"/>
  <c r="BC87" i="5" s="1"/>
  <c r="AK89" i="5"/>
  <c r="AB90" i="5"/>
  <c r="AE89" i="5"/>
  <c r="V90" i="5"/>
  <c r="AH89" i="5"/>
  <c r="Y90" i="5"/>
  <c r="BN89" i="5"/>
  <c r="BO89" i="5" s="1"/>
  <c r="BF89" i="5"/>
  <c r="BG89" i="5" s="1"/>
  <c r="AJ89" i="5"/>
  <c r="AA90" i="5"/>
  <c r="BE90" i="5" s="1"/>
  <c r="AI89" i="5"/>
  <c r="Z90" i="5"/>
  <c r="BB88" i="5"/>
  <c r="BC88" i="5" s="1"/>
  <c r="AT88" i="5"/>
  <c r="AU88" i="5" s="1"/>
  <c r="AF88" i="5"/>
  <c r="W89" i="5"/>
  <c r="AO88" i="5"/>
  <c r="AP88" i="5" s="1"/>
  <c r="AQ88" i="5" s="1"/>
  <c r="AW88" i="5"/>
  <c r="BQ89" i="5"/>
  <c r="BI89" i="5"/>
  <c r="BJ89" i="5" s="1"/>
  <c r="BK89" i="5" s="1"/>
  <c r="BI90" i="5" l="1"/>
  <c r="BQ90" i="5"/>
  <c r="BR90" i="5" s="1"/>
  <c r="U94" i="5"/>
  <c r="AF89" i="5"/>
  <c r="W90" i="5"/>
  <c r="AO89" i="5"/>
  <c r="AP89" i="5" s="1"/>
  <c r="AQ89" i="5" s="1"/>
  <c r="BR89" i="5"/>
  <c r="AS89" i="5"/>
  <c r="AW89" i="5"/>
  <c r="AW90" i="5" s="1"/>
  <c r="AI90" i="5"/>
  <c r="Z91" i="5"/>
  <c r="AH90" i="5"/>
  <c r="Y91" i="5"/>
  <c r="AG90" i="5"/>
  <c r="X91" i="5"/>
  <c r="AX88" i="5"/>
  <c r="AY88" i="5" s="1"/>
  <c r="BJ90" i="5"/>
  <c r="BK90" i="5" s="1"/>
  <c r="BF90" i="5"/>
  <c r="BG90" i="5" s="1"/>
  <c r="AJ90" i="5"/>
  <c r="AA91" i="5"/>
  <c r="AE90" i="5"/>
  <c r="V91" i="5"/>
  <c r="AK90" i="5"/>
  <c r="AB91" i="5"/>
  <c r="BM90" i="5"/>
  <c r="BN90" i="5" s="1"/>
  <c r="BO90" i="5" s="1"/>
  <c r="BA89" i="5"/>
  <c r="AS90" i="5" l="1"/>
  <c r="U95" i="5"/>
  <c r="BA90" i="5"/>
  <c r="BB90" i="5" s="1"/>
  <c r="BC90" i="5" s="1"/>
  <c r="AT89" i="5"/>
  <c r="AU89" i="5" s="1"/>
  <c r="AK91" i="5"/>
  <c r="AB92" i="5"/>
  <c r="BR91" i="5"/>
  <c r="AJ91" i="5"/>
  <c r="AA92" i="5"/>
  <c r="AG91" i="5"/>
  <c r="X92" i="5"/>
  <c r="AH91" i="5"/>
  <c r="Y92" i="5"/>
  <c r="AX89" i="5"/>
  <c r="AY89" i="5" s="1"/>
  <c r="AE91" i="5"/>
  <c r="V92" i="5"/>
  <c r="BE91" i="5"/>
  <c r="AX90" i="5"/>
  <c r="AY90" i="5" s="1"/>
  <c r="AT90" i="5"/>
  <c r="AU90" i="5" s="1"/>
  <c r="AF90" i="5"/>
  <c r="W91" i="5"/>
  <c r="AO90" i="5"/>
  <c r="AP90" i="5" s="1"/>
  <c r="AQ90" i="5" s="1"/>
  <c r="BB89" i="5"/>
  <c r="BC89" i="5" s="1"/>
  <c r="BM91" i="5"/>
  <c r="BI91" i="5"/>
  <c r="BJ91" i="5" s="1"/>
  <c r="BK91" i="5" s="1"/>
  <c r="AI91" i="5"/>
  <c r="Z92" i="5"/>
  <c r="BQ91" i="5"/>
  <c r="BM92" i="5" l="1"/>
  <c r="U96" i="5"/>
  <c r="AK92" i="5"/>
  <c r="AB93" i="5"/>
  <c r="AF91" i="5"/>
  <c r="W92" i="5"/>
  <c r="AO91" i="5"/>
  <c r="AP91" i="5" s="1"/>
  <c r="AQ91" i="5" s="1"/>
  <c r="AH92" i="5"/>
  <c r="Y93" i="5"/>
  <c r="BN92" i="5"/>
  <c r="BO92" i="5" s="1"/>
  <c r="AJ92" i="5"/>
  <c r="AA93" i="5"/>
  <c r="AS91" i="5"/>
  <c r="BA91" i="5"/>
  <c r="BQ92" i="5"/>
  <c r="BE92" i="5"/>
  <c r="BE93" i="5" s="1"/>
  <c r="AG92" i="5"/>
  <c r="X93" i="5"/>
  <c r="BF91" i="5"/>
  <c r="BG91" i="5" s="1"/>
  <c r="AI92" i="5"/>
  <c r="Z93" i="5"/>
  <c r="BI92" i="5"/>
  <c r="AE92" i="5"/>
  <c r="V93" i="5"/>
  <c r="AW91" i="5"/>
  <c r="AX91" i="5" s="1"/>
  <c r="AY91" i="5" s="1"/>
  <c r="BN91" i="5"/>
  <c r="BO91" i="5" s="1"/>
  <c r="BQ93" i="5" l="1"/>
  <c r="BI93" i="5"/>
  <c r="BJ93" i="5" s="1"/>
  <c r="BK93" i="5" s="1"/>
  <c r="U97" i="5"/>
  <c r="AF92" i="5"/>
  <c r="W93" i="5"/>
  <c r="AO92" i="5"/>
  <c r="AP92" i="5"/>
  <c r="AQ92" i="5" s="1"/>
  <c r="AE93" i="5"/>
  <c r="V94" i="5"/>
  <c r="BF92" i="5"/>
  <c r="BG92" i="5" s="1"/>
  <c r="AH93" i="5"/>
  <c r="Y94" i="5"/>
  <c r="BR92" i="5"/>
  <c r="AK93" i="5"/>
  <c r="AB94" i="5"/>
  <c r="AG93" i="5"/>
  <c r="X94" i="5"/>
  <c r="BA92" i="5"/>
  <c r="BR93" i="5"/>
  <c r="BF93" i="5"/>
  <c r="BG93" i="5" s="1"/>
  <c r="AJ93" i="5"/>
  <c r="AA94" i="5"/>
  <c r="BE94" i="5" s="1"/>
  <c r="BJ92" i="5"/>
  <c r="BK92" i="5" s="1"/>
  <c r="BB91" i="5"/>
  <c r="BC91" i="5" s="1"/>
  <c r="AW92" i="5"/>
  <c r="AI93" i="5"/>
  <c r="Z94" i="5"/>
  <c r="AS92" i="5"/>
  <c r="AT91" i="5"/>
  <c r="AU91" i="5" s="1"/>
  <c r="BM93" i="5"/>
  <c r="BM94" i="5" s="1"/>
  <c r="AS93" i="5" l="1"/>
  <c r="BI94" i="5"/>
  <c r="BQ94" i="5"/>
  <c r="BR94" i="5" s="1"/>
  <c r="U98" i="5"/>
  <c r="AW93" i="5"/>
  <c r="AX93" i="5" s="1"/>
  <c r="AY93" i="5" s="1"/>
  <c r="BA93" i="5"/>
  <c r="BB93" i="5" s="1"/>
  <c r="BC93" i="5" s="1"/>
  <c r="AT92" i="5"/>
  <c r="AU92" i="5" s="1"/>
  <c r="AI94" i="5"/>
  <c r="Z95" i="5"/>
  <c r="AG94" i="5"/>
  <c r="X95" i="5"/>
  <c r="AX92" i="5"/>
  <c r="AY92" i="5" s="1"/>
  <c r="AK94" i="5"/>
  <c r="AB95" i="5"/>
  <c r="AH94" i="5"/>
  <c r="Y95" i="5"/>
  <c r="BN94" i="5"/>
  <c r="BO94" i="5" s="1"/>
  <c r="BJ94" i="5"/>
  <c r="BK94" i="5" s="1"/>
  <c r="BF94" i="5"/>
  <c r="BG94" i="5" s="1"/>
  <c r="AJ94" i="5"/>
  <c r="AA95" i="5"/>
  <c r="BI95" i="5" s="1"/>
  <c r="BN93" i="5"/>
  <c r="BO93" i="5" s="1"/>
  <c r="AE94" i="5"/>
  <c r="V95" i="5"/>
  <c r="AT93" i="5"/>
  <c r="AU93" i="5" s="1"/>
  <c r="AF93" i="5"/>
  <c r="W94" i="5"/>
  <c r="AO93" i="5"/>
  <c r="AP93" i="5" s="1"/>
  <c r="AQ93" i="5" s="1"/>
  <c r="BB92" i="5"/>
  <c r="BC92" i="5" s="1"/>
  <c r="BM95" i="5" l="1"/>
  <c r="BA94" i="5"/>
  <c r="AS94" i="5"/>
  <c r="AT94" i="5" s="1"/>
  <c r="AU94" i="5" s="1"/>
  <c r="BQ95" i="5"/>
  <c r="BR95" i="5" s="1"/>
  <c r="U99" i="5"/>
  <c r="AK95" i="5"/>
  <c r="AB96" i="5"/>
  <c r="AG95" i="5"/>
  <c r="X96" i="5"/>
  <c r="AH95" i="5"/>
  <c r="Y96" i="5"/>
  <c r="AE95" i="5"/>
  <c r="V96" i="5"/>
  <c r="BB94" i="5"/>
  <c r="BC94" i="5" s="1"/>
  <c r="AF94" i="5"/>
  <c r="W95" i="5"/>
  <c r="AO94" i="5"/>
  <c r="AP94" i="5" s="1"/>
  <c r="AQ94" i="5" s="1"/>
  <c r="BJ95" i="5"/>
  <c r="BK95" i="5" s="1"/>
  <c r="BN95" i="5"/>
  <c r="BO95" i="5" s="1"/>
  <c r="AJ95" i="5"/>
  <c r="AA96" i="5"/>
  <c r="BM96" i="5" s="1"/>
  <c r="AW94" i="5"/>
  <c r="AX94" i="5" s="1"/>
  <c r="AY94" i="5" s="1"/>
  <c r="AI95" i="5"/>
  <c r="Z96" i="5"/>
  <c r="BE95" i="5"/>
  <c r="BE96" i="5" s="1"/>
  <c r="BA95" i="5" l="1"/>
  <c r="BI96" i="5"/>
  <c r="BJ96" i="5" s="1"/>
  <c r="BK96" i="5" s="1"/>
  <c r="U100" i="5"/>
  <c r="BQ96" i="5"/>
  <c r="BR96" i="5" s="1"/>
  <c r="BN96" i="5"/>
  <c r="BO96" i="5" s="1"/>
  <c r="BF96" i="5"/>
  <c r="BG96" i="5" s="1"/>
  <c r="AJ96" i="5"/>
  <c r="AA97" i="5"/>
  <c r="BM97" i="5" s="1"/>
  <c r="AE96" i="5"/>
  <c r="V97" i="5"/>
  <c r="BF95" i="5"/>
  <c r="BG95" i="5" s="1"/>
  <c r="AH96" i="5"/>
  <c r="Y97" i="5"/>
  <c r="AI96" i="5"/>
  <c r="Z97" i="5"/>
  <c r="BB95" i="5"/>
  <c r="BC95" i="5" s="1"/>
  <c r="AF95" i="5"/>
  <c r="W96" i="5"/>
  <c r="BA96" i="5" s="1"/>
  <c r="AO95" i="5"/>
  <c r="AP95" i="5" s="1"/>
  <c r="AQ95" i="5" s="1"/>
  <c r="AG96" i="5"/>
  <c r="X97" i="5"/>
  <c r="AK96" i="5"/>
  <c r="AB97" i="5"/>
  <c r="AW95" i="5"/>
  <c r="AS95" i="5"/>
  <c r="AT95" i="5" s="1"/>
  <c r="AU95" i="5" s="1"/>
  <c r="AS96" i="5" l="1"/>
  <c r="AW96" i="5"/>
  <c r="U101" i="5"/>
  <c r="AH97" i="5"/>
  <c r="Y98" i="5"/>
  <c r="BN97" i="5"/>
  <c r="BO97" i="5" s="1"/>
  <c r="AJ97" i="5"/>
  <c r="AA98" i="5"/>
  <c r="AI97" i="5"/>
  <c r="Z98" i="5"/>
  <c r="AE97" i="5"/>
  <c r="V98" i="5"/>
  <c r="AK97" i="5"/>
  <c r="AB98" i="5"/>
  <c r="BI97" i="5"/>
  <c r="AG97" i="5"/>
  <c r="X98" i="5"/>
  <c r="BB96" i="5"/>
  <c r="BC96" i="5" s="1"/>
  <c r="AX96" i="5"/>
  <c r="AY96" i="5" s="1"/>
  <c r="AT96" i="5"/>
  <c r="AU96" i="5" s="1"/>
  <c r="AF96" i="5"/>
  <c r="W97" i="5"/>
  <c r="AO96" i="5"/>
  <c r="AP96" i="5" s="1"/>
  <c r="AQ96" i="5" s="1"/>
  <c r="AX95" i="5"/>
  <c r="AY95" i="5" s="1"/>
  <c r="BQ97" i="5"/>
  <c r="BE97" i="5"/>
  <c r="BF97" i="5" s="1"/>
  <c r="BG97" i="5" s="1"/>
  <c r="BQ98" i="5" l="1"/>
  <c r="BI98" i="5"/>
  <c r="BJ98" i="5" s="1"/>
  <c r="BK98" i="5" s="1"/>
  <c r="U102" i="5"/>
  <c r="AF97" i="5"/>
  <c r="W98" i="5"/>
  <c r="AO97" i="5"/>
  <c r="AP97" i="5"/>
  <c r="AQ97" i="5" s="1"/>
  <c r="BA97" i="5"/>
  <c r="AI98" i="5"/>
  <c r="Z99" i="5"/>
  <c r="AH98" i="5"/>
  <c r="Y99" i="5"/>
  <c r="AK98" i="5"/>
  <c r="AB99" i="5"/>
  <c r="AG98" i="5"/>
  <c r="X99" i="5"/>
  <c r="AE98" i="5"/>
  <c r="V99" i="5"/>
  <c r="BR98" i="5"/>
  <c r="AJ98" i="5"/>
  <c r="AA99" i="5"/>
  <c r="BJ97" i="5"/>
  <c r="BK97" i="5" s="1"/>
  <c r="BM98" i="5"/>
  <c r="BN98" i="5" s="1"/>
  <c r="BO98" i="5" s="1"/>
  <c r="BE98" i="5"/>
  <c r="AS97" i="5"/>
  <c r="AS98" i="5" s="1"/>
  <c r="BR97" i="5"/>
  <c r="AW97" i="5"/>
  <c r="AW98" i="5" l="1"/>
  <c r="BA98" i="5"/>
  <c r="U103" i="5"/>
  <c r="AJ99" i="5"/>
  <c r="AA100" i="5"/>
  <c r="AG99" i="5"/>
  <c r="X100" i="5"/>
  <c r="BI99" i="5"/>
  <c r="BJ99" i="5" s="1"/>
  <c r="BK99" i="5" s="1"/>
  <c r="BE99" i="5"/>
  <c r="BE100" i="5" s="1"/>
  <c r="AH99" i="5"/>
  <c r="Y100" i="5"/>
  <c r="AT97" i="5"/>
  <c r="AU97" i="5" s="1"/>
  <c r="BM99" i="5"/>
  <c r="BM100" i="5" s="1"/>
  <c r="BF98" i="5"/>
  <c r="BG98" i="5" s="1"/>
  <c r="AE99" i="5"/>
  <c r="V100" i="5"/>
  <c r="AK99" i="5"/>
  <c r="AB100" i="5"/>
  <c r="AX97" i="5"/>
  <c r="AY97" i="5" s="1"/>
  <c r="AI99" i="5"/>
  <c r="Z100" i="5"/>
  <c r="BQ99" i="5"/>
  <c r="BB98" i="5"/>
  <c r="BC98" i="5" s="1"/>
  <c r="AX98" i="5"/>
  <c r="AY98" i="5" s="1"/>
  <c r="AF98" i="5"/>
  <c r="AT98" i="5"/>
  <c r="AU98" i="5" s="1"/>
  <c r="W99" i="5"/>
  <c r="AW99" i="5" s="1"/>
  <c r="AO98" i="5"/>
  <c r="AP98" i="5"/>
  <c r="AQ98" i="5" s="1"/>
  <c r="BB97" i="5"/>
  <c r="BC97" i="5" s="1"/>
  <c r="BN99" i="5" l="1"/>
  <c r="BO99" i="5" s="1"/>
  <c r="BQ100" i="5"/>
  <c r="BA99" i="5"/>
  <c r="BB99" i="5" s="1"/>
  <c r="BC99" i="5" s="1"/>
  <c r="U104" i="5"/>
  <c r="AK100" i="5"/>
  <c r="AB101" i="5"/>
  <c r="AI100" i="5"/>
  <c r="Z101" i="5"/>
  <c r="BN100" i="5"/>
  <c r="BO100" i="5" s="1"/>
  <c r="BR100" i="5"/>
  <c r="BF100" i="5"/>
  <c r="BG100" i="5" s="1"/>
  <c r="AJ100" i="5"/>
  <c r="AA101" i="5"/>
  <c r="AE100" i="5"/>
  <c r="V101" i="5"/>
  <c r="AH100" i="5"/>
  <c r="Y101" i="5"/>
  <c r="BI100" i="5"/>
  <c r="BR99" i="5"/>
  <c r="AX99" i="5"/>
  <c r="AY99" i="5" s="1"/>
  <c r="AF99" i="5"/>
  <c r="W100" i="5"/>
  <c r="AO99" i="5"/>
  <c r="AP99" i="5" s="1"/>
  <c r="AQ99" i="5" s="1"/>
  <c r="AG100" i="5"/>
  <c r="X101" i="5"/>
  <c r="BF99" i="5"/>
  <c r="BG99" i="5" s="1"/>
  <c r="AS99" i="5"/>
  <c r="U105" i="5" l="1"/>
  <c r="AG101" i="5"/>
  <c r="X102" i="5"/>
  <c r="AJ101" i="5"/>
  <c r="AA102" i="5"/>
  <c r="BI101" i="5"/>
  <c r="AF100" i="5"/>
  <c r="W101" i="5"/>
  <c r="AO100" i="5"/>
  <c r="AP100" i="5"/>
  <c r="AQ100" i="5" s="1"/>
  <c r="AI101" i="5"/>
  <c r="Z102" i="5"/>
  <c r="AW100" i="5"/>
  <c r="AW101" i="5" s="1"/>
  <c r="AS100" i="5"/>
  <c r="AS101" i="5" s="1"/>
  <c r="AE101" i="5"/>
  <c r="V102" i="5"/>
  <c r="BA100" i="5"/>
  <c r="BB100" i="5" s="1"/>
  <c r="BC100" i="5" s="1"/>
  <c r="BE101" i="5"/>
  <c r="AT99" i="5"/>
  <c r="AU99" i="5" s="1"/>
  <c r="AH101" i="5"/>
  <c r="Y102" i="5"/>
  <c r="BJ100" i="5"/>
  <c r="BK100" i="5" s="1"/>
  <c r="BM101" i="5"/>
  <c r="BN101" i="5" s="1"/>
  <c r="BO101" i="5" s="1"/>
  <c r="AK101" i="5"/>
  <c r="AB102" i="5"/>
  <c r="BQ101" i="5"/>
  <c r="BR101" i="5" s="1"/>
  <c r="AT100" i="5" l="1"/>
  <c r="AU100" i="5" s="1"/>
  <c r="U106" i="5"/>
  <c r="AE102" i="5"/>
  <c r="V103" i="5"/>
  <c r="AJ102" i="5"/>
  <c r="AA103" i="5"/>
  <c r="BM102" i="5"/>
  <c r="BN102" i="5" s="1"/>
  <c r="BO102" i="5" s="1"/>
  <c r="AX100" i="5"/>
  <c r="AY100" i="5" s="1"/>
  <c r="BQ102" i="5"/>
  <c r="BE102" i="5"/>
  <c r="BF102" i="5" s="1"/>
  <c r="BG102" i="5" s="1"/>
  <c r="AI102" i="5"/>
  <c r="Z103" i="5"/>
  <c r="AX101" i="5"/>
  <c r="AY101" i="5" s="1"/>
  <c r="AT101" i="5"/>
  <c r="AU101" i="5" s="1"/>
  <c r="AF101" i="5"/>
  <c r="W102" i="5"/>
  <c r="AW102" i="5" s="1"/>
  <c r="AO101" i="5"/>
  <c r="AP101" i="5"/>
  <c r="AQ101" i="5" s="1"/>
  <c r="BF101" i="5"/>
  <c r="BG101" i="5" s="1"/>
  <c r="AG102" i="5"/>
  <c r="X103" i="5"/>
  <c r="AK102" i="5"/>
  <c r="AB103" i="5"/>
  <c r="AH102" i="5"/>
  <c r="Y103" i="5"/>
  <c r="BA101" i="5"/>
  <c r="BI102" i="5"/>
  <c r="BJ101" i="5"/>
  <c r="BK101" i="5" s="1"/>
  <c r="BQ103" i="5" l="1"/>
  <c r="BA102" i="5"/>
  <c r="AS102" i="5"/>
  <c r="AT102" i="5" s="1"/>
  <c r="AU102" i="5" s="1"/>
  <c r="U107" i="5"/>
  <c r="AK103" i="5"/>
  <c r="AB104" i="5"/>
  <c r="BA103" i="5"/>
  <c r="BR102" i="5"/>
  <c r="AI103" i="5"/>
  <c r="Z104" i="5"/>
  <c r="BR103" i="5"/>
  <c r="AJ103" i="5"/>
  <c r="AA104" i="5"/>
  <c r="BQ104" i="5" s="1"/>
  <c r="BI103" i="5"/>
  <c r="BI104" i="5" s="1"/>
  <c r="AH103" i="5"/>
  <c r="Y104" i="5"/>
  <c r="AG103" i="5"/>
  <c r="X104" i="5"/>
  <c r="AE103" i="5"/>
  <c r="V104" i="5"/>
  <c r="BB102" i="5"/>
  <c r="BC102" i="5" s="1"/>
  <c r="AX102" i="5"/>
  <c r="AY102" i="5" s="1"/>
  <c r="AF102" i="5"/>
  <c r="W103" i="5"/>
  <c r="AO102" i="5"/>
  <c r="AP102" i="5" s="1"/>
  <c r="AQ102" i="5" s="1"/>
  <c r="BB101" i="5"/>
  <c r="BC101" i="5" s="1"/>
  <c r="BE103" i="5"/>
  <c r="BM103" i="5"/>
  <c r="BJ102" i="5"/>
  <c r="BK102" i="5" s="1"/>
  <c r="BM104" i="5" l="1"/>
  <c r="AS103" i="5"/>
  <c r="BE104" i="5"/>
  <c r="BF104" i="5" s="1"/>
  <c r="BG104" i="5" s="1"/>
  <c r="U108" i="5"/>
  <c r="AW103" i="5"/>
  <c r="BF103" i="5"/>
  <c r="BG103" i="5" s="1"/>
  <c r="AH104" i="5"/>
  <c r="Y105" i="5"/>
  <c r="AG104" i="5"/>
  <c r="X105" i="5"/>
  <c r="AK104" i="5"/>
  <c r="AB105" i="5"/>
  <c r="AI104" i="5"/>
  <c r="Z105" i="5"/>
  <c r="AE104" i="5"/>
  <c r="V105" i="5"/>
  <c r="BJ103" i="5"/>
  <c r="BK103" i="5" s="1"/>
  <c r="AX103" i="5"/>
  <c r="AY103" i="5" s="1"/>
  <c r="AT103" i="5"/>
  <c r="AU103" i="5" s="1"/>
  <c r="BB103" i="5"/>
  <c r="BC103" i="5" s="1"/>
  <c r="AF103" i="5"/>
  <c r="W104" i="5"/>
  <c r="BA104" i="5" s="1"/>
  <c r="AO103" i="5"/>
  <c r="AP103" i="5" s="1"/>
  <c r="AQ103" i="5" s="1"/>
  <c r="BN104" i="5"/>
  <c r="BO104" i="5" s="1"/>
  <c r="BR104" i="5"/>
  <c r="BJ104" i="5"/>
  <c r="BK104" i="5" s="1"/>
  <c r="AJ104" i="5"/>
  <c r="AA105" i="5"/>
  <c r="BI105" i="5" s="1"/>
  <c r="BN103" i="5"/>
  <c r="BO103" i="5" s="1"/>
  <c r="BE105" i="5" l="1"/>
  <c r="AS104" i="5"/>
  <c r="BM105" i="5"/>
  <c r="BN105" i="5" s="1"/>
  <c r="BO105" i="5" s="1"/>
  <c r="BQ105" i="5"/>
  <c r="BR105" i="5" s="1"/>
  <c r="U109" i="5"/>
  <c r="AK105" i="5"/>
  <c r="AB106" i="5"/>
  <c r="AH105" i="5"/>
  <c r="Y106" i="5"/>
  <c r="AI105" i="5"/>
  <c r="Z106" i="5"/>
  <c r="AG105" i="5"/>
  <c r="X106" i="5"/>
  <c r="BJ105" i="5"/>
  <c r="BK105" i="5" s="1"/>
  <c r="BF105" i="5"/>
  <c r="BG105" i="5" s="1"/>
  <c r="AJ105" i="5"/>
  <c r="AA106" i="5"/>
  <c r="BB104" i="5"/>
  <c r="BC104" i="5" s="1"/>
  <c r="AT104" i="5"/>
  <c r="AU104" i="5" s="1"/>
  <c r="AF104" i="5"/>
  <c r="W105" i="5"/>
  <c r="AO104" i="5"/>
  <c r="AP104" i="5" s="1"/>
  <c r="AQ104" i="5" s="1"/>
  <c r="AE105" i="5"/>
  <c r="V106" i="5"/>
  <c r="AW104" i="5"/>
  <c r="AW105" i="5" s="1"/>
  <c r="U110" i="5" l="1"/>
  <c r="AX104" i="5"/>
  <c r="AY104" i="5" s="1"/>
  <c r="AG106" i="5"/>
  <c r="X107" i="5"/>
  <c r="AI106" i="5"/>
  <c r="Z107" i="5"/>
  <c r="AE106" i="5"/>
  <c r="V107" i="5"/>
  <c r="AX105" i="5"/>
  <c r="AY105" i="5" s="1"/>
  <c r="AT105" i="5"/>
  <c r="AU105" i="5" s="1"/>
  <c r="AF105" i="5"/>
  <c r="W106" i="5"/>
  <c r="AO105" i="5"/>
  <c r="AP105" i="5"/>
  <c r="AQ105" i="5" s="1"/>
  <c r="BA105" i="5"/>
  <c r="BA106" i="5" s="1"/>
  <c r="AS105" i="5"/>
  <c r="AS106" i="5" s="1"/>
  <c r="AJ106" i="5"/>
  <c r="AA107" i="5"/>
  <c r="BI106" i="5"/>
  <c r="BJ106" i="5" s="1"/>
  <c r="BK106" i="5" s="1"/>
  <c r="BQ106" i="5"/>
  <c r="BE106" i="5"/>
  <c r="AH106" i="5"/>
  <c r="Y107" i="5"/>
  <c r="AK106" i="5"/>
  <c r="AB107" i="5"/>
  <c r="BM106" i="5"/>
  <c r="BN106" i="5" s="1"/>
  <c r="BO106" i="5" s="1"/>
  <c r="BE107" i="5" l="1"/>
  <c r="BQ107" i="5"/>
  <c r="U111" i="5"/>
  <c r="AK107" i="5"/>
  <c r="AB108" i="5"/>
  <c r="AE107" i="5"/>
  <c r="V108" i="5"/>
  <c r="AG107" i="5"/>
  <c r="X108" i="5"/>
  <c r="AH107" i="5"/>
  <c r="Y108" i="5"/>
  <c r="BI107" i="5"/>
  <c r="BR107" i="5"/>
  <c r="BN107" i="5"/>
  <c r="BO107" i="5" s="1"/>
  <c r="BF107" i="5"/>
  <c r="BG107" i="5" s="1"/>
  <c r="AJ107" i="5"/>
  <c r="AA108" i="5"/>
  <c r="BQ108" i="5" s="1"/>
  <c r="BR106" i="5"/>
  <c r="AI107" i="5"/>
  <c r="Z108" i="5"/>
  <c r="BM107" i="5"/>
  <c r="BM108" i="5" s="1"/>
  <c r="BF106" i="5"/>
  <c r="BG106" i="5" s="1"/>
  <c r="BB106" i="5"/>
  <c r="BC106" i="5" s="1"/>
  <c r="AT106" i="5"/>
  <c r="AU106" i="5" s="1"/>
  <c r="AF106" i="5"/>
  <c r="W107" i="5"/>
  <c r="AS107" i="5" s="1"/>
  <c r="AO106" i="5"/>
  <c r="AP106" i="5" s="1"/>
  <c r="AQ106" i="5" s="1"/>
  <c r="BB105" i="5"/>
  <c r="BC105" i="5" s="1"/>
  <c r="AW106" i="5"/>
  <c r="AX106" i="5" s="1"/>
  <c r="AY106" i="5" s="1"/>
  <c r="BE108" i="5" l="1"/>
  <c r="BI108" i="5"/>
  <c r="BJ108" i="5" s="1"/>
  <c r="BK108" i="5" s="1"/>
  <c r="AW107" i="5"/>
  <c r="U112" i="5"/>
  <c r="AE108" i="5"/>
  <c r="V109" i="5"/>
  <c r="BQ109" i="5"/>
  <c r="BN108" i="5"/>
  <c r="BO108" i="5" s="1"/>
  <c r="BR108" i="5"/>
  <c r="BF108" i="5"/>
  <c r="BG108" i="5" s="1"/>
  <c r="AJ108" i="5"/>
  <c r="AA109" i="5"/>
  <c r="BM109" i="5" s="1"/>
  <c r="BJ107" i="5"/>
  <c r="BK107" i="5" s="1"/>
  <c r="AX107" i="5"/>
  <c r="AY107" i="5" s="1"/>
  <c r="AT107" i="5"/>
  <c r="AU107" i="5" s="1"/>
  <c r="AF107" i="5"/>
  <c r="W108" i="5"/>
  <c r="AO107" i="5"/>
  <c r="AP107" i="5" s="1"/>
  <c r="AQ107" i="5" s="1"/>
  <c r="BE109" i="5"/>
  <c r="AG108" i="5"/>
  <c r="X109" i="5"/>
  <c r="AK108" i="5"/>
  <c r="AB109" i="5"/>
  <c r="AI108" i="5"/>
  <c r="Z109" i="5"/>
  <c r="AH108" i="5"/>
  <c r="Y109" i="5"/>
  <c r="BA107" i="5"/>
  <c r="BB107" i="5" s="1"/>
  <c r="BC107" i="5" s="1"/>
  <c r="BI109" i="5" l="1"/>
  <c r="BJ109" i="5" s="1"/>
  <c r="BK109" i="5" s="1"/>
  <c r="U113" i="5"/>
  <c r="AH109" i="5"/>
  <c r="Y110" i="5"/>
  <c r="AK109" i="5"/>
  <c r="AB110" i="5"/>
  <c r="BB108" i="5"/>
  <c r="BC108" i="5" s="1"/>
  <c r="AF108" i="5"/>
  <c r="W109" i="5"/>
  <c r="AO108" i="5"/>
  <c r="AP108" i="5" s="1"/>
  <c r="AQ108" i="5" s="1"/>
  <c r="AW108" i="5"/>
  <c r="AE109" i="5"/>
  <c r="V110" i="5"/>
  <c r="AI109" i="5"/>
  <c r="Z110" i="5"/>
  <c r="BA108" i="5"/>
  <c r="AG109" i="5"/>
  <c r="X110" i="5"/>
  <c r="BR109" i="5"/>
  <c r="BN109" i="5"/>
  <c r="BO109" i="5" s="1"/>
  <c r="BF109" i="5"/>
  <c r="BG109" i="5" s="1"/>
  <c r="AJ109" i="5"/>
  <c r="AA110" i="5"/>
  <c r="BQ110" i="5" s="1"/>
  <c r="AS108" i="5"/>
  <c r="AS109" i="5" l="1"/>
  <c r="BM110" i="5"/>
  <c r="BI110" i="5"/>
  <c r="BJ110" i="5" s="1"/>
  <c r="BK110" i="5" s="1"/>
  <c r="AW109" i="5"/>
  <c r="AX109" i="5" s="1"/>
  <c r="AY109" i="5" s="1"/>
  <c r="U114" i="5"/>
  <c r="AX108" i="5"/>
  <c r="AY108" i="5" s="1"/>
  <c r="AG110" i="5"/>
  <c r="X111" i="5"/>
  <c r="AT108" i="5"/>
  <c r="AU108" i="5" s="1"/>
  <c r="AI110" i="5"/>
  <c r="Z111" i="5"/>
  <c r="AT109" i="5"/>
  <c r="AU109" i="5" s="1"/>
  <c r="AF109" i="5"/>
  <c r="W110" i="5"/>
  <c r="AO109" i="5"/>
  <c r="AP109" i="5" s="1"/>
  <c r="AQ109" i="5" s="1"/>
  <c r="AH110" i="5"/>
  <c r="Y111" i="5"/>
  <c r="BR110" i="5"/>
  <c r="BN110" i="5"/>
  <c r="BO110" i="5" s="1"/>
  <c r="AJ110" i="5"/>
  <c r="AA111" i="5"/>
  <c r="BA109" i="5"/>
  <c r="AE110" i="5"/>
  <c r="V111" i="5"/>
  <c r="BE110" i="5"/>
  <c r="BE111" i="5" s="1"/>
  <c r="AK110" i="5"/>
  <c r="AB111" i="5"/>
  <c r="BI111" i="5" l="1"/>
  <c r="AW110" i="5"/>
  <c r="BA110" i="5"/>
  <c r="BB110" i="5" s="1"/>
  <c r="BC110" i="5" s="1"/>
  <c r="U115" i="5"/>
  <c r="AE111" i="5"/>
  <c r="V112" i="5"/>
  <c r="BJ111" i="5"/>
  <c r="BK111" i="5" s="1"/>
  <c r="BF111" i="5"/>
  <c r="BG111" i="5" s="1"/>
  <c r="AJ111" i="5"/>
  <c r="AA112" i="5"/>
  <c r="BQ111" i="5"/>
  <c r="BR111" i="5" s="1"/>
  <c r="AG111" i="5"/>
  <c r="X112" i="5"/>
  <c r="BM111" i="5"/>
  <c r="AK111" i="5"/>
  <c r="AB112" i="5"/>
  <c r="BF110" i="5"/>
  <c r="BG110" i="5" s="1"/>
  <c r="AH111" i="5"/>
  <c r="Y112" i="5"/>
  <c r="AX110" i="5"/>
  <c r="AY110" i="5" s="1"/>
  <c r="AF110" i="5"/>
  <c r="W111" i="5"/>
  <c r="AO110" i="5"/>
  <c r="AP110" i="5" s="1"/>
  <c r="AQ110" i="5" s="1"/>
  <c r="BB109" i="5"/>
  <c r="BC109" i="5" s="1"/>
  <c r="AI111" i="5"/>
  <c r="Z112" i="5"/>
  <c r="AS110" i="5"/>
  <c r="AT110" i="5" s="1"/>
  <c r="AU110" i="5" s="1"/>
  <c r="U116" i="5" l="1"/>
  <c r="AF111" i="5"/>
  <c r="W112" i="5"/>
  <c r="AO111" i="5"/>
  <c r="AP111" i="5"/>
  <c r="AQ111" i="5" s="1"/>
  <c r="AK112" i="5"/>
  <c r="AB113" i="5"/>
  <c r="AJ112" i="5"/>
  <c r="AA113" i="5"/>
  <c r="AW111" i="5"/>
  <c r="AH112" i="5"/>
  <c r="Y113" i="5"/>
  <c r="BA111" i="5"/>
  <c r="AS111" i="5"/>
  <c r="BM112" i="5"/>
  <c r="BE112" i="5"/>
  <c r="AE112" i="5"/>
  <c r="V113" i="5"/>
  <c r="AI112" i="5"/>
  <c r="Z113" i="5"/>
  <c r="AG112" i="5"/>
  <c r="X113" i="5"/>
  <c r="BQ112" i="5"/>
  <c r="BN111" i="5"/>
  <c r="BO111" i="5" s="1"/>
  <c r="BI112" i="5"/>
  <c r="BJ112" i="5" s="1"/>
  <c r="BK112" i="5" s="1"/>
  <c r="AS112" i="5" l="1"/>
  <c r="AW112" i="5"/>
  <c r="BA112" i="5"/>
  <c r="BB112" i="5" s="1"/>
  <c r="BC112" i="5" s="1"/>
  <c r="BE113" i="5"/>
  <c r="BF113" i="5" s="1"/>
  <c r="BG113" i="5" s="1"/>
  <c r="BQ113" i="5"/>
  <c r="BM113" i="5"/>
  <c r="BN113" i="5" s="1"/>
  <c r="BO113" i="5" s="1"/>
  <c r="BR112" i="5"/>
  <c r="BB111" i="5"/>
  <c r="BC111" i="5" s="1"/>
  <c r="U117" i="5"/>
  <c r="AT111" i="5"/>
  <c r="AU111" i="5" s="1"/>
  <c r="AI113" i="5"/>
  <c r="Z114" i="5"/>
  <c r="BR113" i="5"/>
  <c r="AJ113" i="5"/>
  <c r="AA114" i="5"/>
  <c r="AG113" i="5"/>
  <c r="X114" i="5"/>
  <c r="AE113" i="5"/>
  <c r="V114" i="5"/>
  <c r="AH113" i="5"/>
  <c r="Y114" i="5"/>
  <c r="BN112" i="5"/>
  <c r="BO112" i="5" s="1"/>
  <c r="BI113" i="5"/>
  <c r="BI114" i="5" s="1"/>
  <c r="BF112" i="5"/>
  <c r="BG112" i="5" s="1"/>
  <c r="AK113" i="5"/>
  <c r="AB114" i="5"/>
  <c r="AX112" i="5"/>
  <c r="AY112" i="5" s="1"/>
  <c r="AT112" i="5"/>
  <c r="AU112" i="5" s="1"/>
  <c r="AF112" i="5"/>
  <c r="W113" i="5"/>
  <c r="AS113" i="5" s="1"/>
  <c r="AO112" i="5"/>
  <c r="AP112" i="5" s="1"/>
  <c r="AQ112" i="5" s="1"/>
  <c r="AX111" i="5"/>
  <c r="AY111" i="5" s="1"/>
  <c r="U118" i="5" l="1"/>
  <c r="AW113" i="5"/>
  <c r="AX113" i="5" s="1"/>
  <c r="AY113" i="5" s="1"/>
  <c r="AK114" i="5"/>
  <c r="AB115" i="5"/>
  <c r="AE114" i="5"/>
  <c r="V115" i="5"/>
  <c r="BJ114" i="5"/>
  <c r="BK114" i="5" s="1"/>
  <c r="AJ114" i="5"/>
  <c r="AA115" i="5"/>
  <c r="BJ113" i="5"/>
  <c r="BK113" i="5" s="1"/>
  <c r="AI114" i="5"/>
  <c r="Z115" i="5"/>
  <c r="AH114" i="5"/>
  <c r="Y115" i="5"/>
  <c r="AG114" i="5"/>
  <c r="X115" i="5"/>
  <c r="BM114" i="5"/>
  <c r="AT113" i="5"/>
  <c r="AU113" i="5" s="1"/>
  <c r="AF113" i="5"/>
  <c r="W114" i="5"/>
  <c r="AO113" i="5"/>
  <c r="AP113" i="5"/>
  <c r="AQ113" i="5" s="1"/>
  <c r="BA113" i="5"/>
  <c r="BB113" i="5" s="1"/>
  <c r="BC113" i="5" s="1"/>
  <c r="BQ114" i="5"/>
  <c r="BE114" i="5"/>
  <c r="BQ115" i="5" l="1"/>
  <c r="U119" i="5"/>
  <c r="BA114" i="5"/>
  <c r="BB114" i="5" s="1"/>
  <c r="BC114" i="5" s="1"/>
  <c r="BR115" i="5"/>
  <c r="AJ115" i="5"/>
  <c r="AA116" i="5"/>
  <c r="BQ116" i="5"/>
  <c r="AF114" i="5"/>
  <c r="W115" i="5"/>
  <c r="AO114" i="5"/>
  <c r="AP114" i="5" s="1"/>
  <c r="AQ114" i="5" s="1"/>
  <c r="AH115" i="5"/>
  <c r="Y116" i="5"/>
  <c r="AI115" i="5"/>
  <c r="Z116" i="5"/>
  <c r="BM115" i="5"/>
  <c r="BN114" i="5"/>
  <c r="BO114" i="5" s="1"/>
  <c r="BI115" i="5"/>
  <c r="BJ115" i="5" s="1"/>
  <c r="BK115" i="5" s="1"/>
  <c r="AG115" i="5"/>
  <c r="X116" i="5"/>
  <c r="AS114" i="5"/>
  <c r="AT114" i="5" s="1"/>
  <c r="AU114" i="5" s="1"/>
  <c r="BR114" i="5"/>
  <c r="AK115" i="5"/>
  <c r="AB116" i="5"/>
  <c r="BE115" i="5"/>
  <c r="AW114" i="5"/>
  <c r="BF114" i="5"/>
  <c r="BG114" i="5" s="1"/>
  <c r="AE115" i="5"/>
  <c r="V116" i="5"/>
  <c r="BM116" i="5" l="1"/>
  <c r="AW115" i="5"/>
  <c r="AX115" i="5" s="1"/>
  <c r="AY115" i="5" s="1"/>
  <c r="BE116" i="5"/>
  <c r="AS115" i="5"/>
  <c r="AT115" i="5" s="1"/>
  <c r="AU115" i="5" s="1"/>
  <c r="U120" i="5"/>
  <c r="AG116" i="5"/>
  <c r="X117" i="5"/>
  <c r="BN115" i="5"/>
  <c r="BO115" i="5" s="1"/>
  <c r="AE116" i="5"/>
  <c r="V117" i="5"/>
  <c r="AI116" i="5"/>
  <c r="Z117" i="5"/>
  <c r="BN116" i="5"/>
  <c r="BO116" i="5" s="1"/>
  <c r="BR116" i="5"/>
  <c r="BF116" i="5"/>
  <c r="BG116" i="5" s="1"/>
  <c r="AJ116" i="5"/>
  <c r="AA117" i="5"/>
  <c r="BQ117" i="5" s="1"/>
  <c r="AK116" i="5"/>
  <c r="AB117" i="5"/>
  <c r="BI116" i="5"/>
  <c r="AX114" i="5"/>
  <c r="AY114" i="5" s="1"/>
  <c r="AH116" i="5"/>
  <c r="Y117" i="5"/>
  <c r="AF115" i="5"/>
  <c r="W116" i="5"/>
  <c r="AO115" i="5"/>
  <c r="AP115" i="5" s="1"/>
  <c r="AQ115" i="5" s="1"/>
  <c r="BF115" i="5"/>
  <c r="BG115" i="5" s="1"/>
  <c r="BA115" i="5"/>
  <c r="BA116" i="5" l="1"/>
  <c r="BI117" i="5"/>
  <c r="BJ117" i="5" s="1"/>
  <c r="BK117" i="5" s="1"/>
  <c r="U121" i="5"/>
  <c r="AK117" i="5"/>
  <c r="AB118" i="5"/>
  <c r="AI117" i="5"/>
  <c r="Z118" i="5"/>
  <c r="AE117" i="5"/>
  <c r="V118" i="5"/>
  <c r="BB116" i="5"/>
  <c r="BC116" i="5" s="1"/>
  <c r="AT116" i="5"/>
  <c r="AU116" i="5" s="1"/>
  <c r="AF116" i="5"/>
  <c r="W117" i="5"/>
  <c r="BA117" i="5" s="1"/>
  <c r="AO116" i="5"/>
  <c r="AP116" i="5"/>
  <c r="AQ116" i="5" s="1"/>
  <c r="AS116" i="5"/>
  <c r="BJ116" i="5"/>
  <c r="BK116" i="5" s="1"/>
  <c r="AG117" i="5"/>
  <c r="X118" i="5"/>
  <c r="AH117" i="5"/>
  <c r="Y118" i="5"/>
  <c r="BR117" i="5"/>
  <c r="AJ117" i="5"/>
  <c r="AA118" i="5"/>
  <c r="BB115" i="5"/>
  <c r="BC115" i="5" s="1"/>
  <c r="BE117" i="5"/>
  <c r="BM117" i="5"/>
  <c r="BN117" i="5" s="1"/>
  <c r="BO117" i="5" s="1"/>
  <c r="AW116" i="5"/>
  <c r="AW117" i="5" l="1"/>
  <c r="BI118" i="5"/>
  <c r="BE118" i="5"/>
  <c r="AS117" i="5"/>
  <c r="AT117" i="5" s="1"/>
  <c r="AU117" i="5" s="1"/>
  <c r="U122" i="5"/>
  <c r="BF117" i="5"/>
  <c r="BG117" i="5" s="1"/>
  <c r="AH118" i="5"/>
  <c r="Y119" i="5"/>
  <c r="AE118" i="5"/>
  <c r="V119" i="5"/>
  <c r="AK118" i="5"/>
  <c r="AB119" i="5"/>
  <c r="BJ118" i="5"/>
  <c r="BK118" i="5" s="1"/>
  <c r="BF118" i="5"/>
  <c r="BG118" i="5" s="1"/>
  <c r="AJ118" i="5"/>
  <c r="AA119" i="5"/>
  <c r="AG118" i="5"/>
  <c r="X119" i="5"/>
  <c r="AX116" i="5"/>
  <c r="AY116" i="5" s="1"/>
  <c r="BM118" i="5"/>
  <c r="BB117" i="5"/>
  <c r="BC117" i="5" s="1"/>
  <c r="AX117" i="5"/>
  <c r="AY117" i="5" s="1"/>
  <c r="AF117" i="5"/>
  <c r="W118" i="5"/>
  <c r="AW118" i="5" s="1"/>
  <c r="AO117" i="5"/>
  <c r="AP117" i="5" s="1"/>
  <c r="AQ117" i="5" s="1"/>
  <c r="AI118" i="5"/>
  <c r="Z119" i="5"/>
  <c r="BQ118" i="5"/>
  <c r="BR118" i="5" s="1"/>
  <c r="BI119" i="5" l="1"/>
  <c r="AS118" i="5"/>
  <c r="U123" i="5"/>
  <c r="BQ119" i="5"/>
  <c r="BR119" i="5" s="1"/>
  <c r="BM119" i="5"/>
  <c r="AH119" i="5"/>
  <c r="Y120" i="5"/>
  <c r="AE119" i="5"/>
  <c r="V120" i="5"/>
  <c r="AG119" i="5"/>
  <c r="X120" i="5"/>
  <c r="AK119" i="5"/>
  <c r="AB120" i="5"/>
  <c r="AI119" i="5"/>
  <c r="Z120" i="5"/>
  <c r="AX118" i="5"/>
  <c r="AY118" i="5" s="1"/>
  <c r="AF118" i="5"/>
  <c r="AT118" i="5"/>
  <c r="AU118" i="5" s="1"/>
  <c r="W119" i="5"/>
  <c r="AO118" i="5"/>
  <c r="AP118" i="5" s="1"/>
  <c r="AQ118" i="5" s="1"/>
  <c r="BN119" i="5"/>
  <c r="BO119" i="5" s="1"/>
  <c r="BJ119" i="5"/>
  <c r="BK119" i="5" s="1"/>
  <c r="AJ119" i="5"/>
  <c r="AA120" i="5"/>
  <c r="BQ120" i="5" s="1"/>
  <c r="BN118" i="5"/>
  <c r="BO118" i="5" s="1"/>
  <c r="BA118" i="5"/>
  <c r="BE119" i="5"/>
  <c r="BF119" i="5" s="1"/>
  <c r="BG119" i="5" s="1"/>
  <c r="BM120" i="5" l="1"/>
  <c r="U124" i="5"/>
  <c r="BA119" i="5"/>
  <c r="BA120" i="5" s="1"/>
  <c r="BI120" i="5"/>
  <c r="AF119" i="5"/>
  <c r="W120" i="5"/>
  <c r="AO119" i="5"/>
  <c r="AP119" i="5" s="1"/>
  <c r="AQ119" i="5" s="1"/>
  <c r="AH120" i="5"/>
  <c r="Y121" i="5"/>
  <c r="AE120" i="5"/>
  <c r="V121" i="5"/>
  <c r="BN120" i="5"/>
  <c r="BO120" i="5" s="1"/>
  <c r="BR120" i="5"/>
  <c r="BJ120" i="5"/>
  <c r="BK120" i="5" s="1"/>
  <c r="AJ120" i="5"/>
  <c r="AA121" i="5"/>
  <c r="BM121" i="5" s="1"/>
  <c r="BB118" i="5"/>
  <c r="BC118" i="5" s="1"/>
  <c r="AK120" i="5"/>
  <c r="AB121" i="5"/>
  <c r="AW119" i="5"/>
  <c r="BE120" i="5"/>
  <c r="AI120" i="5"/>
  <c r="Z121" i="5"/>
  <c r="AG120" i="5"/>
  <c r="X121" i="5"/>
  <c r="AS119" i="5"/>
  <c r="AT119" i="5" s="1"/>
  <c r="AU119" i="5" s="1"/>
  <c r="AW120" i="5" l="1"/>
  <c r="BB119" i="5"/>
  <c r="BC119" i="5" s="1"/>
  <c r="U125" i="5"/>
  <c r="BE121" i="5"/>
  <c r="BF121" i="5" s="1"/>
  <c r="BG121" i="5" s="1"/>
  <c r="AG121" i="5"/>
  <c r="X122" i="5"/>
  <c r="BN121" i="5"/>
  <c r="BO121" i="5" s="1"/>
  <c r="AJ121" i="5"/>
  <c r="AA122" i="5"/>
  <c r="BM122" i="5" s="1"/>
  <c r="BI121" i="5"/>
  <c r="BI122" i="5" s="1"/>
  <c r="AI121" i="5"/>
  <c r="Z122" i="5"/>
  <c r="AK121" i="5"/>
  <c r="AB122" i="5"/>
  <c r="AH121" i="5"/>
  <c r="Y122" i="5"/>
  <c r="BB120" i="5"/>
  <c r="BC120" i="5" s="1"/>
  <c r="AX120" i="5"/>
  <c r="AY120" i="5" s="1"/>
  <c r="AF120" i="5"/>
  <c r="W121" i="5"/>
  <c r="AO120" i="5"/>
  <c r="AP120" i="5" s="1"/>
  <c r="AQ120" i="5" s="1"/>
  <c r="AX119" i="5"/>
  <c r="AY119" i="5" s="1"/>
  <c r="AS120" i="5"/>
  <c r="AT120" i="5" s="1"/>
  <c r="AU120" i="5" s="1"/>
  <c r="BF120" i="5"/>
  <c r="BG120" i="5" s="1"/>
  <c r="AE121" i="5"/>
  <c r="V122" i="5"/>
  <c r="BQ121" i="5"/>
  <c r="AS121" i="5" l="1"/>
  <c r="U126" i="5"/>
  <c r="BJ121" i="5"/>
  <c r="BK121" i="5" s="1"/>
  <c r="AH122" i="5"/>
  <c r="Y123" i="5"/>
  <c r="AI122" i="5"/>
  <c r="Z123" i="5"/>
  <c r="BN122" i="5"/>
  <c r="BO122" i="5" s="1"/>
  <c r="BJ122" i="5"/>
  <c r="BK122" i="5" s="1"/>
  <c r="AJ122" i="5"/>
  <c r="AA123" i="5"/>
  <c r="BM123" i="5" s="1"/>
  <c r="BE122" i="5"/>
  <c r="BQ122" i="5"/>
  <c r="AS122" i="5"/>
  <c r="AT121" i="5"/>
  <c r="AU121" i="5" s="1"/>
  <c r="AF121" i="5"/>
  <c r="W122" i="5"/>
  <c r="AO121" i="5"/>
  <c r="AP121" i="5" s="1"/>
  <c r="AQ121" i="5" s="1"/>
  <c r="BR121" i="5"/>
  <c r="AG122" i="5"/>
  <c r="X123" i="5"/>
  <c r="AE122" i="5"/>
  <c r="V123" i="5"/>
  <c r="AK122" i="5"/>
  <c r="AB123" i="5"/>
  <c r="BA121" i="5"/>
  <c r="BA122" i="5" s="1"/>
  <c r="AW121" i="5"/>
  <c r="BQ123" i="5" l="1"/>
  <c r="BE123" i="5"/>
  <c r="BF123" i="5" s="1"/>
  <c r="BG123" i="5" s="1"/>
  <c r="AW122" i="5"/>
  <c r="AX122" i="5" s="1"/>
  <c r="AY122" i="5" s="1"/>
  <c r="U127" i="5"/>
  <c r="BR122" i="5"/>
  <c r="AK123" i="5"/>
  <c r="AB124" i="5"/>
  <c r="AE123" i="5"/>
  <c r="V124" i="5"/>
  <c r="AI123" i="5"/>
  <c r="Z124" i="5"/>
  <c r="AG123" i="5"/>
  <c r="X124" i="5"/>
  <c r="AX121" i="5"/>
  <c r="AY121" i="5" s="1"/>
  <c r="BF122" i="5"/>
  <c r="BG122" i="5" s="1"/>
  <c r="BB122" i="5"/>
  <c r="BC122" i="5" s="1"/>
  <c r="AT122" i="5"/>
  <c r="AU122" i="5" s="1"/>
  <c r="AF122" i="5"/>
  <c r="W123" i="5"/>
  <c r="AO122" i="5"/>
  <c r="AP122" i="5" s="1"/>
  <c r="AQ122" i="5" s="1"/>
  <c r="BB121" i="5"/>
  <c r="BC121" i="5" s="1"/>
  <c r="BR123" i="5"/>
  <c r="BN123" i="5"/>
  <c r="BO123" i="5" s="1"/>
  <c r="AJ123" i="5"/>
  <c r="AA124" i="5"/>
  <c r="BQ124" i="5" s="1"/>
  <c r="AH123" i="5"/>
  <c r="Y124" i="5"/>
  <c r="BI123" i="5"/>
  <c r="BJ123" i="5" s="1"/>
  <c r="BK123" i="5" s="1"/>
  <c r="U128" i="5" l="1"/>
  <c r="BI124" i="5"/>
  <c r="AF123" i="5"/>
  <c r="W124" i="5"/>
  <c r="AO123" i="5"/>
  <c r="AP123" i="5" s="1"/>
  <c r="AQ123" i="5" s="1"/>
  <c r="BR124" i="5"/>
  <c r="AJ124" i="5"/>
  <c r="AA125" i="5"/>
  <c r="BE124" i="5"/>
  <c r="BE125" i="5" s="1"/>
  <c r="AH124" i="5"/>
  <c r="Y125" i="5"/>
  <c r="AK124" i="5"/>
  <c r="AB125" i="5"/>
  <c r="AE124" i="5"/>
  <c r="V125" i="5"/>
  <c r="BA123" i="5"/>
  <c r="AG124" i="5"/>
  <c r="X125" i="5"/>
  <c r="BM124" i="5"/>
  <c r="BM125" i="5" s="1"/>
  <c r="AS123" i="5"/>
  <c r="AS124" i="5" s="1"/>
  <c r="AI124" i="5"/>
  <c r="Z125" i="5"/>
  <c r="AW123" i="5"/>
  <c r="AW124" i="5" s="1"/>
  <c r="AT123" i="5" l="1"/>
  <c r="AU123" i="5" s="1"/>
  <c r="U129" i="5"/>
  <c r="AK125" i="5"/>
  <c r="AB126" i="5"/>
  <c r="BF124" i="5"/>
  <c r="BG124" i="5" s="1"/>
  <c r="AI125" i="5"/>
  <c r="Z126" i="5"/>
  <c r="BN125" i="5"/>
  <c r="BO125" i="5" s="1"/>
  <c r="BF125" i="5"/>
  <c r="BG125" i="5" s="1"/>
  <c r="AJ125" i="5"/>
  <c r="AA126" i="5"/>
  <c r="BM126" i="5" s="1"/>
  <c r="AX124" i="5"/>
  <c r="AY124" i="5" s="1"/>
  <c r="AT124" i="5"/>
  <c r="AU124" i="5" s="1"/>
  <c r="AF124" i="5"/>
  <c r="W125" i="5"/>
  <c r="AW125" i="5" s="1"/>
  <c r="AO124" i="5"/>
  <c r="AP124" i="5" s="1"/>
  <c r="AQ124" i="5" s="1"/>
  <c r="AX123" i="5"/>
  <c r="AY123" i="5" s="1"/>
  <c r="AH125" i="5"/>
  <c r="Y126" i="5"/>
  <c r="BN124" i="5"/>
  <c r="BO124" i="5" s="1"/>
  <c r="BI125" i="5"/>
  <c r="AE125" i="5"/>
  <c r="V126" i="5"/>
  <c r="AG125" i="5"/>
  <c r="X126" i="5"/>
  <c r="BA124" i="5"/>
  <c r="BJ124" i="5"/>
  <c r="BK124" i="5" s="1"/>
  <c r="BB123" i="5"/>
  <c r="BC123" i="5" s="1"/>
  <c r="BQ125" i="5"/>
  <c r="BR125" i="5" s="1"/>
  <c r="BA125" i="5" l="1"/>
  <c r="BI126" i="5"/>
  <c r="BE126" i="5"/>
  <c r="BF126" i="5" s="1"/>
  <c r="BG126" i="5" s="1"/>
  <c r="BQ126" i="5"/>
  <c r="BR126" i="5" s="1"/>
  <c r="AS125" i="5"/>
  <c r="U130" i="5"/>
  <c r="AG126" i="5"/>
  <c r="X127" i="5"/>
  <c r="AI126" i="5"/>
  <c r="Z127" i="5"/>
  <c r="AE126" i="5"/>
  <c r="V127" i="5"/>
  <c r="BB125" i="5"/>
  <c r="BC125" i="5" s="1"/>
  <c r="AX125" i="5"/>
  <c r="AY125" i="5" s="1"/>
  <c r="AT125" i="5"/>
  <c r="AU125" i="5" s="1"/>
  <c r="AF125" i="5"/>
  <c r="W126" i="5"/>
  <c r="AS126" i="5" s="1"/>
  <c r="AO125" i="5"/>
  <c r="AP125" i="5"/>
  <c r="AQ125" i="5" s="1"/>
  <c r="BB124" i="5"/>
  <c r="BC124" i="5" s="1"/>
  <c r="BJ125" i="5"/>
  <c r="BK125" i="5" s="1"/>
  <c r="AK126" i="5"/>
  <c r="AB127" i="5"/>
  <c r="AH126" i="5"/>
  <c r="Y127" i="5"/>
  <c r="BN126" i="5"/>
  <c r="BO126" i="5" s="1"/>
  <c r="BJ126" i="5"/>
  <c r="BK126" i="5" s="1"/>
  <c r="AJ126" i="5"/>
  <c r="AA127" i="5"/>
  <c r="BI127" i="5" s="1"/>
  <c r="BA126" i="5" l="1"/>
  <c r="U131" i="5"/>
  <c r="AH127" i="5"/>
  <c r="Y128" i="5"/>
  <c r="AK127" i="5"/>
  <c r="AB128" i="5"/>
  <c r="BJ127" i="5"/>
  <c r="BK127" i="5" s="1"/>
  <c r="AJ127" i="5"/>
  <c r="AA128" i="5"/>
  <c r="BI128" i="5" s="1"/>
  <c r="BE127" i="5"/>
  <c r="BB126" i="5"/>
  <c r="BC126" i="5" s="1"/>
  <c r="AF126" i="5"/>
  <c r="AT126" i="5"/>
  <c r="AU126" i="5" s="1"/>
  <c r="W127" i="5"/>
  <c r="AS127" i="5" s="1"/>
  <c r="AO126" i="5"/>
  <c r="AP126" i="5" s="1"/>
  <c r="AQ126" i="5" s="1"/>
  <c r="AW126" i="5"/>
  <c r="AG127" i="5"/>
  <c r="X128" i="5"/>
  <c r="BQ127" i="5"/>
  <c r="BM127" i="5"/>
  <c r="AE127" i="5"/>
  <c r="V128" i="5"/>
  <c r="AI127" i="5"/>
  <c r="Z128" i="5"/>
  <c r="BA127" i="5" l="1"/>
  <c r="BQ128" i="5"/>
  <c r="BR128" i="5" s="1"/>
  <c r="BE128" i="5"/>
  <c r="BM128" i="5"/>
  <c r="BN128" i="5" s="1"/>
  <c r="BO128" i="5" s="1"/>
  <c r="AW127" i="5"/>
  <c r="U132" i="5"/>
  <c r="AI128" i="5"/>
  <c r="Z129" i="5"/>
  <c r="BF127" i="5"/>
  <c r="BG127" i="5" s="1"/>
  <c r="AH128" i="5"/>
  <c r="Y129" i="5"/>
  <c r="BN127" i="5"/>
  <c r="BO127" i="5" s="1"/>
  <c r="AE128" i="5"/>
  <c r="V129" i="5"/>
  <c r="AG128" i="5"/>
  <c r="X129" i="5"/>
  <c r="AX126" i="5"/>
  <c r="AY126" i="5" s="1"/>
  <c r="BJ128" i="5"/>
  <c r="BK128" i="5" s="1"/>
  <c r="BF128" i="5"/>
  <c r="BG128" i="5" s="1"/>
  <c r="AJ128" i="5"/>
  <c r="AA129" i="5"/>
  <c r="BI129" i="5" s="1"/>
  <c r="AK128" i="5"/>
  <c r="AB129" i="5"/>
  <c r="AX127" i="5"/>
  <c r="AY127" i="5" s="1"/>
  <c r="AT127" i="5"/>
  <c r="AU127" i="5" s="1"/>
  <c r="BB127" i="5"/>
  <c r="BC127" i="5" s="1"/>
  <c r="AF127" i="5"/>
  <c r="W128" i="5"/>
  <c r="AS128" i="5" s="1"/>
  <c r="AO127" i="5"/>
  <c r="AP127" i="5" s="1"/>
  <c r="AQ127" i="5" s="1"/>
  <c r="BR127" i="5"/>
  <c r="AW128" i="5" l="1"/>
  <c r="BM129" i="5"/>
  <c r="U133" i="5"/>
  <c r="AI129" i="5"/>
  <c r="Z130" i="5"/>
  <c r="AK129" i="5"/>
  <c r="AB130" i="5"/>
  <c r="AH129" i="5"/>
  <c r="Y130" i="5"/>
  <c r="AG129" i="5"/>
  <c r="X130" i="5"/>
  <c r="BJ129" i="5"/>
  <c r="BK129" i="5" s="1"/>
  <c r="BN129" i="5"/>
  <c r="BO129" i="5" s="1"/>
  <c r="AJ129" i="5"/>
  <c r="AA130" i="5"/>
  <c r="AX128" i="5"/>
  <c r="AY128" i="5" s="1"/>
  <c r="AT128" i="5"/>
  <c r="AU128" i="5" s="1"/>
  <c r="AF128" i="5"/>
  <c r="W129" i="5"/>
  <c r="AS129" i="5" s="1"/>
  <c r="AO128" i="5"/>
  <c r="AP128" i="5" s="1"/>
  <c r="AQ128" i="5" s="1"/>
  <c r="AE129" i="5"/>
  <c r="V130" i="5"/>
  <c r="BQ129" i="5"/>
  <c r="BR129" i="5" s="1"/>
  <c r="BE129" i="5"/>
  <c r="BA128" i="5"/>
  <c r="AW129" i="5" l="1"/>
  <c r="BA129" i="5"/>
  <c r="BB129" i="5" s="1"/>
  <c r="BC129" i="5" s="1"/>
  <c r="U134" i="5"/>
  <c r="AJ130" i="5"/>
  <c r="AA131" i="5"/>
  <c r="BE130" i="5"/>
  <c r="BE131" i="5" s="1"/>
  <c r="BQ130" i="5"/>
  <c r="BR130" i="5" s="1"/>
  <c r="BI130" i="5"/>
  <c r="AK130" i="5"/>
  <c r="AB131" i="5"/>
  <c r="BF129" i="5"/>
  <c r="BG129" i="5" s="1"/>
  <c r="BM130" i="5"/>
  <c r="AE130" i="5"/>
  <c r="V131" i="5"/>
  <c r="AX129" i="5"/>
  <c r="AY129" i="5" s="1"/>
  <c r="AT129" i="5"/>
  <c r="AU129" i="5" s="1"/>
  <c r="AF129" i="5"/>
  <c r="W130" i="5"/>
  <c r="BA130" i="5" s="1"/>
  <c r="AO129" i="5"/>
  <c r="AP129" i="5" s="1"/>
  <c r="AQ129" i="5" s="1"/>
  <c r="BB128" i="5"/>
  <c r="BC128" i="5" s="1"/>
  <c r="AG130" i="5"/>
  <c r="X131" i="5"/>
  <c r="AH130" i="5"/>
  <c r="Y131" i="5"/>
  <c r="AI130" i="5"/>
  <c r="Z131" i="5"/>
  <c r="BM131" i="5" l="1"/>
  <c r="AW130" i="5"/>
  <c r="AX130" i="5" s="1"/>
  <c r="AY130" i="5" s="1"/>
  <c r="BI131" i="5"/>
  <c r="BJ131" i="5" s="1"/>
  <c r="BK131" i="5" s="1"/>
  <c r="U135" i="5"/>
  <c r="BN130" i="5"/>
  <c r="BO130" i="5" s="1"/>
  <c r="AI131" i="5"/>
  <c r="Z132" i="5"/>
  <c r="AH131" i="5"/>
  <c r="Y132" i="5"/>
  <c r="AE131" i="5"/>
  <c r="V132" i="5"/>
  <c r="BF130" i="5"/>
  <c r="BG130" i="5" s="1"/>
  <c r="BN131" i="5"/>
  <c r="BO131" i="5" s="1"/>
  <c r="BF131" i="5"/>
  <c r="BG131" i="5" s="1"/>
  <c r="AJ131" i="5"/>
  <c r="AA132" i="5"/>
  <c r="AG131" i="5"/>
  <c r="X132" i="5"/>
  <c r="BB130" i="5"/>
  <c r="BC130" i="5" s="1"/>
  <c r="AF130" i="5"/>
  <c r="W131" i="5"/>
  <c r="AO130" i="5"/>
  <c r="AP130" i="5" s="1"/>
  <c r="AQ130" i="5" s="1"/>
  <c r="AK131" i="5"/>
  <c r="AB132" i="5"/>
  <c r="BQ131" i="5"/>
  <c r="BR131" i="5" s="1"/>
  <c r="BJ130" i="5"/>
  <c r="BK130" i="5" s="1"/>
  <c r="AS130" i="5"/>
  <c r="U136" i="5" l="1"/>
  <c r="AK132" i="5"/>
  <c r="AB133" i="5"/>
  <c r="AF131" i="5"/>
  <c r="W132" i="5"/>
  <c r="AO131" i="5"/>
  <c r="AP131" i="5" s="1"/>
  <c r="AQ131" i="5" s="1"/>
  <c r="AJ132" i="5"/>
  <c r="AA133" i="5"/>
  <c r="BE132" i="5"/>
  <c r="AH132" i="5"/>
  <c r="Y133" i="5"/>
  <c r="AI132" i="5"/>
  <c r="Z133" i="5"/>
  <c r="AS131" i="5"/>
  <c r="AT131" i="5" s="1"/>
  <c r="AU131" i="5" s="1"/>
  <c r="AT130" i="5"/>
  <c r="AU130" i="5" s="1"/>
  <c r="BA131" i="5"/>
  <c r="BM132" i="5"/>
  <c r="BM133" i="5" s="1"/>
  <c r="AG132" i="5"/>
  <c r="X133" i="5"/>
  <c r="AW131" i="5"/>
  <c r="AE132" i="5"/>
  <c r="V133" i="5"/>
  <c r="BQ132" i="5"/>
  <c r="BQ133" i="5" s="1"/>
  <c r="BI132" i="5"/>
  <c r="BE133" i="5" l="1"/>
  <c r="AW132" i="5"/>
  <c r="BA132" i="5"/>
  <c r="BB132" i="5" s="1"/>
  <c r="BC132" i="5" s="1"/>
  <c r="U137" i="5"/>
  <c r="AI133" i="5"/>
  <c r="Z134" i="5"/>
  <c r="BF132" i="5"/>
  <c r="BG132" i="5" s="1"/>
  <c r="BR133" i="5"/>
  <c r="BN133" i="5"/>
  <c r="BO133" i="5" s="1"/>
  <c r="BF133" i="5"/>
  <c r="BG133" i="5" s="1"/>
  <c r="AJ133" i="5"/>
  <c r="AA134" i="5"/>
  <c r="BQ134" i="5" s="1"/>
  <c r="AX132" i="5"/>
  <c r="AY132" i="5" s="1"/>
  <c r="AF132" i="5"/>
  <c r="W133" i="5"/>
  <c r="BA133" i="5" s="1"/>
  <c r="AO132" i="5"/>
  <c r="AP132" i="5" s="1"/>
  <c r="AQ132" i="5" s="1"/>
  <c r="AX131" i="5"/>
  <c r="AY131" i="5" s="1"/>
  <c r="BR132" i="5"/>
  <c r="AG133" i="5"/>
  <c r="X134" i="5"/>
  <c r="AH133" i="5"/>
  <c r="Y134" i="5"/>
  <c r="BN132" i="5"/>
  <c r="BO132" i="5" s="1"/>
  <c r="AK133" i="5"/>
  <c r="AB134" i="5"/>
  <c r="BI133" i="5"/>
  <c r="BJ133" i="5" s="1"/>
  <c r="BK133" i="5" s="1"/>
  <c r="AE133" i="5"/>
  <c r="V134" i="5"/>
  <c r="AS132" i="5"/>
  <c r="BJ132" i="5"/>
  <c r="BK132" i="5" s="1"/>
  <c r="BB131" i="5"/>
  <c r="BC131" i="5" s="1"/>
  <c r="AS133" i="5" l="1"/>
  <c r="U138" i="5"/>
  <c r="AE134" i="5"/>
  <c r="V135" i="5"/>
  <c r="AT132" i="5"/>
  <c r="AU132" i="5" s="1"/>
  <c r="AK134" i="5"/>
  <c r="AB135" i="5"/>
  <c r="BB133" i="5"/>
  <c r="BC133" i="5" s="1"/>
  <c r="AT133" i="5"/>
  <c r="AU133" i="5" s="1"/>
  <c r="AF133" i="5"/>
  <c r="W134" i="5"/>
  <c r="AO133" i="5"/>
  <c r="AP133" i="5" s="1"/>
  <c r="AQ133" i="5" s="1"/>
  <c r="AG134" i="5"/>
  <c r="X135" i="5"/>
  <c r="BR134" i="5"/>
  <c r="AJ134" i="5"/>
  <c r="AA135" i="5"/>
  <c r="BQ135" i="5" s="1"/>
  <c r="AI134" i="5"/>
  <c r="Z135" i="5"/>
  <c r="BI134" i="5"/>
  <c r="AH134" i="5"/>
  <c r="Y135" i="5"/>
  <c r="BE134" i="5"/>
  <c r="AW133" i="5"/>
  <c r="BM134" i="5"/>
  <c r="BM135" i="5" s="1"/>
  <c r="AW134" i="5" l="1"/>
  <c r="BI135" i="5"/>
  <c r="U139" i="5"/>
  <c r="BE135" i="5"/>
  <c r="BF135" i="5" s="1"/>
  <c r="BG135" i="5" s="1"/>
  <c r="AX133" i="5"/>
  <c r="AY133" i="5" s="1"/>
  <c r="BF134" i="5"/>
  <c r="BG134" i="5" s="1"/>
  <c r="AX134" i="5"/>
  <c r="AY134" i="5" s="1"/>
  <c r="AF134" i="5"/>
  <c r="W135" i="5"/>
  <c r="AO134" i="5"/>
  <c r="AP134" i="5" s="1"/>
  <c r="AQ134" i="5" s="1"/>
  <c r="AH135" i="5"/>
  <c r="Y136" i="5"/>
  <c r="BJ134" i="5"/>
  <c r="BK134" i="5" s="1"/>
  <c r="BA134" i="5"/>
  <c r="BB134" i="5" s="1"/>
  <c r="BC134" i="5" s="1"/>
  <c r="AE135" i="5"/>
  <c r="V136" i="5"/>
  <c r="AI135" i="5"/>
  <c r="Z136" i="5"/>
  <c r="AG135" i="5"/>
  <c r="X136" i="5"/>
  <c r="BR135" i="5"/>
  <c r="BN135" i="5"/>
  <c r="BO135" i="5" s="1"/>
  <c r="BJ135" i="5"/>
  <c r="BK135" i="5" s="1"/>
  <c r="AJ135" i="5"/>
  <c r="AA136" i="5"/>
  <c r="BN134" i="5"/>
  <c r="BO134" i="5" s="1"/>
  <c r="AK135" i="5"/>
  <c r="AB136" i="5"/>
  <c r="AS134" i="5"/>
  <c r="U140" i="5" l="1"/>
  <c r="AS135" i="5"/>
  <c r="AT135" i="5" s="1"/>
  <c r="AU135" i="5" s="1"/>
  <c r="AJ136" i="5"/>
  <c r="AA137" i="5"/>
  <c r="AK136" i="5"/>
  <c r="AB137" i="5"/>
  <c r="AF135" i="5"/>
  <c r="W136" i="5"/>
  <c r="AO135" i="5"/>
  <c r="AP135" i="5" s="1"/>
  <c r="AQ135" i="5" s="1"/>
  <c r="AW135" i="5"/>
  <c r="AI136" i="5"/>
  <c r="Z137" i="5"/>
  <c r="AH136" i="5"/>
  <c r="Y137" i="5"/>
  <c r="BI136" i="5"/>
  <c r="BM136" i="5"/>
  <c r="BN136" i="5" s="1"/>
  <c r="BO136" i="5" s="1"/>
  <c r="AT134" i="5"/>
  <c r="AU134" i="5" s="1"/>
  <c r="AG136" i="5"/>
  <c r="X137" i="5"/>
  <c r="AE136" i="5"/>
  <c r="V137" i="5"/>
  <c r="BA135" i="5"/>
  <c r="BE136" i="5"/>
  <c r="BQ136" i="5"/>
  <c r="BR136" i="5" s="1"/>
  <c r="BE137" i="5" l="1"/>
  <c r="BI137" i="5"/>
  <c r="BJ137" i="5" s="1"/>
  <c r="BK137" i="5" s="1"/>
  <c r="AW136" i="5"/>
  <c r="AX136" i="5" s="1"/>
  <c r="AY136" i="5" s="1"/>
  <c r="U141" i="5"/>
  <c r="AG137" i="5"/>
  <c r="X138" i="5"/>
  <c r="AF136" i="5"/>
  <c r="W137" i="5"/>
  <c r="AO136" i="5"/>
  <c r="AP136" i="5" s="1"/>
  <c r="AQ136" i="5" s="1"/>
  <c r="AX135" i="5"/>
  <c r="AY135" i="5" s="1"/>
  <c r="BJ136" i="5"/>
  <c r="BK136" i="5" s="1"/>
  <c r="BA136" i="5"/>
  <c r="BA137" i="5" s="1"/>
  <c r="AH137" i="5"/>
  <c r="Y138" i="5"/>
  <c r="AE137" i="5"/>
  <c r="V138" i="5"/>
  <c r="BF137" i="5"/>
  <c r="BG137" i="5" s="1"/>
  <c r="AJ137" i="5"/>
  <c r="AA138" i="5"/>
  <c r="BI138" i="5" s="1"/>
  <c r="BB135" i="5"/>
  <c r="BC135" i="5" s="1"/>
  <c r="BQ137" i="5"/>
  <c r="BR137" i="5" s="1"/>
  <c r="BM137" i="5"/>
  <c r="BN137" i="5" s="1"/>
  <c r="BO137" i="5" s="1"/>
  <c r="AI137" i="5"/>
  <c r="Z138" i="5"/>
  <c r="AK137" i="5"/>
  <c r="AB138" i="5"/>
  <c r="BF136" i="5"/>
  <c r="BG136" i="5" s="1"/>
  <c r="AS136" i="5"/>
  <c r="AW137" i="5" l="1"/>
  <c r="AS137" i="5"/>
  <c r="U142" i="5"/>
  <c r="AI138" i="5"/>
  <c r="Z139" i="5"/>
  <c r="AE138" i="5"/>
  <c r="V139" i="5"/>
  <c r="AT136" i="5"/>
  <c r="AU136" i="5" s="1"/>
  <c r="AK138" i="5"/>
  <c r="AB139" i="5"/>
  <c r="AH138" i="5"/>
  <c r="Y139" i="5"/>
  <c r="BJ138" i="5"/>
  <c r="BK138" i="5" s="1"/>
  <c r="AJ138" i="5"/>
  <c r="AA139" i="5"/>
  <c r="AG138" i="5"/>
  <c r="X139" i="5"/>
  <c r="BM138" i="5"/>
  <c r="BN138" i="5" s="1"/>
  <c r="BO138" i="5" s="1"/>
  <c r="BQ138" i="5"/>
  <c r="BQ139" i="5" s="1"/>
  <c r="BB137" i="5"/>
  <c r="BC137" i="5" s="1"/>
  <c r="AX137" i="5"/>
  <c r="AY137" i="5" s="1"/>
  <c r="AT137" i="5"/>
  <c r="AU137" i="5" s="1"/>
  <c r="AF137" i="5"/>
  <c r="W138" i="5"/>
  <c r="BA138" i="5" s="1"/>
  <c r="AO137" i="5"/>
  <c r="AP137" i="5" s="1"/>
  <c r="AQ137" i="5" s="1"/>
  <c r="BB136" i="5"/>
  <c r="BC136" i="5" s="1"/>
  <c r="BE138" i="5"/>
  <c r="BF138" i="5" s="1"/>
  <c r="BG138" i="5" s="1"/>
  <c r="U143" i="5" l="1"/>
  <c r="AH139" i="5"/>
  <c r="Y140" i="5"/>
  <c r="AE139" i="5"/>
  <c r="V140" i="5"/>
  <c r="BR139" i="5"/>
  <c r="AJ139" i="5"/>
  <c r="AA140" i="5"/>
  <c r="AK139" i="5"/>
  <c r="AB140" i="5"/>
  <c r="BE139" i="5"/>
  <c r="BB138" i="5"/>
  <c r="BC138" i="5" s="1"/>
  <c r="AF138" i="5"/>
  <c r="W139" i="5"/>
  <c r="AO138" i="5"/>
  <c r="AP138" i="5" s="1"/>
  <c r="AQ138" i="5" s="1"/>
  <c r="BM139" i="5"/>
  <c r="BR138" i="5"/>
  <c r="AS138" i="5"/>
  <c r="AT138" i="5" s="1"/>
  <c r="AU138" i="5" s="1"/>
  <c r="AI139" i="5"/>
  <c r="Z140" i="5"/>
  <c r="AW138" i="5"/>
  <c r="AG139" i="5"/>
  <c r="X140" i="5"/>
  <c r="BI139" i="5"/>
  <c r="BJ139" i="5" s="1"/>
  <c r="BK139" i="5" s="1"/>
  <c r="AW139" i="5" l="1"/>
  <c r="U144" i="5"/>
  <c r="BI140" i="5"/>
  <c r="BJ140" i="5" s="1"/>
  <c r="BK140" i="5" s="1"/>
  <c r="AI140" i="5"/>
  <c r="Z141" i="5"/>
  <c r="BE140" i="5"/>
  <c r="AX139" i="5"/>
  <c r="AY139" i="5" s="1"/>
  <c r="AF139" i="5"/>
  <c r="W140" i="5"/>
  <c r="AO139" i="5"/>
  <c r="AP139" i="5" s="1"/>
  <c r="AQ139" i="5" s="1"/>
  <c r="AJ140" i="5"/>
  <c r="AA141" i="5"/>
  <c r="BM140" i="5"/>
  <c r="AH140" i="5"/>
  <c r="Y141" i="5"/>
  <c r="AG140" i="5"/>
  <c r="X141" i="5"/>
  <c r="AK140" i="5"/>
  <c r="AB141" i="5"/>
  <c r="BF139" i="5"/>
  <c r="BG139" i="5" s="1"/>
  <c r="BA139" i="5"/>
  <c r="AS139" i="5"/>
  <c r="AS140" i="5" s="1"/>
  <c r="AX138" i="5"/>
  <c r="AY138" i="5" s="1"/>
  <c r="BN139" i="5"/>
  <c r="BO139" i="5" s="1"/>
  <c r="AE140" i="5"/>
  <c r="V141" i="5"/>
  <c r="BQ140" i="5"/>
  <c r="AT139" i="5" l="1"/>
  <c r="AU139" i="5" s="1"/>
  <c r="BE141" i="5"/>
  <c r="BF141" i="5" s="1"/>
  <c r="BG141" i="5" s="1"/>
  <c r="U145" i="5"/>
  <c r="BQ141" i="5"/>
  <c r="BA140" i="5"/>
  <c r="BB140" i="5" s="1"/>
  <c r="BC140" i="5" s="1"/>
  <c r="BM141" i="5"/>
  <c r="BN141" i="5" s="1"/>
  <c r="BO141" i="5" s="1"/>
  <c r="BB139" i="5"/>
  <c r="BC139" i="5" s="1"/>
  <c r="AG141" i="5"/>
  <c r="X142" i="5"/>
  <c r="BF140" i="5"/>
  <c r="BG140" i="5" s="1"/>
  <c r="AI141" i="5"/>
  <c r="Z142" i="5"/>
  <c r="AE141" i="5"/>
  <c r="V142" i="5"/>
  <c r="BR141" i="5"/>
  <c r="AJ141" i="5"/>
  <c r="AA142" i="5"/>
  <c r="BR140" i="5"/>
  <c r="AT140" i="5"/>
  <c r="AU140" i="5" s="1"/>
  <c r="AF140" i="5"/>
  <c r="W141" i="5"/>
  <c r="AO140" i="5"/>
  <c r="AP140" i="5"/>
  <c r="AQ140" i="5" s="1"/>
  <c r="AK141" i="5"/>
  <c r="AB142" i="5"/>
  <c r="AH141" i="5"/>
  <c r="Y142" i="5"/>
  <c r="BN140" i="5"/>
  <c r="BO140" i="5" s="1"/>
  <c r="AW140" i="5"/>
  <c r="BI141" i="5"/>
  <c r="BI142" i="5" l="1"/>
  <c r="U146" i="5"/>
  <c r="AF141" i="5"/>
  <c r="W142" i="5"/>
  <c r="AO141" i="5"/>
  <c r="AP141" i="5" s="1"/>
  <c r="AQ141" i="5" s="1"/>
  <c r="AS141" i="5"/>
  <c r="AE142" i="5"/>
  <c r="V143" i="5"/>
  <c r="AW141" i="5"/>
  <c r="AX141" i="5" s="1"/>
  <c r="AY141" i="5" s="1"/>
  <c r="AK142" i="5"/>
  <c r="AB143" i="5"/>
  <c r="BJ142" i="5"/>
  <c r="BK142" i="5" s="1"/>
  <c r="AJ142" i="5"/>
  <c r="AA143" i="5"/>
  <c r="BM142" i="5"/>
  <c r="BM143" i="5" s="1"/>
  <c r="BE142" i="5"/>
  <c r="AH142" i="5"/>
  <c r="Y143" i="5"/>
  <c r="BI143" i="5"/>
  <c r="BJ141" i="5"/>
  <c r="BK141" i="5" s="1"/>
  <c r="BA141" i="5"/>
  <c r="AX140" i="5"/>
  <c r="AY140" i="5" s="1"/>
  <c r="AI142" i="5"/>
  <c r="Z143" i="5"/>
  <c r="AG142" i="5"/>
  <c r="X143" i="5"/>
  <c r="BQ142" i="5"/>
  <c r="BQ143" i="5" s="1"/>
  <c r="BE143" i="5" l="1"/>
  <c r="BR142" i="5"/>
  <c r="U147" i="5"/>
  <c r="BA142" i="5"/>
  <c r="BB142" i="5" s="1"/>
  <c r="BC142" i="5" s="1"/>
  <c r="AE143" i="5"/>
  <c r="V144" i="5"/>
  <c r="AI143" i="5"/>
  <c r="Z144" i="5"/>
  <c r="BF142" i="5"/>
  <c r="BG142" i="5" s="1"/>
  <c r="AK143" i="5"/>
  <c r="AB144" i="5"/>
  <c r="AF142" i="5"/>
  <c r="W143" i="5"/>
  <c r="AO142" i="5"/>
  <c r="AP142" i="5" s="1"/>
  <c r="AQ142" i="5" s="1"/>
  <c r="BB141" i="5"/>
  <c r="BC141" i="5" s="1"/>
  <c r="AS142" i="5"/>
  <c r="AT142" i="5" s="1"/>
  <c r="AU142" i="5" s="1"/>
  <c r="AG143" i="5"/>
  <c r="X144" i="5"/>
  <c r="AH143" i="5"/>
  <c r="Y144" i="5"/>
  <c r="BR143" i="5"/>
  <c r="BJ143" i="5"/>
  <c r="BK143" i="5" s="1"/>
  <c r="BN143" i="5"/>
  <c r="BO143" i="5" s="1"/>
  <c r="BF143" i="5"/>
  <c r="BG143" i="5" s="1"/>
  <c r="AJ143" i="5"/>
  <c r="AA144" i="5"/>
  <c r="BM144" i="5" s="1"/>
  <c r="BN142" i="5"/>
  <c r="BO142" i="5" s="1"/>
  <c r="AW142" i="5"/>
  <c r="AT141" i="5"/>
  <c r="AU141" i="5" s="1"/>
  <c r="BI144" i="5" l="1"/>
  <c r="U148" i="5"/>
  <c r="BQ144" i="5"/>
  <c r="BR144" i="5" s="1"/>
  <c r="AF143" i="5"/>
  <c r="W144" i="5"/>
  <c r="AO143" i="5"/>
  <c r="AP143" i="5"/>
  <c r="AQ143" i="5" s="1"/>
  <c r="BA143" i="5"/>
  <c r="AI144" i="5"/>
  <c r="Z145" i="5"/>
  <c r="AW143" i="5"/>
  <c r="AW144" i="5" s="1"/>
  <c r="AH144" i="5"/>
  <c r="Y145" i="5"/>
  <c r="AK144" i="5"/>
  <c r="AB145" i="5"/>
  <c r="AE144" i="5"/>
  <c r="V145" i="5"/>
  <c r="BN144" i="5"/>
  <c r="BO144" i="5" s="1"/>
  <c r="BJ144" i="5"/>
  <c r="BK144" i="5" s="1"/>
  <c r="AJ144" i="5"/>
  <c r="AA145" i="5"/>
  <c r="AG144" i="5"/>
  <c r="X145" i="5"/>
  <c r="AS143" i="5"/>
  <c r="AX142" i="5"/>
  <c r="AY142" i="5" s="1"/>
  <c r="BE144" i="5"/>
  <c r="BF144" i="5" s="1"/>
  <c r="BG144" i="5" s="1"/>
  <c r="AS144" i="5" l="1"/>
  <c r="BA144" i="5"/>
  <c r="U149" i="5"/>
  <c r="AJ145" i="5"/>
  <c r="AA146" i="5"/>
  <c r="BQ145" i="5"/>
  <c r="BQ146" i="5" s="1"/>
  <c r="AI145" i="5"/>
  <c r="Z146" i="5"/>
  <c r="AG145" i="5"/>
  <c r="X146" i="5"/>
  <c r="BI145" i="5"/>
  <c r="BJ145" i="5" s="1"/>
  <c r="BK145" i="5" s="1"/>
  <c r="BB143" i="5"/>
  <c r="BC143" i="5" s="1"/>
  <c r="AE145" i="5"/>
  <c r="V146" i="5"/>
  <c r="AK145" i="5"/>
  <c r="AB146" i="5"/>
  <c r="AH145" i="5"/>
  <c r="Y146" i="5"/>
  <c r="AT143" i="5"/>
  <c r="AU143" i="5" s="1"/>
  <c r="BE145" i="5"/>
  <c r="BF145" i="5" s="1"/>
  <c r="BG145" i="5" s="1"/>
  <c r="BM145" i="5"/>
  <c r="BM146" i="5" s="1"/>
  <c r="BB144" i="5"/>
  <c r="BC144" i="5" s="1"/>
  <c r="AX144" i="5"/>
  <c r="AY144" i="5" s="1"/>
  <c r="AT144" i="5"/>
  <c r="AU144" i="5" s="1"/>
  <c r="AF144" i="5"/>
  <c r="W145" i="5"/>
  <c r="AO144" i="5"/>
  <c r="AP144" i="5" s="1"/>
  <c r="AQ144" i="5" s="1"/>
  <c r="AX143" i="5"/>
  <c r="AY143" i="5" s="1"/>
  <c r="BE146" i="5" l="1"/>
  <c r="U150" i="5"/>
  <c r="AF145" i="5"/>
  <c r="W146" i="5"/>
  <c r="AO145" i="5"/>
  <c r="AP145" i="5"/>
  <c r="AQ145" i="5" s="1"/>
  <c r="AE146" i="5"/>
  <c r="V147" i="5"/>
  <c r="BA145" i="5"/>
  <c r="AS145" i="5"/>
  <c r="AS146" i="5" s="1"/>
  <c r="AH146" i="5"/>
  <c r="Y147" i="5"/>
  <c r="AG146" i="5"/>
  <c r="X147" i="5"/>
  <c r="AW145" i="5"/>
  <c r="AW146" i="5" s="1"/>
  <c r="BN145" i="5"/>
  <c r="BO145" i="5" s="1"/>
  <c r="AK146" i="5"/>
  <c r="AB147" i="5"/>
  <c r="AI146" i="5"/>
  <c r="Z147" i="5"/>
  <c r="BR146" i="5"/>
  <c r="BN146" i="5"/>
  <c r="BO146" i="5" s="1"/>
  <c r="BF146" i="5"/>
  <c r="BG146" i="5" s="1"/>
  <c r="AJ146" i="5"/>
  <c r="AA147" i="5"/>
  <c r="BM147" i="5" s="1"/>
  <c r="BI146" i="5"/>
  <c r="BJ146" i="5" s="1"/>
  <c r="BK146" i="5" s="1"/>
  <c r="BR145" i="5"/>
  <c r="BA146" i="5" l="1"/>
  <c r="AX145" i="5"/>
  <c r="AY145" i="5" s="1"/>
  <c r="U151" i="5"/>
  <c r="BE147" i="5"/>
  <c r="BF147" i="5" s="1"/>
  <c r="BG147" i="5" s="1"/>
  <c r="AK147" i="5"/>
  <c r="AB148" i="5"/>
  <c r="BJ147" i="5"/>
  <c r="BK147" i="5" s="1"/>
  <c r="BN147" i="5"/>
  <c r="BO147" i="5" s="1"/>
  <c r="AJ147" i="5"/>
  <c r="AA148" i="5"/>
  <c r="AG147" i="5"/>
  <c r="X148" i="5"/>
  <c r="AT145" i="5"/>
  <c r="AU145" i="5" s="1"/>
  <c r="AI147" i="5"/>
  <c r="Z148" i="5"/>
  <c r="BQ147" i="5"/>
  <c r="BI147" i="5"/>
  <c r="AH147" i="5"/>
  <c r="Y148" i="5"/>
  <c r="AE147" i="5"/>
  <c r="V148" i="5"/>
  <c r="BB146" i="5"/>
  <c r="BC146" i="5" s="1"/>
  <c r="AX146" i="5"/>
  <c r="AY146" i="5" s="1"/>
  <c r="AF146" i="5"/>
  <c r="AT146" i="5"/>
  <c r="AU146" i="5" s="1"/>
  <c r="W147" i="5"/>
  <c r="BA147" i="5" s="1"/>
  <c r="AO146" i="5"/>
  <c r="AP146" i="5" s="1"/>
  <c r="AQ146" i="5" s="1"/>
  <c r="BB145" i="5"/>
  <c r="BC145" i="5" s="1"/>
  <c r="BQ148" i="5" l="1"/>
  <c r="U152" i="5"/>
  <c r="AH148" i="5"/>
  <c r="Y149" i="5"/>
  <c r="AK148" i="5"/>
  <c r="AB149" i="5"/>
  <c r="BB147" i="5"/>
  <c r="BC147" i="5" s="1"/>
  <c r="AF147" i="5"/>
  <c r="W148" i="5"/>
  <c r="AO147" i="5"/>
  <c r="AP147" i="5" s="1"/>
  <c r="AQ147" i="5" s="1"/>
  <c r="AS147" i="5"/>
  <c r="AE148" i="5"/>
  <c r="V149" i="5"/>
  <c r="AW147" i="5"/>
  <c r="AX147" i="5" s="1"/>
  <c r="AY147" i="5" s="1"/>
  <c r="AI148" i="5"/>
  <c r="Z149" i="5"/>
  <c r="AG148" i="5"/>
  <c r="X149" i="5"/>
  <c r="BR148" i="5"/>
  <c r="AJ148" i="5"/>
  <c r="AA149" i="5"/>
  <c r="BQ149" i="5" s="1"/>
  <c r="BE148" i="5"/>
  <c r="BI148" i="5"/>
  <c r="BR147" i="5"/>
  <c r="BM148" i="5"/>
  <c r="BM149" i="5" s="1"/>
  <c r="AS148" i="5" l="1"/>
  <c r="BE149" i="5"/>
  <c r="BF149" i="5" s="1"/>
  <c r="BG149" i="5" s="1"/>
  <c r="BN148" i="5"/>
  <c r="BO148" i="5" s="1"/>
  <c r="U153" i="5"/>
  <c r="BI149" i="5"/>
  <c r="BJ149" i="5" s="1"/>
  <c r="BK149" i="5" s="1"/>
  <c r="AT148" i="5"/>
  <c r="AU148" i="5" s="1"/>
  <c r="AF148" i="5"/>
  <c r="W149" i="5"/>
  <c r="AO148" i="5"/>
  <c r="AP148" i="5" s="1"/>
  <c r="AQ148" i="5" s="1"/>
  <c r="BJ148" i="5"/>
  <c r="BK148" i="5" s="1"/>
  <c r="AG149" i="5"/>
  <c r="X150" i="5"/>
  <c r="AW148" i="5"/>
  <c r="AX148" i="5" s="1"/>
  <c r="AY148" i="5" s="1"/>
  <c r="AK149" i="5"/>
  <c r="AB150" i="5"/>
  <c r="BA148" i="5"/>
  <c r="BB148" i="5" s="1"/>
  <c r="BC148" i="5" s="1"/>
  <c r="BF148" i="5"/>
  <c r="BG148" i="5" s="1"/>
  <c r="AE149" i="5"/>
  <c r="V150" i="5"/>
  <c r="AH149" i="5"/>
  <c r="Y150" i="5"/>
  <c r="BR149" i="5"/>
  <c r="BN149" i="5"/>
  <c r="BO149" i="5" s="1"/>
  <c r="AJ149" i="5"/>
  <c r="AA150" i="5"/>
  <c r="BM150" i="5" s="1"/>
  <c r="AI149" i="5"/>
  <c r="Z150" i="5"/>
  <c r="AT147" i="5"/>
  <c r="AU147" i="5" s="1"/>
  <c r="U154" i="5" l="1"/>
  <c r="AI150" i="5"/>
  <c r="Z151" i="5"/>
  <c r="AG150" i="5"/>
  <c r="X151" i="5"/>
  <c r="AK150" i="5"/>
  <c r="AB151" i="5"/>
  <c r="AH150" i="5"/>
  <c r="Y151" i="5"/>
  <c r="BN150" i="5"/>
  <c r="BO150" i="5" s="1"/>
  <c r="BF150" i="5"/>
  <c r="BG150" i="5" s="1"/>
  <c r="AJ150" i="5"/>
  <c r="AA151" i="5"/>
  <c r="BE150" i="5"/>
  <c r="BE151" i="5" s="1"/>
  <c r="BQ150" i="5"/>
  <c r="BQ151" i="5" s="1"/>
  <c r="AF149" i="5"/>
  <c r="W150" i="5"/>
  <c r="AO149" i="5"/>
  <c r="AP149" i="5" s="1"/>
  <c r="AQ149" i="5" s="1"/>
  <c r="AE150" i="5"/>
  <c r="V151" i="5"/>
  <c r="BA149" i="5"/>
  <c r="BB149" i="5" s="1"/>
  <c r="BC149" i="5" s="1"/>
  <c r="AW149" i="5"/>
  <c r="BI150" i="5"/>
  <c r="BI151" i="5" s="1"/>
  <c r="AS149" i="5"/>
  <c r="AS150" i="5" l="1"/>
  <c r="U155" i="5"/>
  <c r="BR150" i="5"/>
  <c r="AT149" i="5"/>
  <c r="AU149" i="5" s="1"/>
  <c r="AE151" i="5"/>
  <c r="V152" i="5"/>
  <c r="AF150" i="5"/>
  <c r="AT150" i="5"/>
  <c r="AU150" i="5" s="1"/>
  <c r="W151" i="5"/>
  <c r="AO150" i="5"/>
  <c r="AP150" i="5"/>
  <c r="AQ150" i="5" s="1"/>
  <c r="AG151" i="5"/>
  <c r="X152" i="5"/>
  <c r="AH151" i="5"/>
  <c r="Y152" i="5"/>
  <c r="AK151" i="5"/>
  <c r="AB152" i="5"/>
  <c r="AW150" i="5"/>
  <c r="AW151" i="5" s="1"/>
  <c r="BJ150" i="5"/>
  <c r="BK150" i="5" s="1"/>
  <c r="AI151" i="5"/>
  <c r="Z152" i="5"/>
  <c r="BA150" i="5"/>
  <c r="BA151" i="5" s="1"/>
  <c r="AX149" i="5"/>
  <c r="AY149" i="5" s="1"/>
  <c r="BR151" i="5"/>
  <c r="BJ151" i="5"/>
  <c r="BK151" i="5" s="1"/>
  <c r="BF151" i="5"/>
  <c r="BG151" i="5" s="1"/>
  <c r="AJ151" i="5"/>
  <c r="AA152" i="5"/>
  <c r="BQ152" i="5" s="1"/>
  <c r="BM151" i="5"/>
  <c r="BN151" i="5" s="1"/>
  <c r="BO151" i="5" s="1"/>
  <c r="U156" i="5" l="1"/>
  <c r="AK152" i="5"/>
  <c r="AB153" i="5"/>
  <c r="BR152" i="5"/>
  <c r="AJ152" i="5"/>
  <c r="AA153" i="5"/>
  <c r="AI152" i="5"/>
  <c r="Z153" i="5"/>
  <c r="AE152" i="5"/>
  <c r="V153" i="5"/>
  <c r="BM152" i="5"/>
  <c r="BI152" i="5"/>
  <c r="AX150" i="5"/>
  <c r="AY150" i="5" s="1"/>
  <c r="BE152" i="5"/>
  <c r="AH152" i="5"/>
  <c r="Y153" i="5"/>
  <c r="AG152" i="5"/>
  <c r="X153" i="5"/>
  <c r="AX151" i="5"/>
  <c r="AY151" i="5" s="1"/>
  <c r="BB151" i="5"/>
  <c r="BC151" i="5" s="1"/>
  <c r="AF151" i="5"/>
  <c r="W152" i="5"/>
  <c r="BA152" i="5" s="1"/>
  <c r="AO151" i="5"/>
  <c r="AP151" i="5" s="1"/>
  <c r="AQ151" i="5" s="1"/>
  <c r="BB150" i="5"/>
  <c r="BC150" i="5" s="1"/>
  <c r="AS151" i="5"/>
  <c r="AT151" i="5" s="1"/>
  <c r="AU151" i="5" s="1"/>
  <c r="AS152" i="5" l="1"/>
  <c r="BI153" i="5"/>
  <c r="AW152" i="5"/>
  <c r="BE153" i="5"/>
  <c r="BF153" i="5" s="1"/>
  <c r="BG153" i="5" s="1"/>
  <c r="BM153" i="5"/>
  <c r="BN153" i="5" s="1"/>
  <c r="BO153" i="5" s="1"/>
  <c r="BF152" i="5"/>
  <c r="BG152" i="5" s="1"/>
  <c r="BN152" i="5"/>
  <c r="BO152" i="5" s="1"/>
  <c r="U157" i="5"/>
  <c r="AE153" i="5"/>
  <c r="V154" i="5"/>
  <c r="BJ152" i="5"/>
  <c r="BK152" i="5" s="1"/>
  <c r="AH153" i="5"/>
  <c r="Y154" i="5"/>
  <c r="AI153" i="5"/>
  <c r="Z154" i="5"/>
  <c r="AK153" i="5"/>
  <c r="AB154" i="5"/>
  <c r="BB152" i="5"/>
  <c r="BC152" i="5" s="1"/>
  <c r="AX152" i="5"/>
  <c r="AY152" i="5" s="1"/>
  <c r="AT152" i="5"/>
  <c r="AU152" i="5" s="1"/>
  <c r="AF152" i="5"/>
  <c r="W153" i="5"/>
  <c r="AW153" i="5" s="1"/>
  <c r="AO152" i="5"/>
  <c r="AP152" i="5" s="1"/>
  <c r="AQ152" i="5" s="1"/>
  <c r="AG153" i="5"/>
  <c r="X154" i="5"/>
  <c r="BJ153" i="5"/>
  <c r="BK153" i="5" s="1"/>
  <c r="AJ153" i="5"/>
  <c r="AA154" i="5"/>
  <c r="BQ153" i="5"/>
  <c r="BR153" i="5" s="1"/>
  <c r="BE154" i="5" l="1"/>
  <c r="U158" i="5"/>
  <c r="AI154" i="5"/>
  <c r="Z155" i="5"/>
  <c r="AG154" i="5"/>
  <c r="X155" i="5"/>
  <c r="AS153" i="5"/>
  <c r="BF154" i="5"/>
  <c r="BG154" i="5" s="1"/>
  <c r="BJ154" i="5"/>
  <c r="BK154" i="5" s="1"/>
  <c r="AJ154" i="5"/>
  <c r="AA155" i="5"/>
  <c r="BE155" i="5" s="1"/>
  <c r="BI154" i="5"/>
  <c r="AX153" i="5"/>
  <c r="AY153" i="5" s="1"/>
  <c r="AF153" i="5"/>
  <c r="W154" i="5"/>
  <c r="AO153" i="5"/>
  <c r="AP153" i="5" s="1"/>
  <c r="AQ153" i="5" s="1"/>
  <c r="AK154" i="5"/>
  <c r="AB155" i="5"/>
  <c r="BM154" i="5"/>
  <c r="BM155" i="5" s="1"/>
  <c r="AE154" i="5"/>
  <c r="V155" i="5"/>
  <c r="BQ154" i="5"/>
  <c r="AH154" i="5"/>
  <c r="Y155" i="5"/>
  <c r="BA153" i="5"/>
  <c r="BQ155" i="5" l="1"/>
  <c r="BA154" i="5"/>
  <c r="BI155" i="5"/>
  <c r="BJ155" i="5" s="1"/>
  <c r="BK155" i="5" s="1"/>
  <c r="U159" i="5"/>
  <c r="BR154" i="5"/>
  <c r="AE155" i="5"/>
  <c r="V156" i="5"/>
  <c r="BB153" i="5"/>
  <c r="BC153" i="5" s="1"/>
  <c r="AS154" i="5"/>
  <c r="AI155" i="5"/>
  <c r="Z156" i="5"/>
  <c r="AH155" i="5"/>
  <c r="Y156" i="5"/>
  <c r="BB154" i="5"/>
  <c r="BC154" i="5" s="1"/>
  <c r="AT154" i="5"/>
  <c r="AU154" i="5" s="1"/>
  <c r="AF154" i="5"/>
  <c r="W155" i="5"/>
  <c r="BA155" i="5" s="1"/>
  <c r="AO154" i="5"/>
  <c r="AP154" i="5" s="1"/>
  <c r="AQ154" i="5" s="1"/>
  <c r="AG155" i="5"/>
  <c r="X156" i="5"/>
  <c r="AK155" i="5"/>
  <c r="AB156" i="5"/>
  <c r="AT153" i="5"/>
  <c r="AU153" i="5" s="1"/>
  <c r="BR155" i="5"/>
  <c r="BN155" i="5"/>
  <c r="BO155" i="5" s="1"/>
  <c r="BF155" i="5"/>
  <c r="BG155" i="5" s="1"/>
  <c r="AJ155" i="5"/>
  <c r="AA156" i="5"/>
  <c r="BE156" i="5" s="1"/>
  <c r="BN154" i="5"/>
  <c r="BO154" i="5" s="1"/>
  <c r="AW154" i="5"/>
  <c r="U160" i="5" l="1"/>
  <c r="BQ156" i="5"/>
  <c r="BM156" i="5"/>
  <c r="BN156" i="5" s="1"/>
  <c r="BO156" i="5" s="1"/>
  <c r="BI156" i="5"/>
  <c r="AW155" i="5"/>
  <c r="AS155" i="5"/>
  <c r="AT155" i="5" s="1"/>
  <c r="AU155" i="5" s="1"/>
  <c r="AH156" i="5"/>
  <c r="Y157" i="5"/>
  <c r="AK156" i="5"/>
  <c r="AB157" i="5"/>
  <c r="AG156" i="5"/>
  <c r="X157" i="5"/>
  <c r="AX154" i="5"/>
  <c r="AY154" i="5" s="1"/>
  <c r="AI156" i="5"/>
  <c r="Z157" i="5"/>
  <c r="AE156" i="5"/>
  <c r="V157" i="5"/>
  <c r="BR156" i="5"/>
  <c r="BF156" i="5"/>
  <c r="BG156" i="5" s="1"/>
  <c r="BJ156" i="5"/>
  <c r="BK156" i="5" s="1"/>
  <c r="AJ156" i="5"/>
  <c r="AA157" i="5"/>
  <c r="AX155" i="5"/>
  <c r="AY155" i="5" s="1"/>
  <c r="BB155" i="5"/>
  <c r="BC155" i="5" s="1"/>
  <c r="AF155" i="5"/>
  <c r="W156" i="5"/>
  <c r="AO155" i="5"/>
  <c r="AP155" i="5" s="1"/>
  <c r="AQ155" i="5" s="1"/>
  <c r="BM157" i="5" l="1"/>
  <c r="BN157" i="5" s="1"/>
  <c r="BO157" i="5" s="1"/>
  <c r="U161" i="5"/>
  <c r="AE157" i="5"/>
  <c r="V158" i="5"/>
  <c r="AK157" i="5"/>
  <c r="AB158" i="5"/>
  <c r="AF156" i="5"/>
  <c r="W157" i="5"/>
  <c r="AO156" i="5"/>
  <c r="AP156" i="5" s="1"/>
  <c r="AQ156" i="5" s="1"/>
  <c r="BF157" i="5"/>
  <c r="BG157" i="5" s="1"/>
  <c r="AJ157" i="5"/>
  <c r="AA158" i="5"/>
  <c r="AS156" i="5"/>
  <c r="AG157" i="5"/>
  <c r="X158" i="5"/>
  <c r="BI157" i="5"/>
  <c r="BI158" i="5" s="1"/>
  <c r="BA156" i="5"/>
  <c r="BB156" i="5" s="1"/>
  <c r="BC156" i="5" s="1"/>
  <c r="AW156" i="5"/>
  <c r="AX156" i="5" s="1"/>
  <c r="AY156" i="5" s="1"/>
  <c r="AI157" i="5"/>
  <c r="Z158" i="5"/>
  <c r="BE157" i="5"/>
  <c r="AH157" i="5"/>
  <c r="Y158" i="5"/>
  <c r="BQ157" i="5"/>
  <c r="BQ158" i="5" s="1"/>
  <c r="U162" i="5" l="1"/>
  <c r="AI158" i="5"/>
  <c r="Z159" i="5"/>
  <c r="BR158" i="5"/>
  <c r="BJ158" i="5"/>
  <c r="BK158" i="5" s="1"/>
  <c r="AJ158" i="5"/>
  <c r="AA159" i="5"/>
  <c r="BQ159" i="5" s="1"/>
  <c r="AK158" i="5"/>
  <c r="AB159" i="5"/>
  <c r="AH158" i="5"/>
  <c r="Y159" i="5"/>
  <c r="AG158" i="5"/>
  <c r="X159" i="5"/>
  <c r="BR157" i="5"/>
  <c r="AF157" i="5"/>
  <c r="W158" i="5"/>
  <c r="AO157" i="5"/>
  <c r="AP157" i="5" s="1"/>
  <c r="AQ157" i="5" s="1"/>
  <c r="AW157" i="5"/>
  <c r="AX157" i="5" s="1"/>
  <c r="AY157" i="5" s="1"/>
  <c r="BM158" i="5"/>
  <c r="AE158" i="5"/>
  <c r="V159" i="5"/>
  <c r="BE158" i="5"/>
  <c r="BA157" i="5"/>
  <c r="BA158" i="5" s="1"/>
  <c r="AS157" i="5"/>
  <c r="AT157" i="5" s="1"/>
  <c r="AU157" i="5" s="1"/>
  <c r="BJ157" i="5"/>
  <c r="BK157" i="5" s="1"/>
  <c r="AT156" i="5"/>
  <c r="AU156" i="5" s="1"/>
  <c r="BE159" i="5" l="1"/>
  <c r="BM159" i="5"/>
  <c r="BN159" i="5" s="1"/>
  <c r="BO159" i="5" s="1"/>
  <c r="BI159" i="5"/>
  <c r="BJ159" i="5" s="1"/>
  <c r="BK159" i="5" s="1"/>
  <c r="BF158" i="5"/>
  <c r="BG158" i="5" s="1"/>
  <c r="U163" i="5"/>
  <c r="AG159" i="5"/>
  <c r="X160" i="5"/>
  <c r="AK159" i="5"/>
  <c r="AB160" i="5"/>
  <c r="AE159" i="5"/>
  <c r="V160" i="5"/>
  <c r="BB158" i="5"/>
  <c r="BC158" i="5" s="1"/>
  <c r="AF158" i="5"/>
  <c r="W159" i="5"/>
  <c r="BA159" i="5" s="1"/>
  <c r="AO158" i="5"/>
  <c r="AP158" i="5" s="1"/>
  <c r="AQ158" i="5" s="1"/>
  <c r="BB157" i="5"/>
  <c r="BC157" i="5" s="1"/>
  <c r="AH159" i="5"/>
  <c r="Y160" i="5"/>
  <c r="BR159" i="5"/>
  <c r="BF159" i="5"/>
  <c r="BG159" i="5" s="1"/>
  <c r="AJ159" i="5"/>
  <c r="AA160" i="5"/>
  <c r="BQ160" i="5" s="1"/>
  <c r="BN158" i="5"/>
  <c r="BO158" i="5" s="1"/>
  <c r="AI159" i="5"/>
  <c r="Z160" i="5"/>
  <c r="AS158" i="5"/>
  <c r="AT158" i="5" s="1"/>
  <c r="AU158" i="5" s="1"/>
  <c r="AW158" i="5"/>
  <c r="AW159" i="5" l="1"/>
  <c r="AX159" i="5" s="1"/>
  <c r="AY159" i="5" s="1"/>
  <c r="AX158" i="5"/>
  <c r="AY158" i="5" s="1"/>
  <c r="BI160" i="5"/>
  <c r="BJ160" i="5" s="1"/>
  <c r="BK160" i="5" s="1"/>
  <c r="U164" i="5"/>
  <c r="AI160" i="5"/>
  <c r="Z161" i="5"/>
  <c r="AH160" i="5"/>
  <c r="Y161" i="5"/>
  <c r="AE160" i="5"/>
  <c r="V161" i="5"/>
  <c r="AK160" i="5"/>
  <c r="AB161" i="5"/>
  <c r="BB159" i="5"/>
  <c r="BC159" i="5" s="1"/>
  <c r="AF159" i="5"/>
  <c r="W160" i="5"/>
  <c r="BA160" i="5" s="1"/>
  <c r="AO159" i="5"/>
  <c r="AP159" i="5" s="1"/>
  <c r="AQ159" i="5" s="1"/>
  <c r="AG160" i="5"/>
  <c r="X161" i="5"/>
  <c r="AS159" i="5"/>
  <c r="BR160" i="5"/>
  <c r="AJ160" i="5"/>
  <c r="AA161" i="5"/>
  <c r="BQ161" i="5" s="1"/>
  <c r="BM160" i="5"/>
  <c r="BE160" i="5"/>
  <c r="BE161" i="5" l="1"/>
  <c r="BM161" i="5"/>
  <c r="U165" i="5"/>
  <c r="AW160" i="5"/>
  <c r="AX160" i="5" s="1"/>
  <c r="AY160" i="5" s="1"/>
  <c r="AS160" i="5"/>
  <c r="AT160" i="5" s="1"/>
  <c r="AU160" i="5" s="1"/>
  <c r="AK161" i="5"/>
  <c r="AB162" i="5"/>
  <c r="AI161" i="5"/>
  <c r="Z162" i="5"/>
  <c r="BF160" i="5"/>
  <c r="BG160" i="5" s="1"/>
  <c r="AG161" i="5"/>
  <c r="X162" i="5"/>
  <c r="BR161" i="5"/>
  <c r="BN161" i="5"/>
  <c r="BO161" i="5" s="1"/>
  <c r="BF161" i="5"/>
  <c r="BG161" i="5" s="1"/>
  <c r="AJ161" i="5"/>
  <c r="AA162" i="5"/>
  <c r="BE162" i="5" s="1"/>
  <c r="AT159" i="5"/>
  <c r="AU159" i="5" s="1"/>
  <c r="BI161" i="5"/>
  <c r="BJ161" i="5" s="1"/>
  <c r="BK161" i="5" s="1"/>
  <c r="BN160" i="5"/>
  <c r="BO160" i="5" s="1"/>
  <c r="BB160" i="5"/>
  <c r="BC160" i="5" s="1"/>
  <c r="AF160" i="5"/>
  <c r="W161" i="5"/>
  <c r="AO160" i="5"/>
  <c r="AP160" i="5" s="1"/>
  <c r="AQ160" i="5" s="1"/>
  <c r="AE161" i="5"/>
  <c r="V162" i="5"/>
  <c r="AH161" i="5"/>
  <c r="Y162" i="5"/>
  <c r="AW161" i="5" l="1"/>
  <c r="BQ162" i="5"/>
  <c r="U166" i="5"/>
  <c r="AH162" i="5"/>
  <c r="Y163" i="5"/>
  <c r="BR162" i="5"/>
  <c r="BF162" i="5"/>
  <c r="BG162" i="5" s="1"/>
  <c r="AJ162" i="5"/>
  <c r="AA163" i="5"/>
  <c r="AI162" i="5"/>
  <c r="Z163" i="5"/>
  <c r="AG162" i="5"/>
  <c r="X163" i="5"/>
  <c r="BM162" i="5"/>
  <c r="BN162" i="5" s="1"/>
  <c r="BO162" i="5" s="1"/>
  <c r="AE162" i="5"/>
  <c r="V163" i="5"/>
  <c r="AX161" i="5"/>
  <c r="AY161" i="5" s="1"/>
  <c r="AF161" i="5"/>
  <c r="W162" i="5"/>
  <c r="AW162" i="5" s="1"/>
  <c r="AO161" i="5"/>
  <c r="AP161" i="5" s="1"/>
  <c r="AQ161" i="5" s="1"/>
  <c r="BI162" i="5"/>
  <c r="BA161" i="5"/>
  <c r="AK162" i="5"/>
  <c r="AB163" i="5"/>
  <c r="AS161" i="5"/>
  <c r="BA162" i="5" l="1"/>
  <c r="U167" i="5"/>
  <c r="AS162" i="5"/>
  <c r="AT162" i="5" s="1"/>
  <c r="AU162" i="5" s="1"/>
  <c r="BI163" i="5"/>
  <c r="AK163" i="5"/>
  <c r="AB164" i="5"/>
  <c r="AT161" i="5"/>
  <c r="AU161" i="5" s="1"/>
  <c r="BJ163" i="5"/>
  <c r="BK163" i="5" s="1"/>
  <c r="AJ163" i="5"/>
  <c r="AA164" i="5"/>
  <c r="AE163" i="5"/>
  <c r="V164" i="5"/>
  <c r="AG163" i="5"/>
  <c r="X164" i="5"/>
  <c r="BE163" i="5"/>
  <c r="BE164" i="5" s="1"/>
  <c r="BQ163" i="5"/>
  <c r="BB162" i="5"/>
  <c r="BC162" i="5" s="1"/>
  <c r="AX162" i="5"/>
  <c r="AY162" i="5" s="1"/>
  <c r="AF162" i="5"/>
  <c r="W163" i="5"/>
  <c r="AW163" i="5" s="1"/>
  <c r="AO162" i="5"/>
  <c r="AP162" i="5" s="1"/>
  <c r="AQ162" i="5" s="1"/>
  <c r="BB161" i="5"/>
  <c r="BC161" i="5" s="1"/>
  <c r="BM163" i="5"/>
  <c r="BM164" i="5" s="1"/>
  <c r="AI163" i="5"/>
  <c r="Z164" i="5"/>
  <c r="BJ162" i="5"/>
  <c r="BK162" i="5" s="1"/>
  <c r="AH163" i="5"/>
  <c r="Y164" i="5"/>
  <c r="BI164" i="5" l="1"/>
  <c r="BJ164" i="5" s="1"/>
  <c r="BK164" i="5" s="1"/>
  <c r="BQ164" i="5"/>
  <c r="BR164" i="5" s="1"/>
  <c r="AS163" i="5"/>
  <c r="AT163" i="5" s="1"/>
  <c r="AU163" i="5" s="1"/>
  <c r="BF163" i="5"/>
  <c r="BG163" i="5" s="1"/>
  <c r="U168" i="5"/>
  <c r="AI164" i="5"/>
  <c r="Z165" i="5"/>
  <c r="BR163" i="5"/>
  <c r="AH164" i="5"/>
  <c r="Y165" i="5"/>
  <c r="AE164" i="5"/>
  <c r="V165" i="5"/>
  <c r="AX163" i="5"/>
  <c r="AY163" i="5" s="1"/>
  <c r="AF163" i="5"/>
  <c r="W164" i="5"/>
  <c r="AO163" i="5"/>
  <c r="AP163" i="5" s="1"/>
  <c r="AQ163" i="5" s="1"/>
  <c r="BN163" i="5"/>
  <c r="BO163" i="5" s="1"/>
  <c r="AK164" i="5"/>
  <c r="AB165" i="5"/>
  <c r="BA163" i="5"/>
  <c r="BB163" i="5" s="1"/>
  <c r="BC163" i="5" s="1"/>
  <c r="AG164" i="5"/>
  <c r="X165" i="5"/>
  <c r="BN164" i="5"/>
  <c r="BO164" i="5" s="1"/>
  <c r="BF164" i="5"/>
  <c r="BG164" i="5" s="1"/>
  <c r="AJ164" i="5"/>
  <c r="AA165" i="5"/>
  <c r="BQ165" i="5" s="1"/>
  <c r="BI165" i="5" l="1"/>
  <c r="AS164" i="5"/>
  <c r="U169" i="5"/>
  <c r="AW164" i="5"/>
  <c r="AX164" i="5" s="1"/>
  <c r="AY164" i="5" s="1"/>
  <c r="AG165" i="5"/>
  <c r="X166" i="5"/>
  <c r="AH165" i="5"/>
  <c r="Y166" i="5"/>
  <c r="AE165" i="5"/>
  <c r="V166" i="5"/>
  <c r="AI165" i="5"/>
  <c r="Z166" i="5"/>
  <c r="AK165" i="5"/>
  <c r="AB166" i="5"/>
  <c r="BR165" i="5"/>
  <c r="BJ165" i="5"/>
  <c r="BK165" i="5" s="1"/>
  <c r="AJ165" i="5"/>
  <c r="AA166" i="5"/>
  <c r="BQ166" i="5" s="1"/>
  <c r="AT164" i="5"/>
  <c r="AU164" i="5" s="1"/>
  <c r="AF164" i="5"/>
  <c r="W165" i="5"/>
  <c r="AS165" i="5" s="1"/>
  <c r="AO164" i="5"/>
  <c r="AP164" i="5" s="1"/>
  <c r="AQ164" i="5" s="1"/>
  <c r="BA164" i="5"/>
  <c r="BB164" i="5" s="1"/>
  <c r="BC164" i="5" s="1"/>
  <c r="BE165" i="5"/>
  <c r="BM165" i="5"/>
  <c r="BM166" i="5" l="1"/>
  <c r="BE166" i="5"/>
  <c r="BF166" i="5" s="1"/>
  <c r="BG166" i="5" s="1"/>
  <c r="BF165" i="5"/>
  <c r="BG165" i="5" s="1"/>
  <c r="U170" i="5"/>
  <c r="AG166" i="5"/>
  <c r="X167" i="5"/>
  <c r="AI166" i="5"/>
  <c r="Z167" i="5"/>
  <c r="AH166" i="5"/>
  <c r="Y167" i="5"/>
  <c r="AT165" i="5"/>
  <c r="AU165" i="5" s="1"/>
  <c r="AF165" i="5"/>
  <c r="W166" i="5"/>
  <c r="AO165" i="5"/>
  <c r="AP165" i="5" s="1"/>
  <c r="AQ165" i="5" s="1"/>
  <c r="AK166" i="5"/>
  <c r="AB167" i="5"/>
  <c r="BA165" i="5"/>
  <c r="BA166" i="5" s="1"/>
  <c r="BR166" i="5"/>
  <c r="BN166" i="5"/>
  <c r="BO166" i="5" s="1"/>
  <c r="AJ166" i="5"/>
  <c r="AA167" i="5"/>
  <c r="BE167" i="5" s="1"/>
  <c r="BN165" i="5"/>
  <c r="BO165" i="5" s="1"/>
  <c r="AW165" i="5"/>
  <c r="AE166" i="5"/>
  <c r="V167" i="5"/>
  <c r="BI166" i="5"/>
  <c r="BJ166" i="5" s="1"/>
  <c r="BK166" i="5" s="1"/>
  <c r="AW166" i="5" l="1"/>
  <c r="U171" i="5"/>
  <c r="AX165" i="5"/>
  <c r="AY165" i="5" s="1"/>
  <c r="AI167" i="5"/>
  <c r="Z168" i="5"/>
  <c r="AK167" i="5"/>
  <c r="AB168" i="5"/>
  <c r="BB166" i="5"/>
  <c r="BC166" i="5" s="1"/>
  <c r="AX166" i="5"/>
  <c r="AY166" i="5" s="1"/>
  <c r="AF166" i="5"/>
  <c r="W167" i="5"/>
  <c r="AW167" i="5" s="1"/>
  <c r="AO166" i="5"/>
  <c r="AP166" i="5" s="1"/>
  <c r="AQ166" i="5" s="1"/>
  <c r="BB165" i="5"/>
  <c r="BC165" i="5" s="1"/>
  <c r="AE167" i="5"/>
  <c r="V168" i="5"/>
  <c r="BF167" i="5"/>
  <c r="BG167" i="5" s="1"/>
  <c r="AJ167" i="5"/>
  <c r="AA168" i="5"/>
  <c r="AH167" i="5"/>
  <c r="Y168" i="5"/>
  <c r="BQ167" i="5"/>
  <c r="BM167" i="5"/>
  <c r="BM168" i="5" s="1"/>
  <c r="BI167" i="5"/>
  <c r="AG167" i="5"/>
  <c r="X168" i="5"/>
  <c r="AS166" i="5"/>
  <c r="AS167" i="5" l="1"/>
  <c r="AT166" i="5"/>
  <c r="AU166" i="5" s="1"/>
  <c r="BA167" i="5"/>
  <c r="BB167" i="5" s="1"/>
  <c r="BC167" i="5" s="1"/>
  <c r="U172" i="5"/>
  <c r="BI168" i="5"/>
  <c r="AH168" i="5"/>
  <c r="Y169" i="5"/>
  <c r="AE168" i="5"/>
  <c r="V169" i="5"/>
  <c r="AI168" i="5"/>
  <c r="Z169" i="5"/>
  <c r="BN167" i="5"/>
  <c r="BO167" i="5" s="1"/>
  <c r="BJ167" i="5"/>
  <c r="BK167" i="5" s="1"/>
  <c r="BN168" i="5"/>
  <c r="BO168" i="5" s="1"/>
  <c r="BJ168" i="5"/>
  <c r="BK168" i="5" s="1"/>
  <c r="AJ168" i="5"/>
  <c r="AA169" i="5"/>
  <c r="BM169" i="5" s="1"/>
  <c r="BE168" i="5"/>
  <c r="BE169" i="5" s="1"/>
  <c r="AX167" i="5"/>
  <c r="AY167" i="5" s="1"/>
  <c r="AT167" i="5"/>
  <c r="AU167" i="5" s="1"/>
  <c r="AF167" i="5"/>
  <c r="W168" i="5"/>
  <c r="BA168" i="5" s="1"/>
  <c r="AO167" i="5"/>
  <c r="AP167" i="5" s="1"/>
  <c r="AQ167" i="5" s="1"/>
  <c r="AG168" i="5"/>
  <c r="X169" i="5"/>
  <c r="BQ168" i="5"/>
  <c r="BR167" i="5"/>
  <c r="AK168" i="5"/>
  <c r="AB169" i="5"/>
  <c r="AS168" i="5" l="1"/>
  <c r="U173" i="5"/>
  <c r="BQ169" i="5"/>
  <c r="BR169" i="5" s="1"/>
  <c r="BF168" i="5"/>
  <c r="BG168" i="5" s="1"/>
  <c r="AE169" i="5"/>
  <c r="V170" i="5"/>
  <c r="AK169" i="5"/>
  <c r="AB170" i="5"/>
  <c r="AG169" i="5"/>
  <c r="X170" i="5"/>
  <c r="BB168" i="5"/>
  <c r="BC168" i="5" s="1"/>
  <c r="AT168" i="5"/>
  <c r="AU168" i="5" s="1"/>
  <c r="AF168" i="5"/>
  <c r="W169" i="5"/>
  <c r="AS169" i="5" s="1"/>
  <c r="AO168" i="5"/>
  <c r="AP168" i="5" s="1"/>
  <c r="AQ168" i="5" s="1"/>
  <c r="AI169" i="5"/>
  <c r="Z170" i="5"/>
  <c r="AW168" i="5"/>
  <c r="AH169" i="5"/>
  <c r="Y170" i="5"/>
  <c r="BN169" i="5"/>
  <c r="BO169" i="5" s="1"/>
  <c r="BF169" i="5"/>
  <c r="BG169" i="5" s="1"/>
  <c r="AJ169" i="5"/>
  <c r="AA170" i="5"/>
  <c r="BR168" i="5"/>
  <c r="BI169" i="5"/>
  <c r="BJ169" i="5" s="1"/>
  <c r="BK169" i="5" s="1"/>
  <c r="U174" i="5" l="1"/>
  <c r="AW169" i="5"/>
  <c r="BF170" i="5"/>
  <c r="BG170" i="5" s="1"/>
  <c r="AJ170" i="5"/>
  <c r="AA171" i="5"/>
  <c r="AX168" i="5"/>
  <c r="AY168" i="5" s="1"/>
  <c r="AK170" i="5"/>
  <c r="AB171" i="5"/>
  <c r="BE170" i="5"/>
  <c r="AX169" i="5"/>
  <c r="AY169" i="5" s="1"/>
  <c r="AT169" i="5"/>
  <c r="AU169" i="5" s="1"/>
  <c r="AF169" i="5"/>
  <c r="W170" i="5"/>
  <c r="AO169" i="5"/>
  <c r="AP169" i="5" s="1"/>
  <c r="AQ169" i="5" s="1"/>
  <c r="BA169" i="5"/>
  <c r="BB169" i="5" s="1"/>
  <c r="BC169" i="5" s="1"/>
  <c r="BI170" i="5"/>
  <c r="AH170" i="5"/>
  <c r="Y171" i="5"/>
  <c r="AI170" i="5"/>
  <c r="Z171" i="5"/>
  <c r="BM170" i="5"/>
  <c r="AG170" i="5"/>
  <c r="X171" i="5"/>
  <c r="AE170" i="5"/>
  <c r="V171" i="5"/>
  <c r="BQ170" i="5"/>
  <c r="U175" i="5" l="1"/>
  <c r="BM171" i="5"/>
  <c r="BI171" i="5"/>
  <c r="BJ171" i="5" s="1"/>
  <c r="BK171" i="5" s="1"/>
  <c r="BE171" i="5"/>
  <c r="BJ170" i="5"/>
  <c r="BK170" i="5" s="1"/>
  <c r="AK171" i="5"/>
  <c r="AB172" i="5"/>
  <c r="AE171" i="5"/>
  <c r="V172" i="5"/>
  <c r="AI171" i="5"/>
  <c r="Z172" i="5"/>
  <c r="AF170" i="5"/>
  <c r="W171" i="5"/>
  <c r="AO170" i="5"/>
  <c r="AP170" i="5" s="1"/>
  <c r="AQ170" i="5" s="1"/>
  <c r="AW170" i="5"/>
  <c r="AG171" i="5"/>
  <c r="X172" i="5"/>
  <c r="BA170" i="5"/>
  <c r="BN171" i="5"/>
  <c r="BO171" i="5" s="1"/>
  <c r="BF171" i="5"/>
  <c r="BG171" i="5" s="1"/>
  <c r="AJ171" i="5"/>
  <c r="AA172" i="5"/>
  <c r="BN170" i="5"/>
  <c r="BO170" i="5" s="1"/>
  <c r="BQ171" i="5"/>
  <c r="AH171" i="5"/>
  <c r="Y172" i="5"/>
  <c r="AS170" i="5"/>
  <c r="AS171" i="5" s="1"/>
  <c r="BR170" i="5"/>
  <c r="BI172" i="5" l="1"/>
  <c r="BE172" i="5"/>
  <c r="BF172" i="5" s="1"/>
  <c r="BG172" i="5" s="1"/>
  <c r="AW171" i="5"/>
  <c r="AX171" i="5" s="1"/>
  <c r="AY171" i="5" s="1"/>
  <c r="BQ172" i="5"/>
  <c r="BR172" i="5" s="1"/>
  <c r="BA171" i="5"/>
  <c r="BB171" i="5" s="1"/>
  <c r="BC171" i="5" s="1"/>
  <c r="U176" i="5"/>
  <c r="AE172" i="5"/>
  <c r="V173" i="5"/>
  <c r="AT170" i="5"/>
  <c r="AU170" i="5" s="1"/>
  <c r="AI172" i="5"/>
  <c r="Z173" i="5"/>
  <c r="AH172" i="5"/>
  <c r="Y173" i="5"/>
  <c r="BJ172" i="5"/>
  <c r="BK172" i="5" s="1"/>
  <c r="AJ172" i="5"/>
  <c r="AA173" i="5"/>
  <c r="AG172" i="5"/>
  <c r="X173" i="5"/>
  <c r="AX170" i="5"/>
  <c r="AY170" i="5" s="1"/>
  <c r="AK172" i="5"/>
  <c r="AB173" i="5"/>
  <c r="BR171" i="5"/>
  <c r="AT171" i="5"/>
  <c r="AU171" i="5" s="1"/>
  <c r="AF171" i="5"/>
  <c r="W172" i="5"/>
  <c r="AO171" i="5"/>
  <c r="AP171" i="5" s="1"/>
  <c r="AQ171" i="5" s="1"/>
  <c r="BB170" i="5"/>
  <c r="BC170" i="5" s="1"/>
  <c r="BM172" i="5"/>
  <c r="BM173" i="5" s="1"/>
  <c r="U177" i="5" l="1"/>
  <c r="AF172" i="5"/>
  <c r="W173" i="5"/>
  <c r="AO172" i="5"/>
  <c r="AP172" i="5" s="1"/>
  <c r="AQ172" i="5" s="1"/>
  <c r="AK173" i="5"/>
  <c r="AB174" i="5"/>
  <c r="BA172" i="5"/>
  <c r="AE173" i="5"/>
  <c r="V174" i="5"/>
  <c r="BN173" i="5"/>
  <c r="BO173" i="5" s="1"/>
  <c r="AJ173" i="5"/>
  <c r="AA174" i="5"/>
  <c r="AI173" i="5"/>
  <c r="Z174" i="5"/>
  <c r="AS172" i="5"/>
  <c r="BN172" i="5"/>
  <c r="BO172" i="5" s="1"/>
  <c r="BI173" i="5"/>
  <c r="BJ173" i="5" s="1"/>
  <c r="BK173" i="5" s="1"/>
  <c r="BE173" i="5"/>
  <c r="AG173" i="5"/>
  <c r="X174" i="5"/>
  <c r="AH173" i="5"/>
  <c r="Y174" i="5"/>
  <c r="AW172" i="5"/>
  <c r="BQ173" i="5"/>
  <c r="BQ174" i="5" s="1"/>
  <c r="AW173" i="5" l="1"/>
  <c r="AS173" i="5"/>
  <c r="BE174" i="5"/>
  <c r="BF173" i="5"/>
  <c r="BG173" i="5" s="1"/>
  <c r="BA173" i="5"/>
  <c r="AT172" i="5"/>
  <c r="AU172" i="5" s="1"/>
  <c r="U178" i="5"/>
  <c r="AH174" i="5"/>
  <c r="Y175" i="5"/>
  <c r="BR174" i="5"/>
  <c r="BF174" i="5"/>
  <c r="BG174" i="5" s="1"/>
  <c r="AJ174" i="5"/>
  <c r="AA175" i="5"/>
  <c r="AX172" i="5"/>
  <c r="AY172" i="5" s="1"/>
  <c r="BI174" i="5"/>
  <c r="BR173" i="5"/>
  <c r="AK174" i="5"/>
  <c r="AB175" i="5"/>
  <c r="BB173" i="5"/>
  <c r="BC173" i="5" s="1"/>
  <c r="AX173" i="5"/>
  <c r="AY173" i="5" s="1"/>
  <c r="AT173" i="5"/>
  <c r="AU173" i="5" s="1"/>
  <c r="AF173" i="5"/>
  <c r="W174" i="5"/>
  <c r="AO173" i="5"/>
  <c r="AP173" i="5"/>
  <c r="AQ173" i="5" s="1"/>
  <c r="BB172" i="5"/>
  <c r="BC172" i="5" s="1"/>
  <c r="AG174" i="5"/>
  <c r="X175" i="5"/>
  <c r="AI174" i="5"/>
  <c r="Z175" i="5"/>
  <c r="AE174" i="5"/>
  <c r="V175" i="5"/>
  <c r="BM174" i="5"/>
  <c r="BN174" i="5" s="1"/>
  <c r="BO174" i="5" s="1"/>
  <c r="U179" i="5" l="1"/>
  <c r="AJ175" i="5"/>
  <c r="AA176" i="5"/>
  <c r="AI175" i="5"/>
  <c r="Z176" i="5"/>
  <c r="BQ175" i="5"/>
  <c r="AF174" i="5"/>
  <c r="W175" i="5"/>
  <c r="AO174" i="5"/>
  <c r="AP174" i="5"/>
  <c r="AQ174" i="5" s="1"/>
  <c r="AS174" i="5"/>
  <c r="AT174" i="5" s="1"/>
  <c r="AU174" i="5" s="1"/>
  <c r="BM175" i="5"/>
  <c r="AK175" i="5"/>
  <c r="AB176" i="5"/>
  <c r="BI175" i="5"/>
  <c r="BJ175" i="5" s="1"/>
  <c r="BK175" i="5" s="1"/>
  <c r="AE175" i="5"/>
  <c r="V176" i="5"/>
  <c r="AG175" i="5"/>
  <c r="X176" i="5"/>
  <c r="BE175" i="5"/>
  <c r="BA174" i="5"/>
  <c r="BJ174" i="5"/>
  <c r="BK174" i="5" s="1"/>
  <c r="AH175" i="5"/>
  <c r="Y176" i="5"/>
  <c r="AW174" i="5"/>
  <c r="BE176" i="5" l="1"/>
  <c r="BM176" i="5"/>
  <c r="BN176" i="5" s="1"/>
  <c r="BO176" i="5" s="1"/>
  <c r="AW175" i="5"/>
  <c r="BA175" i="5"/>
  <c r="BB175" i="5" s="1"/>
  <c r="BC175" i="5" s="1"/>
  <c r="BN175" i="5"/>
  <c r="BO175" i="5" s="1"/>
  <c r="AX174" i="5"/>
  <c r="AY174" i="5" s="1"/>
  <c r="U180" i="5"/>
  <c r="AK176" i="5"/>
  <c r="AB177" i="5"/>
  <c r="AX175" i="5"/>
  <c r="AY175" i="5" s="1"/>
  <c r="AT175" i="5"/>
  <c r="AU175" i="5" s="1"/>
  <c r="AF175" i="5"/>
  <c r="W176" i="5"/>
  <c r="AO175" i="5"/>
  <c r="AP175" i="5" s="1"/>
  <c r="AQ175" i="5" s="1"/>
  <c r="BB174" i="5"/>
  <c r="BC174" i="5" s="1"/>
  <c r="BF176" i="5"/>
  <c r="BG176" i="5" s="1"/>
  <c r="AJ176" i="5"/>
  <c r="AA177" i="5"/>
  <c r="AH176" i="5"/>
  <c r="Y177" i="5"/>
  <c r="AI176" i="5"/>
  <c r="Z177" i="5"/>
  <c r="BF175" i="5"/>
  <c r="BG175" i="5" s="1"/>
  <c r="AG176" i="5"/>
  <c r="X177" i="5"/>
  <c r="AE176" i="5"/>
  <c r="V177" i="5"/>
  <c r="BI176" i="5"/>
  <c r="AS175" i="5"/>
  <c r="BQ176" i="5"/>
  <c r="BR176" i="5" s="1"/>
  <c r="BR175" i="5"/>
  <c r="AW176" i="5" l="1"/>
  <c r="BI177" i="5"/>
  <c r="BJ177" i="5" s="1"/>
  <c r="BK177" i="5" s="1"/>
  <c r="U181" i="5"/>
  <c r="AJ177" i="5"/>
  <c r="AA178" i="5"/>
  <c r="AG177" i="5"/>
  <c r="X178" i="5"/>
  <c r="AI177" i="5"/>
  <c r="Z178" i="5"/>
  <c r="AE177" i="5"/>
  <c r="V178" i="5"/>
  <c r="AX176" i="5"/>
  <c r="AY176" i="5" s="1"/>
  <c r="AF176" i="5"/>
  <c r="W177" i="5"/>
  <c r="AO176" i="5"/>
  <c r="AP176" i="5" s="1"/>
  <c r="AQ176" i="5" s="1"/>
  <c r="AK177" i="5"/>
  <c r="AB178" i="5"/>
  <c r="BQ177" i="5"/>
  <c r="AH177" i="5"/>
  <c r="Y178" i="5"/>
  <c r="BM177" i="5"/>
  <c r="AS176" i="5"/>
  <c r="AS177" i="5" s="1"/>
  <c r="BA176" i="5"/>
  <c r="BB176" i="5" s="1"/>
  <c r="BC176" i="5" s="1"/>
  <c r="BJ176" i="5"/>
  <c r="BK176" i="5" s="1"/>
  <c r="BE177" i="5"/>
  <c r="BM178" i="5" l="1"/>
  <c r="U182" i="5"/>
  <c r="BQ178" i="5"/>
  <c r="BR178" i="5" s="1"/>
  <c r="BN177" i="5"/>
  <c r="BO177" i="5" s="1"/>
  <c r="AI178" i="5"/>
  <c r="Z179" i="5"/>
  <c r="AK178" i="5"/>
  <c r="AB179" i="5"/>
  <c r="AT177" i="5"/>
  <c r="AU177" i="5" s="1"/>
  <c r="AF177" i="5"/>
  <c r="W178" i="5"/>
  <c r="AS178" i="5" s="1"/>
  <c r="AO177" i="5"/>
  <c r="AP177" i="5" s="1"/>
  <c r="AQ177" i="5" s="1"/>
  <c r="BN178" i="5"/>
  <c r="BO178" i="5" s="1"/>
  <c r="AJ178" i="5"/>
  <c r="AA179" i="5"/>
  <c r="BM179" i="5" s="1"/>
  <c r="AH178" i="5"/>
  <c r="Y179" i="5"/>
  <c r="AE178" i="5"/>
  <c r="V179" i="5"/>
  <c r="BI178" i="5"/>
  <c r="BJ178" i="5" s="1"/>
  <c r="BK178" i="5" s="1"/>
  <c r="BR177" i="5"/>
  <c r="BE178" i="5"/>
  <c r="BF178" i="5" s="1"/>
  <c r="BG178" i="5" s="1"/>
  <c r="BA177" i="5"/>
  <c r="AT176" i="5"/>
  <c r="AU176" i="5" s="1"/>
  <c r="AG178" i="5"/>
  <c r="X179" i="5"/>
  <c r="BF177" i="5"/>
  <c r="BG177" i="5" s="1"/>
  <c r="AW177" i="5"/>
  <c r="BA178" i="5" l="1"/>
  <c r="BQ179" i="5"/>
  <c r="BR179" i="5" s="1"/>
  <c r="AW178" i="5"/>
  <c r="BI179" i="5"/>
  <c r="BJ179" i="5" s="1"/>
  <c r="BK179" i="5" s="1"/>
  <c r="U183" i="5"/>
  <c r="AH179" i="5"/>
  <c r="Y180" i="5"/>
  <c r="AX177" i="5"/>
  <c r="AY177" i="5" s="1"/>
  <c r="AE179" i="5"/>
  <c r="V180" i="5"/>
  <c r="BN179" i="5"/>
  <c r="BO179" i="5" s="1"/>
  <c r="AJ179" i="5"/>
  <c r="AA180" i="5"/>
  <c r="BM180" i="5" s="1"/>
  <c r="BB178" i="5"/>
  <c r="BC178" i="5" s="1"/>
  <c r="AX178" i="5"/>
  <c r="AY178" i="5" s="1"/>
  <c r="AT178" i="5"/>
  <c r="AU178" i="5" s="1"/>
  <c r="AF178" i="5"/>
  <c r="W179" i="5"/>
  <c r="AS179" i="5" s="1"/>
  <c r="AO178" i="5"/>
  <c r="AP178" i="5" s="1"/>
  <c r="AQ178" i="5" s="1"/>
  <c r="BB177" i="5"/>
  <c r="BC177" i="5" s="1"/>
  <c r="AI179" i="5"/>
  <c r="Z180" i="5"/>
  <c r="AG179" i="5"/>
  <c r="X180" i="5"/>
  <c r="BE179" i="5"/>
  <c r="AK179" i="5"/>
  <c r="AB180" i="5"/>
  <c r="BQ180" i="5" l="1"/>
  <c r="BE180" i="5"/>
  <c r="U184" i="5"/>
  <c r="AG180" i="5"/>
  <c r="X181" i="5"/>
  <c r="BF179" i="5"/>
  <c r="BG179" i="5" s="1"/>
  <c r="AI180" i="5"/>
  <c r="Z181" i="5"/>
  <c r="AE180" i="5"/>
  <c r="V181" i="5"/>
  <c r="AH180" i="5"/>
  <c r="Y181" i="5"/>
  <c r="AK180" i="5"/>
  <c r="AB181" i="5"/>
  <c r="AT179" i="5"/>
  <c r="AU179" i="5" s="1"/>
  <c r="AF179" i="5"/>
  <c r="W180" i="5"/>
  <c r="AO179" i="5"/>
  <c r="AP179" i="5"/>
  <c r="AQ179" i="5" s="1"/>
  <c r="BN180" i="5"/>
  <c r="BO180" i="5" s="1"/>
  <c r="BR180" i="5"/>
  <c r="BF180" i="5"/>
  <c r="BG180" i="5" s="1"/>
  <c r="AJ180" i="5"/>
  <c r="AA181" i="5"/>
  <c r="BM181" i="5" s="1"/>
  <c r="BA179" i="5"/>
  <c r="BB179" i="5" s="1"/>
  <c r="BC179" i="5" s="1"/>
  <c r="AW179" i="5"/>
  <c r="AW180" i="5" s="1"/>
  <c r="BI180" i="5"/>
  <c r="BJ180" i="5" s="1"/>
  <c r="BK180" i="5" s="1"/>
  <c r="U185" i="5" l="1"/>
  <c r="AX179" i="5"/>
  <c r="AY179" i="5" s="1"/>
  <c r="AI181" i="5"/>
  <c r="Z182" i="5"/>
  <c r="AK181" i="5"/>
  <c r="AB182" i="5"/>
  <c r="AX180" i="5"/>
  <c r="AY180" i="5" s="1"/>
  <c r="AF180" i="5"/>
  <c r="W181" i="5"/>
  <c r="AO180" i="5"/>
  <c r="AP180" i="5"/>
  <c r="AQ180" i="5" s="1"/>
  <c r="BA180" i="5"/>
  <c r="AG181" i="5"/>
  <c r="X182" i="5"/>
  <c r="BN181" i="5"/>
  <c r="BO181" i="5" s="1"/>
  <c r="AJ181" i="5"/>
  <c r="AA182" i="5"/>
  <c r="AE181" i="5"/>
  <c r="V182" i="5"/>
  <c r="AS180" i="5"/>
  <c r="BI181" i="5"/>
  <c r="BI182" i="5" s="1"/>
  <c r="AH181" i="5"/>
  <c r="Y182" i="5"/>
  <c r="BE181" i="5"/>
  <c r="BQ181" i="5"/>
  <c r="BQ182" i="5" s="1"/>
  <c r="AS181" i="5" l="1"/>
  <c r="BA181" i="5"/>
  <c r="BB181" i="5" s="1"/>
  <c r="BC181" i="5" s="1"/>
  <c r="U186" i="5"/>
  <c r="BR181" i="5"/>
  <c r="AK182" i="5"/>
  <c r="AB183" i="5"/>
  <c r="BE182" i="5"/>
  <c r="AH182" i="5"/>
  <c r="Y183" i="5"/>
  <c r="AE182" i="5"/>
  <c r="V183" i="5"/>
  <c r="BF181" i="5"/>
  <c r="BG181" i="5" s="1"/>
  <c r="AG182" i="5"/>
  <c r="X183" i="5"/>
  <c r="AT180" i="5"/>
  <c r="AU180" i="5" s="1"/>
  <c r="BJ181" i="5"/>
  <c r="BK181" i="5" s="1"/>
  <c r="AI182" i="5"/>
  <c r="Z183" i="5"/>
  <c r="BR182" i="5"/>
  <c r="BJ182" i="5"/>
  <c r="BK182" i="5" s="1"/>
  <c r="AJ182" i="5"/>
  <c r="AA183" i="5"/>
  <c r="BM182" i="5"/>
  <c r="AT181" i="5"/>
  <c r="AU181" i="5" s="1"/>
  <c r="AF181" i="5"/>
  <c r="W182" i="5"/>
  <c r="AS182" i="5" s="1"/>
  <c r="AO181" i="5"/>
  <c r="AP181" i="5" s="1"/>
  <c r="AQ181" i="5" s="1"/>
  <c r="BB180" i="5"/>
  <c r="BC180" i="5" s="1"/>
  <c r="AW181" i="5"/>
  <c r="AW182" i="5" l="1"/>
  <c r="AX181" i="5"/>
  <c r="AY181" i="5" s="1"/>
  <c r="BA182" i="5"/>
  <c r="BM183" i="5"/>
  <c r="BN183" i="5" s="1"/>
  <c r="BO183" i="5" s="1"/>
  <c r="U187" i="5"/>
  <c r="AI183" i="5"/>
  <c r="Z184" i="5"/>
  <c r="AJ183" i="5"/>
  <c r="AA184" i="5"/>
  <c r="BN182" i="5"/>
  <c r="BO182" i="5" s="1"/>
  <c r="AE183" i="5"/>
  <c r="V184" i="5"/>
  <c r="BE183" i="5"/>
  <c r="BE184" i="5" s="1"/>
  <c r="AG183" i="5"/>
  <c r="X184" i="5"/>
  <c r="AK183" i="5"/>
  <c r="AB184" i="5"/>
  <c r="BB182" i="5"/>
  <c r="BC182" i="5" s="1"/>
  <c r="AX182" i="5"/>
  <c r="AY182" i="5" s="1"/>
  <c r="AT182" i="5"/>
  <c r="AU182" i="5" s="1"/>
  <c r="AF182" i="5"/>
  <c r="W183" i="5"/>
  <c r="AW183" i="5" s="1"/>
  <c r="AO182" i="5"/>
  <c r="AP182" i="5" s="1"/>
  <c r="AQ182" i="5" s="1"/>
  <c r="BF182" i="5"/>
  <c r="BG182" i="5" s="1"/>
  <c r="BI183" i="5"/>
  <c r="BJ183" i="5" s="1"/>
  <c r="BK183" i="5" s="1"/>
  <c r="AH183" i="5"/>
  <c r="Y184" i="5"/>
  <c r="BQ183" i="5"/>
  <c r="BA183" i="5" l="1"/>
  <c r="AS183" i="5"/>
  <c r="AT183" i="5" s="1"/>
  <c r="AU183" i="5" s="1"/>
  <c r="BQ184" i="5"/>
  <c r="BR184" i="5" s="1"/>
  <c r="BF183" i="5"/>
  <c r="BG183" i="5" s="1"/>
  <c r="U188" i="5"/>
  <c r="AG184" i="5"/>
  <c r="X185" i="5"/>
  <c r="AI184" i="5"/>
  <c r="Z185" i="5"/>
  <c r="AK184" i="5"/>
  <c r="AB185" i="5"/>
  <c r="BF184" i="5"/>
  <c r="BG184" i="5" s="1"/>
  <c r="AJ184" i="5"/>
  <c r="AA185" i="5"/>
  <c r="BE185" i="5" s="1"/>
  <c r="AH184" i="5"/>
  <c r="Y185" i="5"/>
  <c r="BI184" i="5"/>
  <c r="AX183" i="5"/>
  <c r="AY183" i="5" s="1"/>
  <c r="BB183" i="5"/>
  <c r="BC183" i="5" s="1"/>
  <c r="AF183" i="5"/>
  <c r="W184" i="5"/>
  <c r="AS184" i="5" s="1"/>
  <c r="AO183" i="5"/>
  <c r="AP183" i="5" s="1"/>
  <c r="AQ183" i="5" s="1"/>
  <c r="AE184" i="5"/>
  <c r="V185" i="5"/>
  <c r="BR183" i="5"/>
  <c r="BM184" i="5"/>
  <c r="BI185" i="5" l="1"/>
  <c r="BJ184" i="5"/>
  <c r="BK184" i="5" s="1"/>
  <c r="U189" i="5"/>
  <c r="AE185" i="5"/>
  <c r="V186" i="5"/>
  <c r="AT184" i="5"/>
  <c r="AU184" i="5" s="1"/>
  <c r="AF184" i="5"/>
  <c r="W185" i="5"/>
  <c r="AS185" i="5" s="1"/>
  <c r="AO184" i="5"/>
  <c r="AP184" i="5" s="1"/>
  <c r="AQ184" i="5" s="1"/>
  <c r="BA184" i="5"/>
  <c r="AK185" i="5"/>
  <c r="AB186" i="5"/>
  <c r="AG185" i="5"/>
  <c r="X186" i="5"/>
  <c r="BJ185" i="5"/>
  <c r="BK185" i="5" s="1"/>
  <c r="BF185" i="5"/>
  <c r="BG185" i="5" s="1"/>
  <c r="AJ185" i="5"/>
  <c r="AA186" i="5"/>
  <c r="BI186" i="5" s="1"/>
  <c r="BM185" i="5"/>
  <c r="AH185" i="5"/>
  <c r="Y186" i="5"/>
  <c r="BN184" i="5"/>
  <c r="BO184" i="5" s="1"/>
  <c r="BQ185" i="5"/>
  <c r="AI185" i="5"/>
  <c r="Z186" i="5"/>
  <c r="AW184" i="5"/>
  <c r="AX184" i="5" s="1"/>
  <c r="AY184" i="5" s="1"/>
  <c r="BQ186" i="5" l="1"/>
  <c r="BM186" i="5"/>
  <c r="U190" i="5"/>
  <c r="AW185" i="5"/>
  <c r="AX185" i="5" s="1"/>
  <c r="AY185" i="5" s="1"/>
  <c r="BR185" i="5"/>
  <c r="BA185" i="5"/>
  <c r="BB185" i="5" s="1"/>
  <c r="BC185" i="5" s="1"/>
  <c r="AH186" i="5"/>
  <c r="Y187" i="5"/>
  <c r="AE186" i="5"/>
  <c r="V187" i="5"/>
  <c r="AG186" i="5"/>
  <c r="X187" i="5"/>
  <c r="AI186" i="5"/>
  <c r="Z187" i="5"/>
  <c r="AK186" i="5"/>
  <c r="AB187" i="5"/>
  <c r="BR186" i="5"/>
  <c r="BN186" i="5"/>
  <c r="BO186" i="5" s="1"/>
  <c r="BJ186" i="5"/>
  <c r="BK186" i="5" s="1"/>
  <c r="AJ186" i="5"/>
  <c r="AA187" i="5"/>
  <c r="BM187" i="5" s="1"/>
  <c r="BN185" i="5"/>
  <c r="BO185" i="5" s="1"/>
  <c r="AT185" i="5"/>
  <c r="AU185" i="5" s="1"/>
  <c r="AF185" i="5"/>
  <c r="W186" i="5"/>
  <c r="AO185" i="5"/>
  <c r="AP185" i="5"/>
  <c r="AQ185" i="5" s="1"/>
  <c r="BB184" i="5"/>
  <c r="BC184" i="5" s="1"/>
  <c r="BE186" i="5"/>
  <c r="BA186" i="5" l="1"/>
  <c r="U191" i="5"/>
  <c r="AI187" i="5"/>
  <c r="Z188" i="5"/>
  <c r="BN187" i="5"/>
  <c r="BO187" i="5" s="1"/>
  <c r="AJ187" i="5"/>
  <c r="AA188" i="5"/>
  <c r="BQ187" i="5"/>
  <c r="BE187" i="5"/>
  <c r="BB186" i="5"/>
  <c r="BC186" i="5" s="1"/>
  <c r="AF186" i="5"/>
  <c r="W187" i="5"/>
  <c r="BA187" i="5" s="1"/>
  <c r="AO186" i="5"/>
  <c r="AP186" i="5"/>
  <c r="AQ186" i="5" s="1"/>
  <c r="AW186" i="5"/>
  <c r="AS186" i="5"/>
  <c r="BI187" i="5"/>
  <c r="AH187" i="5"/>
  <c r="Y188" i="5"/>
  <c r="BF186" i="5"/>
  <c r="BG186" i="5" s="1"/>
  <c r="AK187" i="5"/>
  <c r="AB188" i="5"/>
  <c r="AG187" i="5"/>
  <c r="X188" i="5"/>
  <c r="AE187" i="5"/>
  <c r="V188" i="5"/>
  <c r="AS187" i="5" l="1"/>
  <c r="BE188" i="5"/>
  <c r="BI188" i="5"/>
  <c r="AW187" i="5"/>
  <c r="AX187" i="5" s="1"/>
  <c r="AY187" i="5" s="1"/>
  <c r="BQ188" i="5"/>
  <c r="BR187" i="5"/>
  <c r="U192" i="5"/>
  <c r="AG188" i="5"/>
  <c r="X189" i="5"/>
  <c r="AT186" i="5"/>
  <c r="AU186" i="5" s="1"/>
  <c r="BA188" i="5"/>
  <c r="BF187" i="5"/>
  <c r="BG187" i="5" s="1"/>
  <c r="AI188" i="5"/>
  <c r="Z189" i="5"/>
  <c r="AH188" i="5"/>
  <c r="Y189" i="5"/>
  <c r="AX186" i="5"/>
  <c r="AY186" i="5" s="1"/>
  <c r="AE188" i="5"/>
  <c r="V189" i="5"/>
  <c r="AK188" i="5"/>
  <c r="AB189" i="5"/>
  <c r="AT187" i="5"/>
  <c r="AU187" i="5" s="1"/>
  <c r="BB187" i="5"/>
  <c r="BC187" i="5" s="1"/>
  <c r="AF187" i="5"/>
  <c r="W188" i="5"/>
  <c r="AO187" i="5"/>
  <c r="AP187" i="5"/>
  <c r="AQ187" i="5" s="1"/>
  <c r="BR188" i="5"/>
  <c r="BF188" i="5"/>
  <c r="BG188" i="5" s="1"/>
  <c r="BJ188" i="5"/>
  <c r="BK188" i="5" s="1"/>
  <c r="AJ188" i="5"/>
  <c r="AA189" i="5"/>
  <c r="BJ187" i="5"/>
  <c r="BK187" i="5" s="1"/>
  <c r="BM188" i="5"/>
  <c r="BE189" i="5" l="1"/>
  <c r="U193" i="5"/>
  <c r="BM189" i="5"/>
  <c r="BN189" i="5" s="1"/>
  <c r="BO189" i="5" s="1"/>
  <c r="AE189" i="5"/>
  <c r="V190" i="5"/>
  <c r="AI189" i="5"/>
  <c r="Z190" i="5"/>
  <c r="BF189" i="5"/>
  <c r="BG189" i="5" s="1"/>
  <c r="AJ189" i="5"/>
  <c r="AA190" i="5"/>
  <c r="BB188" i="5"/>
  <c r="BC188" i="5" s="1"/>
  <c r="AF188" i="5"/>
  <c r="W189" i="5"/>
  <c r="AO188" i="5"/>
  <c r="AP188" i="5" s="1"/>
  <c r="AQ188" i="5" s="1"/>
  <c r="AS188" i="5"/>
  <c r="AW188" i="5"/>
  <c r="BN188" i="5"/>
  <c r="BO188" i="5" s="1"/>
  <c r="AK189" i="5"/>
  <c r="AB190" i="5"/>
  <c r="BQ189" i="5"/>
  <c r="AH189" i="5"/>
  <c r="Y190" i="5"/>
  <c r="AG189" i="5"/>
  <c r="X190" i="5"/>
  <c r="BI189" i="5"/>
  <c r="BJ189" i="5" s="1"/>
  <c r="BK189" i="5" s="1"/>
  <c r="AW189" i="5" l="1"/>
  <c r="BQ190" i="5"/>
  <c r="U194" i="5"/>
  <c r="AG190" i="5"/>
  <c r="X191" i="5"/>
  <c r="AX189" i="5"/>
  <c r="AY189" i="5" s="1"/>
  <c r="AT189" i="5"/>
  <c r="AU189" i="5" s="1"/>
  <c r="AF189" i="5"/>
  <c r="W190" i="5"/>
  <c r="AW190" i="5" s="1"/>
  <c r="AO189" i="5"/>
  <c r="AP189" i="5"/>
  <c r="AQ189" i="5" s="1"/>
  <c r="AI190" i="5"/>
  <c r="Z191" i="5"/>
  <c r="BA189" i="5"/>
  <c r="BA190" i="5" s="1"/>
  <c r="AK190" i="5"/>
  <c r="AB191" i="5"/>
  <c r="AS189" i="5"/>
  <c r="AS190" i="5" s="1"/>
  <c r="BR190" i="5"/>
  <c r="AJ190" i="5"/>
  <c r="AA191" i="5"/>
  <c r="BM190" i="5"/>
  <c r="AH190" i="5"/>
  <c r="Y191" i="5"/>
  <c r="AT188" i="5"/>
  <c r="AU188" i="5" s="1"/>
  <c r="BR189" i="5"/>
  <c r="AE190" i="5"/>
  <c r="V191" i="5"/>
  <c r="BI190" i="5"/>
  <c r="BJ190" i="5" s="1"/>
  <c r="BK190" i="5" s="1"/>
  <c r="AX188" i="5"/>
  <c r="AY188" i="5" s="1"/>
  <c r="BE190" i="5"/>
  <c r="BE191" i="5" l="1"/>
  <c r="BM191" i="5"/>
  <c r="U195" i="5"/>
  <c r="AK191" i="5"/>
  <c r="AB192" i="5"/>
  <c r="BN191" i="5"/>
  <c r="BO191" i="5" s="1"/>
  <c r="BF191" i="5"/>
  <c r="BG191" i="5" s="1"/>
  <c r="AJ191" i="5"/>
  <c r="AA192" i="5"/>
  <c r="BM192" i="5" s="1"/>
  <c r="BN190" i="5"/>
  <c r="BO190" i="5" s="1"/>
  <c r="AG191" i="5"/>
  <c r="X192" i="5"/>
  <c r="AE191" i="5"/>
  <c r="V192" i="5"/>
  <c r="AH191" i="5"/>
  <c r="Y192" i="5"/>
  <c r="BI191" i="5"/>
  <c r="BI192" i="5" s="1"/>
  <c r="BF190" i="5"/>
  <c r="BG190" i="5" s="1"/>
  <c r="AI191" i="5"/>
  <c r="Z192" i="5"/>
  <c r="BB190" i="5"/>
  <c r="BC190" i="5" s="1"/>
  <c r="AX190" i="5"/>
  <c r="AY190" i="5" s="1"/>
  <c r="AT190" i="5"/>
  <c r="AU190" i="5" s="1"/>
  <c r="AF190" i="5"/>
  <c r="W191" i="5"/>
  <c r="AW191" i="5" s="1"/>
  <c r="AO190" i="5"/>
  <c r="AP190" i="5" s="1"/>
  <c r="AQ190" i="5" s="1"/>
  <c r="BB189" i="5"/>
  <c r="BC189" i="5" s="1"/>
  <c r="BQ191" i="5"/>
  <c r="BQ192" i="5" l="1"/>
  <c r="BE192" i="5"/>
  <c r="BF192" i="5" s="1"/>
  <c r="BG192" i="5" s="1"/>
  <c r="AS191" i="5"/>
  <c r="U196" i="5"/>
  <c r="BR191" i="5"/>
  <c r="AH192" i="5"/>
  <c r="Y193" i="5"/>
  <c r="AG192" i="5"/>
  <c r="X193" i="5"/>
  <c r="AX191" i="5"/>
  <c r="AY191" i="5" s="1"/>
  <c r="AT191" i="5"/>
  <c r="AU191" i="5" s="1"/>
  <c r="AF191" i="5"/>
  <c r="W192" i="5"/>
  <c r="AO191" i="5"/>
  <c r="AP191" i="5"/>
  <c r="AQ191" i="5" s="1"/>
  <c r="AI192" i="5"/>
  <c r="Z193" i="5"/>
  <c r="AE192" i="5"/>
  <c r="V193" i="5"/>
  <c r="BA191" i="5"/>
  <c r="BN192" i="5"/>
  <c r="BO192" i="5" s="1"/>
  <c r="BR192" i="5"/>
  <c r="BJ192" i="5"/>
  <c r="BK192" i="5" s="1"/>
  <c r="AJ192" i="5"/>
  <c r="AA193" i="5"/>
  <c r="BE193" i="5" s="1"/>
  <c r="BJ191" i="5"/>
  <c r="BK191" i="5" s="1"/>
  <c r="AK192" i="5"/>
  <c r="AB193" i="5"/>
  <c r="BA192" i="5" l="1"/>
  <c r="BI193" i="5"/>
  <c r="AS192" i="5"/>
  <c r="AT192" i="5" s="1"/>
  <c r="AU192" i="5" s="1"/>
  <c r="U197" i="5"/>
  <c r="BB191" i="5"/>
  <c r="BC191" i="5" s="1"/>
  <c r="AG193" i="5"/>
  <c r="X194" i="5"/>
  <c r="AI193" i="5"/>
  <c r="Z194" i="5"/>
  <c r="BJ193" i="5"/>
  <c r="BK193" i="5" s="1"/>
  <c r="BF193" i="5"/>
  <c r="BG193" i="5" s="1"/>
  <c r="AJ193" i="5"/>
  <c r="AA194" i="5"/>
  <c r="AE193" i="5"/>
  <c r="V194" i="5"/>
  <c r="BB192" i="5"/>
  <c r="BC192" i="5" s="1"/>
  <c r="AF192" i="5"/>
  <c r="W193" i="5"/>
  <c r="AO192" i="5"/>
  <c r="AP192" i="5" s="1"/>
  <c r="AQ192" i="5" s="1"/>
  <c r="AH193" i="5"/>
  <c r="Y194" i="5"/>
  <c r="AK193" i="5"/>
  <c r="AB194" i="5"/>
  <c r="BM193" i="5"/>
  <c r="BQ193" i="5"/>
  <c r="BQ194" i="5" s="1"/>
  <c r="AW192" i="5"/>
  <c r="BM194" i="5" l="1"/>
  <c r="U198" i="5"/>
  <c r="AH194" i="5"/>
  <c r="Y195" i="5"/>
  <c r="AF193" i="5"/>
  <c r="W194" i="5"/>
  <c r="AO193" i="5"/>
  <c r="AP193" i="5" s="1"/>
  <c r="AQ193" i="5" s="1"/>
  <c r="BR193" i="5"/>
  <c r="AG194" i="5"/>
  <c r="X195" i="5"/>
  <c r="AE194" i="5"/>
  <c r="V195" i="5"/>
  <c r="AS193" i="5"/>
  <c r="AK194" i="5"/>
  <c r="AB195" i="5"/>
  <c r="BN193" i="5"/>
  <c r="BO193" i="5" s="1"/>
  <c r="BA193" i="5"/>
  <c r="BB193" i="5" s="1"/>
  <c r="BC193" i="5" s="1"/>
  <c r="AW193" i="5"/>
  <c r="AX192" i="5"/>
  <c r="AY192" i="5" s="1"/>
  <c r="BR194" i="5"/>
  <c r="BN194" i="5"/>
  <c r="BO194" i="5" s="1"/>
  <c r="AJ194" i="5"/>
  <c r="AA195" i="5"/>
  <c r="AI194" i="5"/>
  <c r="Z195" i="5"/>
  <c r="BE194" i="5"/>
  <c r="BF194" i="5" s="1"/>
  <c r="BG194" i="5" s="1"/>
  <c r="BI194" i="5"/>
  <c r="BI195" i="5" s="1"/>
  <c r="AW194" i="5" l="1"/>
  <c r="U199" i="5"/>
  <c r="AE195" i="5"/>
  <c r="V196" i="5"/>
  <c r="BJ195" i="5"/>
  <c r="BK195" i="5" s="1"/>
  <c r="AJ195" i="5"/>
  <c r="AA196" i="5"/>
  <c r="BI196" i="5" s="1"/>
  <c r="BM195" i="5"/>
  <c r="AX194" i="5"/>
  <c r="AY194" i="5" s="1"/>
  <c r="AF194" i="5"/>
  <c r="W195" i="5"/>
  <c r="AO194" i="5"/>
  <c r="AP194" i="5" s="1"/>
  <c r="AQ194" i="5" s="1"/>
  <c r="BA194" i="5"/>
  <c r="AS194" i="5"/>
  <c r="AH195" i="5"/>
  <c r="Y196" i="5"/>
  <c r="BE195" i="5"/>
  <c r="AT193" i="5"/>
  <c r="AU193" i="5" s="1"/>
  <c r="AI195" i="5"/>
  <c r="Z196" i="5"/>
  <c r="BJ194" i="5"/>
  <c r="BK194" i="5" s="1"/>
  <c r="AK195" i="5"/>
  <c r="AB196" i="5"/>
  <c r="AG195" i="5"/>
  <c r="X196" i="5"/>
  <c r="AX193" i="5"/>
  <c r="AY193" i="5" s="1"/>
  <c r="BQ195" i="5"/>
  <c r="AS195" i="5" l="1"/>
  <c r="BA195" i="5"/>
  <c r="BE196" i="5"/>
  <c r="BF196" i="5" s="1"/>
  <c r="BG196" i="5" s="1"/>
  <c r="BQ196" i="5"/>
  <c r="BM196" i="5"/>
  <c r="BN196" i="5" s="1"/>
  <c r="BO196" i="5" s="1"/>
  <c r="U200" i="5"/>
  <c r="BR195" i="5"/>
  <c r="AI196" i="5"/>
  <c r="Z197" i="5"/>
  <c r="AK196" i="5"/>
  <c r="AB197" i="5"/>
  <c r="AT195" i="5"/>
  <c r="AU195" i="5" s="1"/>
  <c r="BB195" i="5"/>
  <c r="BC195" i="5" s="1"/>
  <c r="AF195" i="5"/>
  <c r="W196" i="5"/>
  <c r="AO195" i="5"/>
  <c r="AP195" i="5" s="1"/>
  <c r="AQ195" i="5" s="1"/>
  <c r="BB194" i="5"/>
  <c r="BC194" i="5" s="1"/>
  <c r="BF195" i="5"/>
  <c r="BG195" i="5" s="1"/>
  <c r="AH196" i="5"/>
  <c r="Y197" i="5"/>
  <c r="BN195" i="5"/>
  <c r="BO195" i="5" s="1"/>
  <c r="AE196" i="5"/>
  <c r="V197" i="5"/>
  <c r="AG196" i="5"/>
  <c r="X197" i="5"/>
  <c r="AT194" i="5"/>
  <c r="AU194" i="5" s="1"/>
  <c r="BR196" i="5"/>
  <c r="BJ196" i="5"/>
  <c r="BK196" i="5" s="1"/>
  <c r="AJ196" i="5"/>
  <c r="AA197" i="5"/>
  <c r="BI197" i="5" s="1"/>
  <c r="AW195" i="5"/>
  <c r="U201" i="5" l="1"/>
  <c r="AW196" i="5"/>
  <c r="AX196" i="5"/>
  <c r="AY196" i="5" s="1"/>
  <c r="AF196" i="5"/>
  <c r="W197" i="5"/>
  <c r="AO196" i="5"/>
  <c r="AP196" i="5" s="1"/>
  <c r="AQ196" i="5" s="1"/>
  <c r="AE197" i="5"/>
  <c r="V198" i="5"/>
  <c r="AG197" i="5"/>
  <c r="X198" i="5"/>
  <c r="AX195" i="5"/>
  <c r="AY195" i="5" s="1"/>
  <c r="BJ197" i="5"/>
  <c r="BK197" i="5" s="1"/>
  <c r="AJ197" i="5"/>
  <c r="AA198" i="5"/>
  <c r="BM197" i="5"/>
  <c r="BM198" i="5" s="1"/>
  <c r="BA196" i="5"/>
  <c r="BQ197" i="5"/>
  <c r="AH197" i="5"/>
  <c r="Y198" i="5"/>
  <c r="BE197" i="5"/>
  <c r="AI197" i="5"/>
  <c r="Z198" i="5"/>
  <c r="AS196" i="5"/>
  <c r="AS197" i="5" s="1"/>
  <c r="AK197" i="5"/>
  <c r="AB198" i="5"/>
  <c r="BE198" i="5" l="1"/>
  <c r="BA197" i="5"/>
  <c r="U202" i="5"/>
  <c r="AH198" i="5"/>
  <c r="Y199" i="5"/>
  <c r="BF197" i="5"/>
  <c r="BG197" i="5" s="1"/>
  <c r="AE198" i="5"/>
  <c r="V199" i="5"/>
  <c r="BB197" i="5"/>
  <c r="BC197" i="5" s="1"/>
  <c r="AT197" i="5"/>
  <c r="AU197" i="5" s="1"/>
  <c r="AF197" i="5"/>
  <c r="W198" i="5"/>
  <c r="AS198" i="5" s="1"/>
  <c r="AO197" i="5"/>
  <c r="AP197" i="5" s="1"/>
  <c r="AQ197" i="5" s="1"/>
  <c r="BB196" i="5"/>
  <c r="BC196" i="5" s="1"/>
  <c r="AI198" i="5"/>
  <c r="Z199" i="5"/>
  <c r="BN198" i="5"/>
  <c r="BO198" i="5" s="1"/>
  <c r="BF198" i="5"/>
  <c r="BG198" i="5" s="1"/>
  <c r="AJ198" i="5"/>
  <c r="AA199" i="5"/>
  <c r="BN197" i="5"/>
  <c r="BO197" i="5" s="1"/>
  <c r="BI198" i="5"/>
  <c r="BJ198" i="5" s="1"/>
  <c r="BK198" i="5" s="1"/>
  <c r="AK198" i="5"/>
  <c r="AB199" i="5"/>
  <c r="BQ198" i="5"/>
  <c r="BQ199" i="5" s="1"/>
  <c r="BR197" i="5"/>
  <c r="AG198" i="5"/>
  <c r="X199" i="5"/>
  <c r="AT196" i="5"/>
  <c r="AU196" i="5" s="1"/>
  <c r="AW197" i="5"/>
  <c r="U203" i="5" l="1"/>
  <c r="AH199" i="5"/>
  <c r="Y200" i="5"/>
  <c r="BR198" i="5"/>
  <c r="AT198" i="5"/>
  <c r="AU198" i="5" s="1"/>
  <c r="AF198" i="5"/>
  <c r="W199" i="5"/>
  <c r="AO198" i="5"/>
  <c r="AP198" i="5" s="1"/>
  <c r="AQ198" i="5" s="1"/>
  <c r="BA198" i="5"/>
  <c r="BB198" i="5" s="1"/>
  <c r="BC198" i="5" s="1"/>
  <c r="AG199" i="5"/>
  <c r="X200" i="5"/>
  <c r="AK199" i="5"/>
  <c r="AB200" i="5"/>
  <c r="BR199" i="5"/>
  <c r="AJ199" i="5"/>
  <c r="AA200" i="5"/>
  <c r="BQ200" i="5" s="1"/>
  <c r="AE199" i="5"/>
  <c r="V200" i="5"/>
  <c r="BM199" i="5"/>
  <c r="BN199" i="5" s="1"/>
  <c r="BO199" i="5" s="1"/>
  <c r="AW198" i="5"/>
  <c r="BI199" i="5"/>
  <c r="AI199" i="5"/>
  <c r="Z200" i="5"/>
  <c r="AX197" i="5"/>
  <c r="AY197" i="5" s="1"/>
  <c r="BE199" i="5"/>
  <c r="AW199" i="5" l="1"/>
  <c r="U204" i="5"/>
  <c r="AG200" i="5"/>
  <c r="X201" i="5"/>
  <c r="AX198" i="5"/>
  <c r="AY198" i="5" s="1"/>
  <c r="BE200" i="5"/>
  <c r="BF200" i="5" s="1"/>
  <c r="BG200" i="5" s="1"/>
  <c r="BM200" i="5"/>
  <c r="AX199" i="5"/>
  <c r="AY199" i="5" s="1"/>
  <c r="AF199" i="5"/>
  <c r="W200" i="5"/>
  <c r="AO199" i="5"/>
  <c r="AP199" i="5" s="1"/>
  <c r="AQ199" i="5" s="1"/>
  <c r="AE200" i="5"/>
  <c r="V201" i="5"/>
  <c r="BA199" i="5"/>
  <c r="BR200" i="5"/>
  <c r="AJ200" i="5"/>
  <c r="AA201" i="5"/>
  <c r="AH200" i="5"/>
  <c r="Y201" i="5"/>
  <c r="AI200" i="5"/>
  <c r="Z201" i="5"/>
  <c r="BF199" i="5"/>
  <c r="BG199" i="5" s="1"/>
  <c r="AK200" i="5"/>
  <c r="AB201" i="5"/>
  <c r="BI200" i="5"/>
  <c r="BI201" i="5" s="1"/>
  <c r="BJ199" i="5"/>
  <c r="BK199" i="5" s="1"/>
  <c r="AS199" i="5"/>
  <c r="BM201" i="5" l="1"/>
  <c r="AS200" i="5"/>
  <c r="AT200" i="5" s="1"/>
  <c r="AU200" i="5" s="1"/>
  <c r="BJ200" i="5"/>
  <c r="BK200" i="5" s="1"/>
  <c r="U205" i="5"/>
  <c r="AF200" i="5"/>
  <c r="W201" i="5"/>
  <c r="AO200" i="5"/>
  <c r="AP200" i="5" s="1"/>
  <c r="AQ200" i="5" s="1"/>
  <c r="AH201" i="5"/>
  <c r="Y202" i="5"/>
  <c r="AW200" i="5"/>
  <c r="AG201" i="5"/>
  <c r="X202" i="5"/>
  <c r="BA200" i="5"/>
  <c r="Z202" i="5"/>
  <c r="AI201" i="5"/>
  <c r="BN201" i="5"/>
  <c r="BO201" i="5" s="1"/>
  <c r="BJ201" i="5"/>
  <c r="BK201" i="5" s="1"/>
  <c r="AJ201" i="5"/>
  <c r="AA202" i="5"/>
  <c r="V202" i="5"/>
  <c r="AE201" i="5"/>
  <c r="BB199" i="5"/>
  <c r="BC199" i="5" s="1"/>
  <c r="BE201" i="5"/>
  <c r="BE202" i="5" s="1"/>
  <c r="BQ201" i="5"/>
  <c r="AK201" i="5"/>
  <c r="AB202" i="5"/>
  <c r="BN200" i="5"/>
  <c r="BO200" i="5" s="1"/>
  <c r="AT199" i="5"/>
  <c r="AU199" i="5" s="1"/>
  <c r="BA201" i="5" l="1"/>
  <c r="AW201" i="5"/>
  <c r="BF201" i="5"/>
  <c r="BG201" i="5" s="1"/>
  <c r="BQ202" i="5"/>
  <c r="BR202" i="5" s="1"/>
  <c r="U206" i="5"/>
  <c r="AE202" i="5"/>
  <c r="V203" i="5"/>
  <c r="AI202" i="5"/>
  <c r="Z203" i="5"/>
  <c r="AG202" i="5"/>
  <c r="X203" i="5"/>
  <c r="AX200" i="5"/>
  <c r="AY200" i="5" s="1"/>
  <c r="BF202" i="5"/>
  <c r="BG202" i="5" s="1"/>
  <c r="BJ202" i="5"/>
  <c r="BK202" i="5" s="1"/>
  <c r="AJ202" i="5"/>
  <c r="AA203" i="5"/>
  <c r="BI202" i="5"/>
  <c r="AH202" i="5"/>
  <c r="Y203" i="5"/>
  <c r="BB201" i="5"/>
  <c r="BC201" i="5" s="1"/>
  <c r="AX201" i="5"/>
  <c r="AY201" i="5" s="1"/>
  <c r="AF201" i="5"/>
  <c r="W202" i="5"/>
  <c r="AO201" i="5"/>
  <c r="AP201" i="5" s="1"/>
  <c r="AQ201" i="5" s="1"/>
  <c r="BB200" i="5"/>
  <c r="BC200" i="5" s="1"/>
  <c r="AK202" i="5"/>
  <c r="AB203" i="5"/>
  <c r="BR201" i="5"/>
  <c r="BM202" i="5"/>
  <c r="AS201" i="5"/>
  <c r="BQ203" i="5" l="1"/>
  <c r="BE203" i="5"/>
  <c r="BF203" i="5" s="1"/>
  <c r="BG203" i="5" s="1"/>
  <c r="BM203" i="5"/>
  <c r="BN203" i="5" s="1"/>
  <c r="BO203" i="5" s="1"/>
  <c r="U207" i="5"/>
  <c r="AS202" i="5"/>
  <c r="AT202" i="5" s="1"/>
  <c r="AU202" i="5" s="1"/>
  <c r="BI203" i="5"/>
  <c r="BJ203" i="5" s="1"/>
  <c r="BK203" i="5" s="1"/>
  <c r="AK203" i="5"/>
  <c r="AB204" i="5"/>
  <c r="AI203" i="5"/>
  <c r="Z204" i="5"/>
  <c r="AF202" i="5"/>
  <c r="W203" i="5"/>
  <c r="AO202" i="5"/>
  <c r="AP202" i="5" s="1"/>
  <c r="AQ202" i="5" s="1"/>
  <c r="BR203" i="5"/>
  <c r="AJ203" i="5"/>
  <c r="AA204" i="5"/>
  <c r="BQ204" i="5" s="1"/>
  <c r="BN202" i="5"/>
  <c r="BO202" i="5" s="1"/>
  <c r="AW202" i="5"/>
  <c r="AW203" i="5" s="1"/>
  <c r="BA202" i="5"/>
  <c r="AT201" i="5"/>
  <c r="AU201" i="5" s="1"/>
  <c r="AH203" i="5"/>
  <c r="Y204" i="5"/>
  <c r="AG203" i="5"/>
  <c r="X204" i="5"/>
  <c r="AE203" i="5"/>
  <c r="V204" i="5"/>
  <c r="BM204" i="5" l="1"/>
  <c r="U208" i="5"/>
  <c r="BE204" i="5"/>
  <c r="BF204" i="5" s="1"/>
  <c r="BG204" i="5" s="1"/>
  <c r="BA203" i="5"/>
  <c r="AG204" i="5"/>
  <c r="X205" i="5"/>
  <c r="AK204" i="5"/>
  <c r="AB205" i="5"/>
  <c r="AI204" i="5"/>
  <c r="Z205" i="5"/>
  <c r="AE204" i="5"/>
  <c r="V205" i="5"/>
  <c r="AH204" i="5"/>
  <c r="Y205" i="5"/>
  <c r="AX202" i="5"/>
  <c r="AY202" i="5" s="1"/>
  <c r="BN204" i="5"/>
  <c r="BO204" i="5" s="1"/>
  <c r="BR204" i="5"/>
  <c r="BJ204" i="5"/>
  <c r="BK204" i="5" s="1"/>
  <c r="AJ204" i="5"/>
  <c r="AA205" i="5"/>
  <c r="AX203" i="5"/>
  <c r="AY203" i="5" s="1"/>
  <c r="AF203" i="5"/>
  <c r="W204" i="5"/>
  <c r="AW204" i="5" s="1"/>
  <c r="AO203" i="5"/>
  <c r="AP203" i="5"/>
  <c r="AQ203" i="5" s="1"/>
  <c r="BB202" i="5"/>
  <c r="BC202" i="5" s="1"/>
  <c r="BI204" i="5"/>
  <c r="AS203" i="5"/>
  <c r="AS204" i="5" l="1"/>
  <c r="BA204" i="5"/>
  <c r="BB203" i="5"/>
  <c r="BC203" i="5" s="1"/>
  <c r="U209" i="5"/>
  <c r="Z206" i="5"/>
  <c r="AI205" i="5"/>
  <c r="AJ205" i="5"/>
  <c r="AA206" i="5"/>
  <c r="AH205" i="5"/>
  <c r="Y206" i="5"/>
  <c r="AK205" i="5"/>
  <c r="AB206" i="5"/>
  <c r="BM205" i="5"/>
  <c r="BN205" i="5" s="1"/>
  <c r="BO205" i="5" s="1"/>
  <c r="AT203" i="5"/>
  <c r="AU203" i="5" s="1"/>
  <c r="BE205" i="5"/>
  <c r="BF205" i="5" s="1"/>
  <c r="BG205" i="5" s="1"/>
  <c r="V206" i="5"/>
  <c r="AE205" i="5"/>
  <c r="AG205" i="5"/>
  <c r="X206" i="5"/>
  <c r="BI205" i="5"/>
  <c r="BB204" i="5"/>
  <c r="BC204" i="5" s="1"/>
  <c r="AX204" i="5"/>
  <c r="AY204" i="5" s="1"/>
  <c r="AT204" i="5"/>
  <c r="AU204" i="5" s="1"/>
  <c r="AF204" i="5"/>
  <c r="W205" i="5"/>
  <c r="BA205" i="5" s="1"/>
  <c r="AO204" i="5"/>
  <c r="AP204" i="5" s="1"/>
  <c r="AQ204" i="5" s="1"/>
  <c r="BQ205" i="5"/>
  <c r="BR205" i="5" s="1"/>
  <c r="U210" i="5" l="1"/>
  <c r="AJ206" i="5"/>
  <c r="AA207" i="5"/>
  <c r="BB205" i="5"/>
  <c r="BC205" i="5" s="1"/>
  <c r="AT205" i="5"/>
  <c r="AU205" i="5" s="1"/>
  <c r="AF205" i="5"/>
  <c r="W206" i="5"/>
  <c r="AO205" i="5"/>
  <c r="AP205" i="5"/>
  <c r="AQ205" i="5" s="1"/>
  <c r="AW205" i="5"/>
  <c r="AX205" i="5" s="1"/>
  <c r="AY205" i="5" s="1"/>
  <c r="BI206" i="5"/>
  <c r="BJ206" i="5" s="1"/>
  <c r="BK206" i="5" s="1"/>
  <c r="AS205" i="5"/>
  <c r="AG206" i="5"/>
  <c r="X207" i="5"/>
  <c r="AE206" i="5"/>
  <c r="V207" i="5"/>
  <c r="BM206" i="5"/>
  <c r="AH206" i="5"/>
  <c r="Y207" i="5"/>
  <c r="BQ206" i="5"/>
  <c r="BE206" i="5"/>
  <c r="AK206" i="5"/>
  <c r="AB207" i="5"/>
  <c r="BJ205" i="5"/>
  <c r="BK205" i="5" s="1"/>
  <c r="AI206" i="5"/>
  <c r="Z207" i="5"/>
  <c r="BE207" i="5" l="1"/>
  <c r="BF207" i="5" s="1"/>
  <c r="BG207" i="5" s="1"/>
  <c r="BM207" i="5"/>
  <c r="BN207" i="5" s="1"/>
  <c r="BO207" i="5" s="1"/>
  <c r="BQ207" i="5"/>
  <c r="BR207" i="5" s="1"/>
  <c r="U211" i="5"/>
  <c r="AS206" i="5"/>
  <c r="AT206" i="5" s="1"/>
  <c r="AU206" i="5" s="1"/>
  <c r="AE207" i="5"/>
  <c r="V208" i="5"/>
  <c r="AJ207" i="5"/>
  <c r="AA208" i="5"/>
  <c r="BN206" i="5"/>
  <c r="BO206" i="5" s="1"/>
  <c r="AK207" i="5"/>
  <c r="AB208" i="5"/>
  <c r="AH207" i="5"/>
  <c r="Y208" i="5"/>
  <c r="BI207" i="5"/>
  <c r="BJ207" i="5" s="1"/>
  <c r="BK207" i="5" s="1"/>
  <c r="AF206" i="5"/>
  <c r="W207" i="5"/>
  <c r="AO206" i="5"/>
  <c r="AP206" i="5" s="1"/>
  <c r="AQ206" i="5" s="1"/>
  <c r="BR206" i="5"/>
  <c r="AI207" i="5"/>
  <c r="Z208" i="5"/>
  <c r="AG207" i="5"/>
  <c r="X208" i="5"/>
  <c r="AW206" i="5"/>
  <c r="BF206" i="5"/>
  <c r="BG206" i="5" s="1"/>
  <c r="BA206" i="5"/>
  <c r="BA207" i="5" l="1"/>
  <c r="AW207" i="5"/>
  <c r="AX206" i="5"/>
  <c r="AY206" i="5" s="1"/>
  <c r="U212" i="5"/>
  <c r="AI208" i="5"/>
  <c r="Z209" i="5"/>
  <c r="AJ208" i="5"/>
  <c r="AA209" i="5"/>
  <c r="AX207" i="5"/>
  <c r="AY207" i="5" s="1"/>
  <c r="BB207" i="5"/>
  <c r="BC207" i="5" s="1"/>
  <c r="AF207" i="5"/>
  <c r="W208" i="5"/>
  <c r="AO207" i="5"/>
  <c r="AP207" i="5" s="1"/>
  <c r="AQ207" i="5" s="1"/>
  <c r="BB206" i="5"/>
  <c r="BC206" i="5" s="1"/>
  <c r="AK208" i="5"/>
  <c r="AB209" i="5"/>
  <c r="BQ208" i="5"/>
  <c r="AG208" i="5"/>
  <c r="X209" i="5"/>
  <c r="BI208" i="5"/>
  <c r="BI209" i="5" s="1"/>
  <c r="AS207" i="5"/>
  <c r="AT207" i="5" s="1"/>
  <c r="AU207" i="5" s="1"/>
  <c r="BM208" i="5"/>
  <c r="AH208" i="5"/>
  <c r="Y209" i="5"/>
  <c r="AE208" i="5"/>
  <c r="V209" i="5"/>
  <c r="BE208" i="5"/>
  <c r="AW208" i="5" l="1"/>
  <c r="BM209" i="5"/>
  <c r="BE209" i="5"/>
  <c r="BQ209" i="5"/>
  <c r="BR209" i="5" s="1"/>
  <c r="BF208" i="5"/>
  <c r="BG208" i="5" s="1"/>
  <c r="BN208" i="5"/>
  <c r="BO208" i="5" s="1"/>
  <c r="U213" i="5"/>
  <c r="AE209" i="5"/>
  <c r="V210" i="5"/>
  <c r="AK209" i="5"/>
  <c r="AB210" i="5"/>
  <c r="BJ208" i="5"/>
  <c r="BK208" i="5" s="1"/>
  <c r="AG209" i="5"/>
  <c r="X210" i="5"/>
  <c r="AX208" i="5"/>
  <c r="AY208" i="5" s="1"/>
  <c r="AF208" i="5"/>
  <c r="W209" i="5"/>
  <c r="AO208" i="5"/>
  <c r="AP208" i="5"/>
  <c r="AQ208" i="5" s="1"/>
  <c r="AI209" i="5"/>
  <c r="Z210" i="5"/>
  <c r="AH209" i="5"/>
  <c r="Y210" i="5"/>
  <c r="AS208" i="5"/>
  <c r="BJ209" i="5"/>
  <c r="BK209" i="5" s="1"/>
  <c r="BN209" i="5"/>
  <c r="BO209" i="5" s="1"/>
  <c r="BF209" i="5"/>
  <c r="BG209" i="5" s="1"/>
  <c r="AJ209" i="5"/>
  <c r="AA210" i="5"/>
  <c r="BI210" i="5" s="1"/>
  <c r="BR208" i="5"/>
  <c r="BA208" i="5"/>
  <c r="BA209" i="5" s="1"/>
  <c r="AS209" i="5" l="1"/>
  <c r="AT208" i="5"/>
  <c r="AU208" i="5" s="1"/>
  <c r="U214" i="5"/>
  <c r="BE210" i="5"/>
  <c r="BF210" i="5" s="1"/>
  <c r="BG210" i="5" s="1"/>
  <c r="AH210" i="5"/>
  <c r="Y211" i="5"/>
  <c r="AK210" i="5"/>
  <c r="AB211" i="5"/>
  <c r="AE210" i="5"/>
  <c r="V211" i="5"/>
  <c r="BQ210" i="5"/>
  <c r="BR210" i="5" s="1"/>
  <c r="BJ210" i="5"/>
  <c r="BK210" i="5" s="1"/>
  <c r="AJ210" i="5"/>
  <c r="AA211" i="5"/>
  <c r="AG210" i="5"/>
  <c r="X211" i="5"/>
  <c r="BM210" i="5"/>
  <c r="BN210" i="5" s="1"/>
  <c r="BO210" i="5" s="1"/>
  <c r="AI210" i="5"/>
  <c r="Z211" i="5"/>
  <c r="BB209" i="5"/>
  <c r="BC209" i="5" s="1"/>
  <c r="AT209" i="5"/>
  <c r="AU209" i="5" s="1"/>
  <c r="AF209" i="5"/>
  <c r="W210" i="5"/>
  <c r="AS210" i="5" s="1"/>
  <c r="AO209" i="5"/>
  <c r="AP209" i="5" s="1"/>
  <c r="AQ209" i="5" s="1"/>
  <c r="BB208" i="5"/>
  <c r="BC208" i="5" s="1"/>
  <c r="AW209" i="5"/>
  <c r="AX209" i="5" s="1"/>
  <c r="AY209" i="5" s="1"/>
  <c r="U215" i="5" l="1"/>
  <c r="AH211" i="5"/>
  <c r="Y212" i="5"/>
  <c r="AJ211" i="5"/>
  <c r="AA212" i="5"/>
  <c r="AE211" i="5"/>
  <c r="V212" i="5"/>
  <c r="AI211" i="5"/>
  <c r="Z212" i="5"/>
  <c r="AG211" i="5"/>
  <c r="X212" i="5"/>
  <c r="BQ211" i="5"/>
  <c r="BR211" i="5" s="1"/>
  <c r="AK211" i="5"/>
  <c r="AB212" i="5"/>
  <c r="BE211" i="5"/>
  <c r="BE212" i="5" s="1"/>
  <c r="AT210" i="5"/>
  <c r="AU210" i="5" s="1"/>
  <c r="AF210" i="5"/>
  <c r="W211" i="5"/>
  <c r="AO210" i="5"/>
  <c r="AP210" i="5" s="1"/>
  <c r="AQ210" i="5" s="1"/>
  <c r="BM211" i="5"/>
  <c r="AW210" i="5"/>
  <c r="BA210" i="5"/>
  <c r="BI211" i="5"/>
  <c r="BM212" i="5" l="1"/>
  <c r="BA211" i="5"/>
  <c r="AW211" i="5"/>
  <c r="AX211" i="5" s="1"/>
  <c r="AY211" i="5" s="1"/>
  <c r="BI212" i="5"/>
  <c r="BJ212" i="5" s="1"/>
  <c r="BK212" i="5" s="1"/>
  <c r="AX210" i="5"/>
  <c r="AY210" i="5" s="1"/>
  <c r="U216" i="5"/>
  <c r="AE212" i="5"/>
  <c r="V213" i="5"/>
  <c r="BB211" i="5"/>
  <c r="BC211" i="5" s="1"/>
  <c r="AF211" i="5"/>
  <c r="W212" i="5"/>
  <c r="BA212" i="5" s="1"/>
  <c r="AO211" i="5"/>
  <c r="AP211" i="5" s="1"/>
  <c r="AQ211" i="5" s="1"/>
  <c r="BB210" i="5"/>
  <c r="BC210" i="5" s="1"/>
  <c r="AI212" i="5"/>
  <c r="Z213" i="5"/>
  <c r="BN212" i="5"/>
  <c r="BO212" i="5" s="1"/>
  <c r="BF212" i="5"/>
  <c r="BG212" i="5" s="1"/>
  <c r="AJ212" i="5"/>
  <c r="AA213" i="5"/>
  <c r="BM213" i="5" s="1"/>
  <c r="BN211" i="5"/>
  <c r="BO211" i="5" s="1"/>
  <c r="AH212" i="5"/>
  <c r="Y213" i="5"/>
  <c r="BE213" i="5"/>
  <c r="AG212" i="5"/>
  <c r="X213" i="5"/>
  <c r="BF211" i="5"/>
  <c r="BG211" i="5" s="1"/>
  <c r="AK212" i="5"/>
  <c r="AB213" i="5"/>
  <c r="AS211" i="5"/>
  <c r="AT211" i="5" s="1"/>
  <c r="AU211" i="5" s="1"/>
  <c r="BQ212" i="5"/>
  <c r="BJ211" i="5"/>
  <c r="BK211" i="5" s="1"/>
  <c r="BQ213" i="5" l="1"/>
  <c r="AS212" i="5"/>
  <c r="U217" i="5"/>
  <c r="AK213" i="5"/>
  <c r="AB214" i="5"/>
  <c r="AH213" i="5"/>
  <c r="Y214" i="5"/>
  <c r="AG213" i="5"/>
  <c r="X214" i="5"/>
  <c r="AI213" i="5"/>
  <c r="Z214" i="5"/>
  <c r="AE213" i="5"/>
  <c r="V214" i="5"/>
  <c r="BB212" i="5"/>
  <c r="BC212" i="5" s="1"/>
  <c r="AT212" i="5"/>
  <c r="AU212" i="5" s="1"/>
  <c r="AF212" i="5"/>
  <c r="W213" i="5"/>
  <c r="AO212" i="5"/>
  <c r="AP212" i="5" s="1"/>
  <c r="AQ212" i="5" s="1"/>
  <c r="BM214" i="5"/>
  <c r="BR213" i="5"/>
  <c r="BN213" i="5"/>
  <c r="BO213" i="5" s="1"/>
  <c r="BJ213" i="5"/>
  <c r="BK213" i="5" s="1"/>
  <c r="BF213" i="5"/>
  <c r="BG213" i="5" s="1"/>
  <c r="AJ213" i="5"/>
  <c r="AA214" i="5"/>
  <c r="BE214" i="5" s="1"/>
  <c r="BR212" i="5"/>
  <c r="AW212" i="5"/>
  <c r="BI213" i="5"/>
  <c r="AW213" i="5" l="1"/>
  <c r="U218" i="5"/>
  <c r="AE214" i="5"/>
  <c r="V215" i="5"/>
  <c r="AH214" i="5"/>
  <c r="Y215" i="5"/>
  <c r="BN214" i="5"/>
  <c r="BO214" i="5" s="1"/>
  <c r="BF214" i="5"/>
  <c r="BG214" i="5" s="1"/>
  <c r="AJ214" i="5"/>
  <c r="AA215" i="5"/>
  <c r="BM215" i="5" s="1"/>
  <c r="AX213" i="5"/>
  <c r="AY213" i="5" s="1"/>
  <c r="AF213" i="5"/>
  <c r="W214" i="5"/>
  <c r="AO213" i="5"/>
  <c r="AP213" i="5" s="1"/>
  <c r="AQ213" i="5" s="1"/>
  <c r="AG214" i="5"/>
  <c r="X215" i="5"/>
  <c r="AI214" i="5"/>
  <c r="Z215" i="5"/>
  <c r="BQ214" i="5"/>
  <c r="AK214" i="5"/>
  <c r="AB215" i="5"/>
  <c r="BI214" i="5"/>
  <c r="BI215" i="5" s="1"/>
  <c r="AX212" i="5"/>
  <c r="AY212" i="5" s="1"/>
  <c r="AS213" i="5"/>
  <c r="BA213" i="5"/>
  <c r="BB213" i="5" s="1"/>
  <c r="BC213" i="5" s="1"/>
  <c r="AS214" i="5" l="1"/>
  <c r="AT214" i="5" s="1"/>
  <c r="AU214" i="5" s="1"/>
  <c r="BQ215" i="5"/>
  <c r="BJ214" i="5"/>
  <c r="BK214" i="5" s="1"/>
  <c r="U219" i="5"/>
  <c r="AF214" i="5"/>
  <c r="W215" i="5"/>
  <c r="AO214" i="5"/>
  <c r="AP214" i="5" s="1"/>
  <c r="AQ214" i="5" s="1"/>
  <c r="AI215" i="5"/>
  <c r="Z216" i="5"/>
  <c r="BR215" i="5"/>
  <c r="BN215" i="5"/>
  <c r="BO215" i="5" s="1"/>
  <c r="BJ215" i="5"/>
  <c r="BK215" i="5" s="1"/>
  <c r="AJ215" i="5"/>
  <c r="AA216" i="5"/>
  <c r="BM216" i="5" s="1"/>
  <c r="AH215" i="5"/>
  <c r="Y216" i="5"/>
  <c r="BE215" i="5"/>
  <c r="AE215" i="5"/>
  <c r="V216" i="5"/>
  <c r="AG215" i="5"/>
  <c r="X216" i="5"/>
  <c r="BA214" i="5"/>
  <c r="BB214" i="5" s="1"/>
  <c r="BC214" i="5" s="1"/>
  <c r="AK215" i="5"/>
  <c r="AB216" i="5"/>
  <c r="AT213" i="5"/>
  <c r="AU213" i="5" s="1"/>
  <c r="BR214" i="5"/>
  <c r="AW214" i="5"/>
  <c r="AX214" i="5" s="1"/>
  <c r="AY214" i="5" s="1"/>
  <c r="BE216" i="5" l="1"/>
  <c r="U220" i="5"/>
  <c r="AW215" i="5"/>
  <c r="AX215" i="5" s="1"/>
  <c r="AY215" i="5" s="1"/>
  <c r="AG216" i="5"/>
  <c r="X217" i="5"/>
  <c r="AK216" i="5"/>
  <c r="AB217" i="5"/>
  <c r="AH216" i="5"/>
  <c r="Y217" i="5"/>
  <c r="BF215" i="5"/>
  <c r="BG215" i="5" s="1"/>
  <c r="AI216" i="5"/>
  <c r="Z217" i="5"/>
  <c r="AE216" i="5"/>
  <c r="V217" i="5"/>
  <c r="AF215" i="5"/>
  <c r="W216" i="5"/>
  <c r="AO215" i="5"/>
  <c r="AP215" i="5"/>
  <c r="AQ215" i="5" s="1"/>
  <c r="BA215" i="5"/>
  <c r="BA216" i="5" s="1"/>
  <c r="BN216" i="5"/>
  <c r="BO216" i="5" s="1"/>
  <c r="BF216" i="5"/>
  <c r="BG216" i="5" s="1"/>
  <c r="AJ216" i="5"/>
  <c r="AA217" i="5"/>
  <c r="BM217" i="5" s="1"/>
  <c r="BI216" i="5"/>
  <c r="BQ216" i="5"/>
  <c r="AS215" i="5"/>
  <c r="U221" i="5" l="1"/>
  <c r="BQ217" i="5"/>
  <c r="BR217" i="5" s="1"/>
  <c r="BI217" i="5"/>
  <c r="BJ217" i="5" s="1"/>
  <c r="BK217" i="5" s="1"/>
  <c r="BJ216" i="5"/>
  <c r="BK216" i="5" s="1"/>
  <c r="BN217" i="5"/>
  <c r="BO217" i="5" s="1"/>
  <c r="AJ217" i="5"/>
  <c r="AA218" i="5"/>
  <c r="BM218" i="5" s="1"/>
  <c r="BB216" i="5"/>
  <c r="BC216" i="5" s="1"/>
  <c r="AF216" i="5"/>
  <c r="W217" i="5"/>
  <c r="AO216" i="5"/>
  <c r="AP216" i="5" s="1"/>
  <c r="AQ216" i="5" s="1"/>
  <c r="AI217" i="5"/>
  <c r="Z218" i="5"/>
  <c r="AE217" i="5"/>
  <c r="V218" i="5"/>
  <c r="AK217" i="5"/>
  <c r="AB218" i="5"/>
  <c r="BE217" i="5"/>
  <c r="BF217" i="5" s="1"/>
  <c r="BG217" i="5" s="1"/>
  <c r="BR216" i="5"/>
  <c r="BB215" i="5"/>
  <c r="BC215" i="5" s="1"/>
  <c r="AG217" i="5"/>
  <c r="X218" i="5"/>
  <c r="AS216" i="5"/>
  <c r="AT215" i="5"/>
  <c r="AU215" i="5" s="1"/>
  <c r="AW216" i="5"/>
  <c r="AH217" i="5"/>
  <c r="Y218" i="5"/>
  <c r="AW217" i="5" l="1"/>
  <c r="U222" i="5"/>
  <c r="AS217" i="5"/>
  <c r="AT217" i="5" s="1"/>
  <c r="AU217" i="5" s="1"/>
  <c r="AT216" i="5"/>
  <c r="AU216" i="5" s="1"/>
  <c r="AE218" i="5"/>
  <c r="V219" i="5"/>
  <c r="AK218" i="5"/>
  <c r="AB219" i="5"/>
  <c r="BN218" i="5"/>
  <c r="BO218" i="5" s="1"/>
  <c r="AJ218" i="5"/>
  <c r="AA219" i="5"/>
  <c r="BI218" i="5"/>
  <c r="AX216" i="5"/>
  <c r="AY216" i="5" s="1"/>
  <c r="AH218" i="5"/>
  <c r="Y219" i="5"/>
  <c r="AI218" i="5"/>
  <c r="Z219" i="5"/>
  <c r="AX217" i="5"/>
  <c r="AY217" i="5" s="1"/>
  <c r="AF217" i="5"/>
  <c r="W218" i="5"/>
  <c r="AW218" i="5" s="1"/>
  <c r="AO217" i="5"/>
  <c r="AP217" i="5" s="1"/>
  <c r="AQ217" i="5" s="1"/>
  <c r="AG218" i="5"/>
  <c r="X219" i="5"/>
  <c r="BE218" i="5"/>
  <c r="BQ218" i="5"/>
  <c r="BA217" i="5"/>
  <c r="BB217" i="5" s="1"/>
  <c r="BC217" i="5" s="1"/>
  <c r="BE219" i="5" l="1"/>
  <c r="AS218" i="5"/>
  <c r="BF218" i="5"/>
  <c r="BG218" i="5" s="1"/>
  <c r="U223" i="5"/>
  <c r="BQ219" i="5"/>
  <c r="BI219" i="5"/>
  <c r="AS219" i="5"/>
  <c r="AH219" i="5"/>
  <c r="Y220" i="5"/>
  <c r="BJ219" i="5"/>
  <c r="BK219" i="5" s="1"/>
  <c r="BR219" i="5"/>
  <c r="BF219" i="5"/>
  <c r="BG219" i="5" s="1"/>
  <c r="AJ219" i="5"/>
  <c r="AA220" i="5"/>
  <c r="BM219" i="5"/>
  <c r="AG219" i="5"/>
  <c r="X220" i="5"/>
  <c r="AX218" i="5"/>
  <c r="AY218" i="5" s="1"/>
  <c r="AT218" i="5"/>
  <c r="AU218" i="5" s="1"/>
  <c r="AF218" i="5"/>
  <c r="W219" i="5"/>
  <c r="AO218" i="5"/>
  <c r="AP218" i="5"/>
  <c r="AQ218" i="5" s="1"/>
  <c r="BR218" i="5"/>
  <c r="AE219" i="5"/>
  <c r="V220" i="5"/>
  <c r="BA218" i="5"/>
  <c r="BA219" i="5" s="1"/>
  <c r="AI219" i="5"/>
  <c r="Z220" i="5"/>
  <c r="BJ218" i="5"/>
  <c r="BK218" i="5" s="1"/>
  <c r="AK219" i="5"/>
  <c r="AB220" i="5"/>
  <c r="U224" i="5" l="1"/>
  <c r="AJ220" i="5"/>
  <c r="AA221" i="5"/>
  <c r="BE220" i="5"/>
  <c r="AI220" i="5"/>
  <c r="Z221" i="5"/>
  <c r="AG220" i="5"/>
  <c r="X221" i="5"/>
  <c r="AK220" i="5"/>
  <c r="AB221" i="5"/>
  <c r="AE220" i="5"/>
  <c r="V221" i="5"/>
  <c r="BM220" i="5"/>
  <c r="AH220" i="5"/>
  <c r="Y221" i="5"/>
  <c r="BI220" i="5"/>
  <c r="AT219" i="5"/>
  <c r="AU219" i="5" s="1"/>
  <c r="BB219" i="5"/>
  <c r="BC219" i="5" s="1"/>
  <c r="AF219" i="5"/>
  <c r="W220" i="5"/>
  <c r="AO219" i="5"/>
  <c r="AP219" i="5"/>
  <c r="AQ219" i="5" s="1"/>
  <c r="BB218" i="5"/>
  <c r="BC218" i="5" s="1"/>
  <c r="AW219" i="5"/>
  <c r="AW220" i="5" s="1"/>
  <c r="BN219" i="5"/>
  <c r="BO219" i="5" s="1"/>
  <c r="BQ220" i="5"/>
  <c r="BR220" i="5" s="1"/>
  <c r="U225" i="5" l="1"/>
  <c r="AX220" i="5"/>
  <c r="AY220" i="5" s="1"/>
  <c r="AF220" i="5"/>
  <c r="W221" i="5"/>
  <c r="AO220" i="5"/>
  <c r="AP220" i="5"/>
  <c r="AQ220" i="5" s="1"/>
  <c r="AX219" i="5"/>
  <c r="AY219" i="5" s="1"/>
  <c r="AK221" i="5"/>
  <c r="AB222" i="5"/>
  <c r="AJ221" i="5"/>
  <c r="AA222" i="5"/>
  <c r="BA220" i="5"/>
  <c r="BA221" i="5" s="1"/>
  <c r="BM221" i="5"/>
  <c r="AI221" i="5"/>
  <c r="Z222" i="5"/>
  <c r="BN220" i="5"/>
  <c r="BO220" i="5" s="1"/>
  <c r="BQ221" i="5"/>
  <c r="BI221" i="5"/>
  <c r="AE221" i="5"/>
  <c r="V222" i="5"/>
  <c r="AS220" i="5"/>
  <c r="AS221" i="5" s="1"/>
  <c r="BJ220" i="5"/>
  <c r="BK220" i="5" s="1"/>
  <c r="AH221" i="5"/>
  <c r="Y222" i="5"/>
  <c r="AG221" i="5"/>
  <c r="X222" i="5"/>
  <c r="BE221" i="5"/>
  <c r="BE222" i="5" s="1"/>
  <c r="BF220" i="5"/>
  <c r="BG220" i="5" s="1"/>
  <c r="BQ222" i="5" l="1"/>
  <c r="BM222" i="5"/>
  <c r="BR221" i="5"/>
  <c r="AT220" i="5"/>
  <c r="AU220" i="5" s="1"/>
  <c r="U226" i="5"/>
  <c r="BI222" i="5"/>
  <c r="AH222" i="5"/>
  <c r="Y223" i="5"/>
  <c r="BF221" i="5"/>
  <c r="BG221" i="5" s="1"/>
  <c r="AK222" i="5"/>
  <c r="AB223" i="5"/>
  <c r="AG222" i="5"/>
  <c r="X223" i="5"/>
  <c r="AE222" i="5"/>
  <c r="V223" i="5"/>
  <c r="BJ221" i="5"/>
  <c r="BK221" i="5" s="1"/>
  <c r="BB221" i="5"/>
  <c r="BC221" i="5" s="1"/>
  <c r="AT221" i="5"/>
  <c r="AU221" i="5" s="1"/>
  <c r="AF221" i="5"/>
  <c r="W222" i="5"/>
  <c r="AO221" i="5"/>
  <c r="AP221" i="5" s="1"/>
  <c r="AQ221" i="5" s="1"/>
  <c r="BB220" i="5"/>
  <c r="BC220" i="5" s="1"/>
  <c r="AI222" i="5"/>
  <c r="Z223" i="5"/>
  <c r="BR222" i="5"/>
  <c r="BN222" i="5"/>
  <c r="BO222" i="5" s="1"/>
  <c r="BJ222" i="5"/>
  <c r="BK222" i="5" s="1"/>
  <c r="BF222" i="5"/>
  <c r="BG222" i="5" s="1"/>
  <c r="AJ222" i="5"/>
  <c r="AA223" i="5"/>
  <c r="BI223" i="5" s="1"/>
  <c r="BN221" i="5"/>
  <c r="BO221" i="5" s="1"/>
  <c r="AW221" i="5"/>
  <c r="AW222" i="5" s="1"/>
  <c r="U227" i="5" l="1"/>
  <c r="AX221" i="5"/>
  <c r="AY221" i="5" s="1"/>
  <c r="AG223" i="5"/>
  <c r="X224" i="5"/>
  <c r="AX222" i="5"/>
  <c r="AY222" i="5" s="1"/>
  <c r="AF222" i="5"/>
  <c r="W223" i="5"/>
  <c r="AO222" i="5"/>
  <c r="AP222" i="5" s="1"/>
  <c r="AQ222" i="5" s="1"/>
  <c r="BJ223" i="5"/>
  <c r="BK223" i="5" s="1"/>
  <c r="BN223" i="5"/>
  <c r="BO223" i="5" s="1"/>
  <c r="AJ223" i="5"/>
  <c r="AA224" i="5"/>
  <c r="AI223" i="5"/>
  <c r="Z224" i="5"/>
  <c r="AE223" i="5"/>
  <c r="V224" i="5"/>
  <c r="BM223" i="5"/>
  <c r="BQ223" i="5"/>
  <c r="BQ224" i="5" s="1"/>
  <c r="AK223" i="5"/>
  <c r="AB224" i="5"/>
  <c r="AS222" i="5"/>
  <c r="AT222" i="5" s="1"/>
  <c r="AU222" i="5" s="1"/>
  <c r="AH223" i="5"/>
  <c r="Y224" i="5"/>
  <c r="BA222" i="5"/>
  <c r="BE223" i="5"/>
  <c r="BE224" i="5" s="1"/>
  <c r="BA223" i="5" l="1"/>
  <c r="U228" i="5"/>
  <c r="BB223" i="5"/>
  <c r="BC223" i="5" s="1"/>
  <c r="AF223" i="5"/>
  <c r="W224" i="5"/>
  <c r="AO223" i="5"/>
  <c r="AP223" i="5"/>
  <c r="AQ223" i="5" s="1"/>
  <c r="AK224" i="5"/>
  <c r="AB225" i="5"/>
  <c r="BR224" i="5"/>
  <c r="BF224" i="5"/>
  <c r="BG224" i="5" s="1"/>
  <c r="AJ224" i="5"/>
  <c r="AA225" i="5"/>
  <c r="BE225" i="5" s="1"/>
  <c r="BB222" i="5"/>
  <c r="BC222" i="5" s="1"/>
  <c r="AH224" i="5"/>
  <c r="Y225" i="5"/>
  <c r="BM224" i="5"/>
  <c r="BM225" i="5" s="1"/>
  <c r="AI224" i="5"/>
  <c r="Z225" i="5"/>
  <c r="BR223" i="5"/>
  <c r="AG224" i="5"/>
  <c r="X225" i="5"/>
  <c r="BI224" i="5"/>
  <c r="BI225" i="5" s="1"/>
  <c r="BF223" i="5"/>
  <c r="BG223" i="5" s="1"/>
  <c r="AS223" i="5"/>
  <c r="AS224" i="5" s="1"/>
  <c r="AE224" i="5"/>
  <c r="V225" i="5"/>
  <c r="AW223" i="5"/>
  <c r="BN224" i="5" l="1"/>
  <c r="BO224" i="5" s="1"/>
  <c r="U229" i="5"/>
  <c r="AW224" i="5"/>
  <c r="AX224" i="5" s="1"/>
  <c r="AY224" i="5" s="1"/>
  <c r="AH225" i="5"/>
  <c r="Y226" i="5"/>
  <c r="AK225" i="5"/>
  <c r="AB226" i="5"/>
  <c r="AT223" i="5"/>
  <c r="AU223" i="5" s="1"/>
  <c r="AE225" i="5"/>
  <c r="V226" i="5"/>
  <c r="AG225" i="5"/>
  <c r="X226" i="5"/>
  <c r="BJ224" i="5"/>
  <c r="BK224" i="5" s="1"/>
  <c r="AT224" i="5"/>
  <c r="AU224" i="5" s="1"/>
  <c r="AF224" i="5"/>
  <c r="W225" i="5"/>
  <c r="AO224" i="5"/>
  <c r="AP224" i="5" s="1"/>
  <c r="AQ224" i="5" s="1"/>
  <c r="AX223" i="5"/>
  <c r="AY223" i="5" s="1"/>
  <c r="AI225" i="5"/>
  <c r="Z226" i="5"/>
  <c r="BJ225" i="5"/>
  <c r="BK225" i="5" s="1"/>
  <c r="BN225" i="5"/>
  <c r="BO225" i="5" s="1"/>
  <c r="BF225" i="5"/>
  <c r="BG225" i="5" s="1"/>
  <c r="AJ225" i="5"/>
  <c r="AA226" i="5"/>
  <c r="BE226" i="5" s="1"/>
  <c r="BA224" i="5"/>
  <c r="BQ225" i="5"/>
  <c r="BI226" i="5" l="1"/>
  <c r="BQ226" i="5"/>
  <c r="BM226" i="5"/>
  <c r="BA225" i="5"/>
  <c r="BB225" i="5" s="1"/>
  <c r="BC225" i="5" s="1"/>
  <c r="U230" i="5"/>
  <c r="BR225" i="5"/>
  <c r="AG226" i="5"/>
  <c r="X227" i="5"/>
  <c r="AK226" i="5"/>
  <c r="AB227" i="5"/>
  <c r="AF225" i="5"/>
  <c r="W226" i="5"/>
  <c r="AO225" i="5"/>
  <c r="AP225" i="5"/>
  <c r="AQ225" i="5" s="1"/>
  <c r="BB224" i="5"/>
  <c r="BC224" i="5" s="1"/>
  <c r="AE226" i="5"/>
  <c r="V227" i="5"/>
  <c r="AH226" i="5"/>
  <c r="Y227" i="5"/>
  <c r="AS225" i="5"/>
  <c r="AS226" i="5" s="1"/>
  <c r="BR226" i="5"/>
  <c r="BN226" i="5"/>
  <c r="BO226" i="5" s="1"/>
  <c r="BF226" i="5"/>
  <c r="BG226" i="5" s="1"/>
  <c r="BJ226" i="5"/>
  <c r="BK226" i="5" s="1"/>
  <c r="AJ226" i="5"/>
  <c r="AA227" i="5"/>
  <c r="BI227" i="5" s="1"/>
  <c r="AI226" i="5"/>
  <c r="Z227" i="5"/>
  <c r="AW225" i="5"/>
  <c r="BE227" i="5" l="1"/>
  <c r="BM227" i="5"/>
  <c r="U231" i="5"/>
  <c r="AI227" i="5"/>
  <c r="Z228" i="5"/>
  <c r="AT226" i="5"/>
  <c r="AU226" i="5" s="1"/>
  <c r="AF226" i="5"/>
  <c r="W227" i="5"/>
  <c r="AO226" i="5"/>
  <c r="AP226" i="5"/>
  <c r="AQ226" i="5" s="1"/>
  <c r="AH227" i="5"/>
  <c r="Y228" i="5"/>
  <c r="BJ227" i="5"/>
  <c r="BK227" i="5" s="1"/>
  <c r="BN227" i="5"/>
  <c r="BO227" i="5" s="1"/>
  <c r="BF227" i="5"/>
  <c r="BG227" i="5" s="1"/>
  <c r="AJ227" i="5"/>
  <c r="AA228" i="5"/>
  <c r="BM228" i="5" s="1"/>
  <c r="AT225" i="5"/>
  <c r="AU225" i="5" s="1"/>
  <c r="BA226" i="5"/>
  <c r="BB226" i="5" s="1"/>
  <c r="BC226" i="5" s="1"/>
  <c r="BQ227" i="5"/>
  <c r="AW226" i="5"/>
  <c r="AE227" i="5"/>
  <c r="V228" i="5"/>
  <c r="AX225" i="5"/>
  <c r="AY225" i="5" s="1"/>
  <c r="AK227" i="5"/>
  <c r="AB228" i="5"/>
  <c r="AG227" i="5"/>
  <c r="X228" i="5"/>
  <c r="BQ228" i="5" l="1"/>
  <c r="BE228" i="5"/>
  <c r="U232" i="5"/>
  <c r="AK228" i="5"/>
  <c r="AB229" i="5"/>
  <c r="AH228" i="5"/>
  <c r="Y229" i="5"/>
  <c r="AF227" i="5"/>
  <c r="W228" i="5"/>
  <c r="AO227" i="5"/>
  <c r="AP227" i="5"/>
  <c r="AQ227" i="5" s="1"/>
  <c r="BA227" i="5"/>
  <c r="BB227" i="5" s="1"/>
  <c r="BC227" i="5" s="1"/>
  <c r="AW227" i="5"/>
  <c r="AW228" i="5" s="1"/>
  <c r="AI228" i="5"/>
  <c r="Z229" i="5"/>
  <c r="AG228" i="5"/>
  <c r="X229" i="5"/>
  <c r="BR227" i="5"/>
  <c r="AE228" i="5"/>
  <c r="V229" i="5"/>
  <c r="BN228" i="5"/>
  <c r="BO228" i="5" s="1"/>
  <c r="BR228" i="5"/>
  <c r="BF228" i="5"/>
  <c r="BG228" i="5" s="1"/>
  <c r="AJ228" i="5"/>
  <c r="AA229" i="5"/>
  <c r="BI228" i="5"/>
  <c r="BI229" i="5" s="1"/>
  <c r="AX226" i="5"/>
  <c r="AY226" i="5" s="1"/>
  <c r="AS227" i="5"/>
  <c r="U233" i="5" l="1"/>
  <c r="AS228" i="5"/>
  <c r="AT227" i="5"/>
  <c r="AU227" i="5" s="1"/>
  <c r="BJ229" i="5"/>
  <c r="BK229" i="5" s="1"/>
  <c r="AJ229" i="5"/>
  <c r="AA230" i="5"/>
  <c r="BM229" i="5"/>
  <c r="BM230" i="5" s="1"/>
  <c r="AG229" i="5"/>
  <c r="X230" i="5"/>
  <c r="BE229" i="5"/>
  <c r="BE230" i="5" s="1"/>
  <c r="AH229" i="5"/>
  <c r="Y230" i="5"/>
  <c r="AX228" i="5"/>
  <c r="AY228" i="5" s="1"/>
  <c r="AT228" i="5"/>
  <c r="AU228" i="5" s="1"/>
  <c r="AF228" i="5"/>
  <c r="W229" i="5"/>
  <c r="AO228" i="5"/>
  <c r="AP228" i="5" s="1"/>
  <c r="AQ228" i="5" s="1"/>
  <c r="AX227" i="5"/>
  <c r="AY227" i="5" s="1"/>
  <c r="AK229" i="5"/>
  <c r="AB230" i="5"/>
  <c r="BJ228" i="5"/>
  <c r="BK228" i="5" s="1"/>
  <c r="AE229" i="5"/>
  <c r="V230" i="5"/>
  <c r="AI229" i="5"/>
  <c r="Z230" i="5"/>
  <c r="BA228" i="5"/>
  <c r="BA229" i="5" s="1"/>
  <c r="BQ229" i="5"/>
  <c r="U234" i="5" l="1"/>
  <c r="AK230" i="5"/>
  <c r="AB231" i="5"/>
  <c r="AI230" i="5"/>
  <c r="Z231" i="5"/>
  <c r="AE230" i="5"/>
  <c r="V231" i="5"/>
  <c r="BB229" i="5"/>
  <c r="BC229" i="5" s="1"/>
  <c r="AF229" i="5"/>
  <c r="W230" i="5"/>
  <c r="AO229" i="5"/>
  <c r="AP229" i="5" s="1"/>
  <c r="AQ229" i="5" s="1"/>
  <c r="BB228" i="5"/>
  <c r="BC228" i="5" s="1"/>
  <c r="AW229" i="5"/>
  <c r="BN230" i="5"/>
  <c r="BO230" i="5" s="1"/>
  <c r="BF230" i="5"/>
  <c r="BG230" i="5" s="1"/>
  <c r="AJ230" i="5"/>
  <c r="AA231" i="5"/>
  <c r="BN229" i="5"/>
  <c r="BO229" i="5" s="1"/>
  <c r="BQ230" i="5"/>
  <c r="BR230" i="5" s="1"/>
  <c r="AS229" i="5"/>
  <c r="AT229" i="5" s="1"/>
  <c r="AU229" i="5" s="1"/>
  <c r="AG230" i="5"/>
  <c r="X231" i="5"/>
  <c r="BR229" i="5"/>
  <c r="AH230" i="5"/>
  <c r="Y231" i="5"/>
  <c r="BF229" i="5"/>
  <c r="BG229" i="5" s="1"/>
  <c r="BI230" i="5"/>
  <c r="BI231" i="5" l="1"/>
  <c r="U235" i="5"/>
  <c r="BJ231" i="5"/>
  <c r="BK231" i="5" s="1"/>
  <c r="AJ231" i="5"/>
  <c r="AA232" i="5"/>
  <c r="AF230" i="5"/>
  <c r="W231" i="5"/>
  <c r="AO230" i="5"/>
  <c r="AP230" i="5" s="1"/>
  <c r="AQ230" i="5" s="1"/>
  <c r="AG231" i="5"/>
  <c r="X232" i="5"/>
  <c r="AE231" i="5"/>
  <c r="V232" i="5"/>
  <c r="BQ231" i="5"/>
  <c r="BQ232" i="5" s="1"/>
  <c r="BM231" i="5"/>
  <c r="BM232" i="5" s="1"/>
  <c r="AK231" i="5"/>
  <c r="AB232" i="5"/>
  <c r="AH231" i="5"/>
  <c r="Y232" i="5"/>
  <c r="BE231" i="5"/>
  <c r="BF231" i="5" s="1"/>
  <c r="BG231" i="5" s="1"/>
  <c r="AS230" i="5"/>
  <c r="BJ230" i="5"/>
  <c r="BK230" i="5" s="1"/>
  <c r="AW230" i="5"/>
  <c r="AX230" i="5" s="1"/>
  <c r="AY230" i="5" s="1"/>
  <c r="AX229" i="5"/>
  <c r="AY229" i="5" s="1"/>
  <c r="AI231" i="5"/>
  <c r="Z232" i="5"/>
  <c r="BA230" i="5"/>
  <c r="BB230" i="5" s="1"/>
  <c r="BC230" i="5" s="1"/>
  <c r="AS231" i="5" l="1"/>
  <c r="BI232" i="5"/>
  <c r="BJ232" i="5" s="1"/>
  <c r="BK232" i="5" s="1"/>
  <c r="U236" i="5"/>
  <c r="BE232" i="5"/>
  <c r="BF232" i="5" s="1"/>
  <c r="BG232" i="5" s="1"/>
  <c r="BA231" i="5"/>
  <c r="BN231" i="5"/>
  <c r="BO231" i="5" s="1"/>
  <c r="AK232" i="5"/>
  <c r="AB233" i="5"/>
  <c r="AG232" i="5"/>
  <c r="X233" i="5"/>
  <c r="AT231" i="5"/>
  <c r="AU231" i="5" s="1"/>
  <c r="AF231" i="5"/>
  <c r="W232" i="5"/>
  <c r="AO231" i="5"/>
  <c r="AP231" i="5" s="1"/>
  <c r="AQ231" i="5" s="1"/>
  <c r="AW231" i="5"/>
  <c r="AX231" i="5" s="1"/>
  <c r="AY231" i="5" s="1"/>
  <c r="AH232" i="5"/>
  <c r="Y233" i="5"/>
  <c r="BN232" i="5"/>
  <c r="BO232" i="5" s="1"/>
  <c r="BR232" i="5"/>
  <c r="AJ232" i="5"/>
  <c r="AA233" i="5"/>
  <c r="AI232" i="5"/>
  <c r="Z233" i="5"/>
  <c r="AE232" i="5"/>
  <c r="V233" i="5"/>
  <c r="AT230" i="5"/>
  <c r="AU230" i="5" s="1"/>
  <c r="BR231" i="5"/>
  <c r="BE233" i="5" l="1"/>
  <c r="U237" i="5"/>
  <c r="AH233" i="5"/>
  <c r="Y234" i="5"/>
  <c r="BF233" i="5"/>
  <c r="BG233" i="5" s="1"/>
  <c r="AJ233" i="5"/>
  <c r="AA234" i="5"/>
  <c r="AF232" i="5"/>
  <c r="W233" i="5"/>
  <c r="AO232" i="5"/>
  <c r="AP232" i="5" s="1"/>
  <c r="AQ232" i="5" s="1"/>
  <c r="AK233" i="5"/>
  <c r="AB234" i="5"/>
  <c r="BM233" i="5"/>
  <c r="BN233" i="5" s="1"/>
  <c r="BO233" i="5" s="1"/>
  <c r="AW232" i="5"/>
  <c r="AG233" i="5"/>
  <c r="X234" i="5"/>
  <c r="BA232" i="5"/>
  <c r="BB232" i="5" s="1"/>
  <c r="BC232" i="5" s="1"/>
  <c r="AE233" i="5"/>
  <c r="V234" i="5"/>
  <c r="AI233" i="5"/>
  <c r="Z234" i="5"/>
  <c r="BQ233" i="5"/>
  <c r="BR233" i="5" s="1"/>
  <c r="BB231" i="5"/>
  <c r="BC231" i="5" s="1"/>
  <c r="AS232" i="5"/>
  <c r="BI233" i="5"/>
  <c r="BJ233" i="5" s="1"/>
  <c r="BK233" i="5" s="1"/>
  <c r="U238" i="5" l="1"/>
  <c r="AS233" i="5"/>
  <c r="AT233" i="5" s="1"/>
  <c r="AU233" i="5" s="1"/>
  <c r="AW233" i="5"/>
  <c r="AT232" i="5"/>
  <c r="AU232" i="5" s="1"/>
  <c r="AH234" i="5"/>
  <c r="Y235" i="5"/>
  <c r="AG234" i="5"/>
  <c r="X235" i="5"/>
  <c r="AK234" i="5"/>
  <c r="AB235" i="5"/>
  <c r="AX233" i="5"/>
  <c r="AY233" i="5" s="1"/>
  <c r="AF233" i="5"/>
  <c r="W234" i="5"/>
  <c r="AO233" i="5"/>
  <c r="AP233" i="5" s="1"/>
  <c r="AQ233" i="5" s="1"/>
  <c r="AE234" i="5"/>
  <c r="V235" i="5"/>
  <c r="AJ234" i="5"/>
  <c r="AA235" i="5"/>
  <c r="BE234" i="5"/>
  <c r="BQ234" i="5"/>
  <c r="BR234" i="5" s="1"/>
  <c r="BI234" i="5"/>
  <c r="AI234" i="5"/>
  <c r="Z235" i="5"/>
  <c r="BA233" i="5"/>
  <c r="BM234" i="5"/>
  <c r="BN234" i="5" s="1"/>
  <c r="BO234" i="5" s="1"/>
  <c r="AX232" i="5"/>
  <c r="AY232" i="5" s="1"/>
  <c r="U239" i="5" l="1"/>
  <c r="BA234" i="5"/>
  <c r="BB234" i="5" s="1"/>
  <c r="BC234" i="5" s="1"/>
  <c r="BM235" i="5"/>
  <c r="BN235" i="5" s="1"/>
  <c r="BO235" i="5" s="1"/>
  <c r="BB233" i="5"/>
  <c r="BC233" i="5" s="1"/>
  <c r="AJ235" i="5"/>
  <c r="AA236" i="5"/>
  <c r="AH235" i="5"/>
  <c r="Y236" i="5"/>
  <c r="BI235" i="5"/>
  <c r="AG235" i="5"/>
  <c r="X236" i="5"/>
  <c r="BQ235" i="5"/>
  <c r="BR235" i="5" s="1"/>
  <c r="BJ234" i="5"/>
  <c r="BK234" i="5" s="1"/>
  <c r="AE235" i="5"/>
  <c r="V236" i="5"/>
  <c r="AF234" i="5"/>
  <c r="W235" i="5"/>
  <c r="AO234" i="5"/>
  <c r="AP234" i="5" s="1"/>
  <c r="AQ234" i="5" s="1"/>
  <c r="AI235" i="5"/>
  <c r="Z236" i="5"/>
  <c r="BE235" i="5"/>
  <c r="BF235" i="5" s="1"/>
  <c r="BG235" i="5" s="1"/>
  <c r="BF234" i="5"/>
  <c r="BG234" i="5" s="1"/>
  <c r="AK235" i="5"/>
  <c r="AB236" i="5"/>
  <c r="AS234" i="5"/>
  <c r="AS235" i="5" s="1"/>
  <c r="AW234" i="5"/>
  <c r="BA235" i="5" l="1"/>
  <c r="AW235" i="5"/>
  <c r="AT234" i="5"/>
  <c r="AU234" i="5" s="1"/>
  <c r="U240" i="5"/>
  <c r="AE236" i="5"/>
  <c r="V237" i="5"/>
  <c r="AJ236" i="5"/>
  <c r="AA237" i="5"/>
  <c r="AX234" i="5"/>
  <c r="AY234" i="5" s="1"/>
  <c r="BI236" i="5"/>
  <c r="BJ235" i="5"/>
  <c r="BK235" i="5" s="1"/>
  <c r="BE236" i="5"/>
  <c r="AH236" i="5"/>
  <c r="Y237" i="5"/>
  <c r="AK236" i="5"/>
  <c r="AB237" i="5"/>
  <c r="AI236" i="5"/>
  <c r="Z237" i="5"/>
  <c r="AX235" i="5"/>
  <c r="AY235" i="5" s="1"/>
  <c r="AT235" i="5"/>
  <c r="AU235" i="5" s="1"/>
  <c r="BB235" i="5"/>
  <c r="BC235" i="5" s="1"/>
  <c r="AF235" i="5"/>
  <c r="W236" i="5"/>
  <c r="AO235" i="5"/>
  <c r="AP235" i="5" s="1"/>
  <c r="AQ235" i="5" s="1"/>
  <c r="BQ236" i="5"/>
  <c r="AG236" i="5"/>
  <c r="X237" i="5"/>
  <c r="BM236" i="5"/>
  <c r="BN236" i="5" s="1"/>
  <c r="BO236" i="5" s="1"/>
  <c r="BQ237" i="5" l="1"/>
  <c r="BR237" i="5" s="1"/>
  <c r="U241" i="5"/>
  <c r="AF236" i="5"/>
  <c r="W237" i="5"/>
  <c r="AO236" i="5"/>
  <c r="AP236" i="5"/>
  <c r="AQ236" i="5" s="1"/>
  <c r="AS236" i="5"/>
  <c r="AT236" i="5" s="1"/>
  <c r="AU236" i="5" s="1"/>
  <c r="AJ237" i="5"/>
  <c r="AA238" i="5"/>
  <c r="BR236" i="5"/>
  <c r="AI237" i="5"/>
  <c r="Z238" i="5"/>
  <c r="AH237" i="5"/>
  <c r="Y238" i="5"/>
  <c r="BI237" i="5"/>
  <c r="BJ237" i="5" s="1"/>
  <c r="BK237" i="5" s="1"/>
  <c r="BM237" i="5"/>
  <c r="BA236" i="5"/>
  <c r="BA237" i="5" s="1"/>
  <c r="BJ236" i="5"/>
  <c r="BK236" i="5" s="1"/>
  <c r="AE237" i="5"/>
  <c r="V238" i="5"/>
  <c r="AG237" i="5"/>
  <c r="X238" i="5"/>
  <c r="AK237" i="5"/>
  <c r="AB238" i="5"/>
  <c r="BE237" i="5"/>
  <c r="AW236" i="5"/>
  <c r="BF236" i="5"/>
  <c r="BG236" i="5" s="1"/>
  <c r="BM238" i="5" l="1"/>
  <c r="AW237" i="5"/>
  <c r="AX236" i="5"/>
  <c r="AY236" i="5" s="1"/>
  <c r="U242" i="5"/>
  <c r="AK238" i="5"/>
  <c r="AB239" i="5"/>
  <c r="AE238" i="5"/>
  <c r="V239" i="5"/>
  <c r="AH238" i="5"/>
  <c r="Y239" i="5"/>
  <c r="BN238" i="5"/>
  <c r="BO238" i="5" s="1"/>
  <c r="AJ238" i="5"/>
  <c r="AA239" i="5"/>
  <c r="AG238" i="5"/>
  <c r="X239" i="5"/>
  <c r="AI238" i="5"/>
  <c r="Z239" i="5"/>
  <c r="BB237" i="5"/>
  <c r="BC237" i="5" s="1"/>
  <c r="AX237" i="5"/>
  <c r="AY237" i="5" s="1"/>
  <c r="AF237" i="5"/>
  <c r="W238" i="5"/>
  <c r="AO237" i="5"/>
  <c r="AP237" i="5" s="1"/>
  <c r="AQ237" i="5" s="1"/>
  <c r="BB236" i="5"/>
  <c r="BC236" i="5" s="1"/>
  <c r="BN237" i="5"/>
  <c r="BO237" i="5" s="1"/>
  <c r="BE238" i="5"/>
  <c r="BE239" i="5" s="1"/>
  <c r="BA238" i="5"/>
  <c r="BI238" i="5"/>
  <c r="BI239" i="5" s="1"/>
  <c r="BF237" i="5"/>
  <c r="BG237" i="5" s="1"/>
  <c r="AS237" i="5"/>
  <c r="BQ238" i="5"/>
  <c r="BQ239" i="5" s="1"/>
  <c r="BF238" i="5" l="1"/>
  <c r="BG238" i="5" s="1"/>
  <c r="U243" i="5"/>
  <c r="AG239" i="5"/>
  <c r="X240" i="5"/>
  <c r="BR238" i="5"/>
  <c r="AE239" i="5"/>
  <c r="V240" i="5"/>
  <c r="BB238" i="5"/>
  <c r="BC238" i="5" s="1"/>
  <c r="AF238" i="5"/>
  <c r="W239" i="5"/>
  <c r="AO238" i="5"/>
  <c r="AP238" i="5" s="1"/>
  <c r="AQ238" i="5" s="1"/>
  <c r="AH239" i="5"/>
  <c r="Y240" i="5"/>
  <c r="AS238" i="5"/>
  <c r="AS239" i="5" s="1"/>
  <c r="AI239" i="5"/>
  <c r="Z240" i="5"/>
  <c r="AW238" i="5"/>
  <c r="BJ238" i="5"/>
  <c r="BK238" i="5" s="1"/>
  <c r="AK239" i="5"/>
  <c r="AB240" i="5"/>
  <c r="AT237" i="5"/>
  <c r="AU237" i="5" s="1"/>
  <c r="BR239" i="5"/>
  <c r="BJ239" i="5"/>
  <c r="BK239" i="5" s="1"/>
  <c r="BF239" i="5"/>
  <c r="BG239" i="5" s="1"/>
  <c r="AJ239" i="5"/>
  <c r="AA240" i="5"/>
  <c r="BQ240" i="5" s="1"/>
  <c r="BM239" i="5"/>
  <c r="BM240" i="5" s="1"/>
  <c r="BI240" i="5" l="1"/>
  <c r="AW239" i="5"/>
  <c r="AX239" i="5" s="1"/>
  <c r="AY239" i="5" s="1"/>
  <c r="U244" i="5"/>
  <c r="AX238" i="5"/>
  <c r="AY238" i="5" s="1"/>
  <c r="BN239" i="5"/>
  <c r="BO239" i="5" s="1"/>
  <c r="AK240" i="5"/>
  <c r="AB241" i="5"/>
  <c r="AI240" i="5"/>
  <c r="Z241" i="5"/>
  <c r="AH240" i="5"/>
  <c r="Y241" i="5"/>
  <c r="AT239" i="5"/>
  <c r="AU239" i="5" s="1"/>
  <c r="AF239" i="5"/>
  <c r="W240" i="5"/>
  <c r="AO239" i="5"/>
  <c r="AP239" i="5" s="1"/>
  <c r="AQ239" i="5" s="1"/>
  <c r="BN240" i="5"/>
  <c r="BO240" i="5" s="1"/>
  <c r="BR240" i="5"/>
  <c r="BJ240" i="5"/>
  <c r="BK240" i="5" s="1"/>
  <c r="AJ240" i="5"/>
  <c r="AA241" i="5"/>
  <c r="BQ241" i="5" s="1"/>
  <c r="BA239" i="5"/>
  <c r="AG240" i="5"/>
  <c r="X241" i="5"/>
  <c r="BE240" i="5"/>
  <c r="BE241" i="5" s="1"/>
  <c r="AT238" i="5"/>
  <c r="AU238" i="5" s="1"/>
  <c r="AE240" i="5"/>
  <c r="V241" i="5"/>
  <c r="BA240" i="5" l="1"/>
  <c r="BI241" i="5"/>
  <c r="AW240" i="5"/>
  <c r="AX240" i="5" s="1"/>
  <c r="AY240" i="5" s="1"/>
  <c r="U245" i="5"/>
  <c r="BF240" i="5"/>
  <c r="BG240" i="5" s="1"/>
  <c r="AK241" i="5"/>
  <c r="AB242" i="5"/>
  <c r="AH241" i="5"/>
  <c r="Y242" i="5"/>
  <c r="AE241" i="5"/>
  <c r="V242" i="5"/>
  <c r="BB239" i="5"/>
  <c r="BC239" i="5" s="1"/>
  <c r="BR241" i="5"/>
  <c r="BJ241" i="5"/>
  <c r="BK241" i="5" s="1"/>
  <c r="BF241" i="5"/>
  <c r="BG241" i="5" s="1"/>
  <c r="AJ241" i="5"/>
  <c r="AA242" i="5"/>
  <c r="BI242" i="5" s="1"/>
  <c r="AI241" i="5"/>
  <c r="Z242" i="5"/>
  <c r="AG241" i="5"/>
  <c r="X242" i="5"/>
  <c r="BB240" i="5"/>
  <c r="BC240" i="5" s="1"/>
  <c r="AF240" i="5"/>
  <c r="W241" i="5"/>
  <c r="AO240" i="5"/>
  <c r="AP240" i="5" s="1"/>
  <c r="AQ240" i="5" s="1"/>
  <c r="BM241" i="5"/>
  <c r="AS240" i="5"/>
  <c r="AS241" i="5" s="1"/>
  <c r="BE242" i="5" l="1"/>
  <c r="BM242" i="5"/>
  <c r="BN242" i="5" s="1"/>
  <c r="BO242" i="5" s="1"/>
  <c r="U246" i="5"/>
  <c r="AT241" i="5"/>
  <c r="AU241" i="5" s="1"/>
  <c r="AF241" i="5"/>
  <c r="W242" i="5"/>
  <c r="AO241" i="5"/>
  <c r="AP241" i="5" s="1"/>
  <c r="AQ241" i="5" s="1"/>
  <c r="AI242" i="5"/>
  <c r="Z243" i="5"/>
  <c r="AG242" i="5"/>
  <c r="X243" i="5"/>
  <c r="BN241" i="5"/>
  <c r="BO241" i="5" s="1"/>
  <c r="BA241" i="5"/>
  <c r="BB241" i="5" s="1"/>
  <c r="BC241" i="5" s="1"/>
  <c r="AH242" i="5"/>
  <c r="Y243" i="5"/>
  <c r="AK242" i="5"/>
  <c r="AB243" i="5"/>
  <c r="AT240" i="5"/>
  <c r="AU240" i="5" s="1"/>
  <c r="BF242" i="5"/>
  <c r="BG242" i="5" s="1"/>
  <c r="BJ242" i="5"/>
  <c r="BK242" i="5" s="1"/>
  <c r="AJ242" i="5"/>
  <c r="AA243" i="5"/>
  <c r="AE242" i="5"/>
  <c r="V243" i="5"/>
  <c r="AW241" i="5"/>
  <c r="BQ242" i="5"/>
  <c r="BQ243" i="5" s="1"/>
  <c r="AW242" i="5" l="1"/>
  <c r="AX241" i="5"/>
  <c r="AY241" i="5" s="1"/>
  <c r="U247" i="5"/>
  <c r="BR243" i="5"/>
  <c r="AJ243" i="5"/>
  <c r="AA244" i="5"/>
  <c r="BE243" i="5"/>
  <c r="BE244" i="5" s="1"/>
  <c r="BR242" i="5"/>
  <c r="AH243" i="5"/>
  <c r="Y244" i="5"/>
  <c r="AG243" i="5"/>
  <c r="X244" i="5"/>
  <c r="AI243" i="5"/>
  <c r="Z244" i="5"/>
  <c r="AX242" i="5"/>
  <c r="AY242" i="5" s="1"/>
  <c r="AF242" i="5"/>
  <c r="W243" i="5"/>
  <c r="AO242" i="5"/>
  <c r="AP242" i="5"/>
  <c r="AQ242" i="5" s="1"/>
  <c r="AE243" i="5"/>
  <c r="V244" i="5"/>
  <c r="BI243" i="5"/>
  <c r="AK243" i="5"/>
  <c r="AB244" i="5"/>
  <c r="BA242" i="5"/>
  <c r="BA243" i="5" s="1"/>
  <c r="BM243" i="5"/>
  <c r="BN243" i="5" s="1"/>
  <c r="BO243" i="5" s="1"/>
  <c r="AS242" i="5"/>
  <c r="AS243" i="5" s="1"/>
  <c r="U248" i="5" l="1"/>
  <c r="AI244" i="5"/>
  <c r="Z245" i="5"/>
  <c r="AH244" i="5"/>
  <c r="Y245" i="5"/>
  <c r="AT242" i="5"/>
  <c r="AU242" i="5" s="1"/>
  <c r="AK244" i="5"/>
  <c r="AB245" i="5"/>
  <c r="BF244" i="5"/>
  <c r="BG244" i="5" s="1"/>
  <c r="AJ244" i="5"/>
  <c r="AA245" i="5"/>
  <c r="BM244" i="5"/>
  <c r="BI244" i="5"/>
  <c r="AG244" i="5"/>
  <c r="X245" i="5"/>
  <c r="BJ243" i="5"/>
  <c r="BK243" i="5" s="1"/>
  <c r="AE244" i="5"/>
  <c r="V245" i="5"/>
  <c r="AT243" i="5"/>
  <c r="AU243" i="5" s="1"/>
  <c r="BB243" i="5"/>
  <c r="BC243" i="5" s="1"/>
  <c r="AF243" i="5"/>
  <c r="W244" i="5"/>
  <c r="AO243" i="5"/>
  <c r="AP243" i="5" s="1"/>
  <c r="AQ243" i="5" s="1"/>
  <c r="BB242" i="5"/>
  <c r="BC242" i="5" s="1"/>
  <c r="AW243" i="5"/>
  <c r="BF243" i="5"/>
  <c r="BG243" i="5" s="1"/>
  <c r="BQ244" i="5"/>
  <c r="BR244" i="5" s="1"/>
  <c r="AW244" i="5" l="1"/>
  <c r="BM245" i="5"/>
  <c r="BN245" i="5" s="1"/>
  <c r="BO245" i="5" s="1"/>
  <c r="U249" i="5"/>
  <c r="AE245" i="5"/>
  <c r="V246" i="5"/>
  <c r="AG245" i="5"/>
  <c r="X246" i="5"/>
  <c r="AJ245" i="5"/>
  <c r="AA246" i="5"/>
  <c r="BQ245" i="5"/>
  <c r="BQ246" i="5" s="1"/>
  <c r="BN244" i="5"/>
  <c r="BO244" i="5" s="1"/>
  <c r="AX244" i="5"/>
  <c r="AY244" i="5" s="1"/>
  <c r="AF244" i="5"/>
  <c r="W245" i="5"/>
  <c r="AO244" i="5"/>
  <c r="AP244" i="5" s="1"/>
  <c r="AQ244" i="5" s="1"/>
  <c r="AX243" i="5"/>
  <c r="AY243" i="5" s="1"/>
  <c r="AI245" i="5"/>
  <c r="Z246" i="5"/>
  <c r="AS244" i="5"/>
  <c r="AT244" i="5" s="1"/>
  <c r="AU244" i="5" s="1"/>
  <c r="BA244" i="5"/>
  <c r="BI245" i="5"/>
  <c r="BJ244" i="5"/>
  <c r="BK244" i="5" s="1"/>
  <c r="AK245" i="5"/>
  <c r="AB246" i="5"/>
  <c r="AH245" i="5"/>
  <c r="Y246" i="5"/>
  <c r="BE245" i="5"/>
  <c r="BF245" i="5" s="1"/>
  <c r="BG245" i="5" s="1"/>
  <c r="BA245" i="5" l="1"/>
  <c r="BM246" i="5"/>
  <c r="BN246" i="5" s="1"/>
  <c r="BO246" i="5" s="1"/>
  <c r="BI246" i="5"/>
  <c r="BJ246" i="5" s="1"/>
  <c r="BK246" i="5" s="1"/>
  <c r="U250" i="5"/>
  <c r="AH246" i="5"/>
  <c r="Y247" i="5"/>
  <c r="AI246" i="5"/>
  <c r="Z247" i="5"/>
  <c r="AG246" i="5"/>
  <c r="X247" i="5"/>
  <c r="BJ245" i="5"/>
  <c r="BK245" i="5" s="1"/>
  <c r="AK246" i="5"/>
  <c r="AB247" i="5"/>
  <c r="BB245" i="5"/>
  <c r="BC245" i="5" s="1"/>
  <c r="AF245" i="5"/>
  <c r="W246" i="5"/>
  <c r="BA246" i="5" s="1"/>
  <c r="AO245" i="5"/>
  <c r="AP245" i="5" s="1"/>
  <c r="AQ245" i="5" s="1"/>
  <c r="BB244" i="5"/>
  <c r="BC244" i="5" s="1"/>
  <c r="BR246" i="5"/>
  <c r="AJ246" i="5"/>
  <c r="AA247" i="5"/>
  <c r="BQ247" i="5" s="1"/>
  <c r="AE246" i="5"/>
  <c r="V247" i="5"/>
  <c r="BE246" i="5"/>
  <c r="AS245" i="5"/>
  <c r="AS246" i="5" s="1"/>
  <c r="AW245" i="5"/>
  <c r="BR245" i="5"/>
  <c r="BI247" i="5" l="1"/>
  <c r="BE247" i="5"/>
  <c r="BF247" i="5" s="1"/>
  <c r="BG247" i="5" s="1"/>
  <c r="AT245" i="5"/>
  <c r="AU245" i="5" s="1"/>
  <c r="BM247" i="5"/>
  <c r="BN247" i="5" s="1"/>
  <c r="BO247" i="5" s="1"/>
  <c r="AW246" i="5"/>
  <c r="AX246" i="5" s="1"/>
  <c r="AY246" i="5" s="1"/>
  <c r="BF246" i="5"/>
  <c r="BG246" i="5" s="1"/>
  <c r="U251" i="5"/>
  <c r="AI247" i="5"/>
  <c r="Z248" i="5"/>
  <c r="BR247" i="5"/>
  <c r="BJ247" i="5"/>
  <c r="BK247" i="5" s="1"/>
  <c r="AJ247" i="5"/>
  <c r="AA248" i="5"/>
  <c r="BQ248" i="5" s="1"/>
  <c r="AX245" i="5"/>
  <c r="AY245" i="5" s="1"/>
  <c r="AK247" i="5"/>
  <c r="AB248" i="5"/>
  <c r="AG247" i="5"/>
  <c r="X248" i="5"/>
  <c r="AH247" i="5"/>
  <c r="Y248" i="5"/>
  <c r="AE247" i="5"/>
  <c r="V248" i="5"/>
  <c r="BB246" i="5"/>
  <c r="BC246" i="5" s="1"/>
  <c r="AT246" i="5"/>
  <c r="AU246" i="5" s="1"/>
  <c r="AF246" i="5"/>
  <c r="W247" i="5"/>
  <c r="BA247" i="5" s="1"/>
  <c r="AO246" i="5"/>
  <c r="AP246" i="5" s="1"/>
  <c r="AQ246" i="5" s="1"/>
  <c r="AW247" i="5" l="1"/>
  <c r="U252" i="5"/>
  <c r="AE248" i="5"/>
  <c r="V249" i="5"/>
  <c r="AG248" i="5"/>
  <c r="X249" i="5"/>
  <c r="AI248" i="5"/>
  <c r="Z249" i="5"/>
  <c r="BR248" i="5"/>
  <c r="AJ248" i="5"/>
  <c r="AA249" i="5"/>
  <c r="AH248" i="5"/>
  <c r="Y249" i="5"/>
  <c r="AK248" i="5"/>
  <c r="AB249" i="5"/>
  <c r="BI248" i="5"/>
  <c r="AX247" i="5"/>
  <c r="AY247" i="5" s="1"/>
  <c r="AT247" i="5"/>
  <c r="AU247" i="5" s="1"/>
  <c r="BB247" i="5"/>
  <c r="BC247" i="5" s="1"/>
  <c r="AF247" i="5"/>
  <c r="W248" i="5"/>
  <c r="AW248" i="5" s="1"/>
  <c r="AO247" i="5"/>
  <c r="AP247" i="5" s="1"/>
  <c r="AQ247" i="5" s="1"/>
  <c r="BE248" i="5"/>
  <c r="AS247" i="5"/>
  <c r="BM248" i="5"/>
  <c r="BM249" i="5" l="1"/>
  <c r="AS248" i="5"/>
  <c r="AT248" i="5" s="1"/>
  <c r="AU248" i="5" s="1"/>
  <c r="BA248" i="5"/>
  <c r="BE249" i="5"/>
  <c r="BF249" i="5" s="1"/>
  <c r="BG249" i="5" s="1"/>
  <c r="BI249" i="5"/>
  <c r="BN248" i="5"/>
  <c r="BO248" i="5" s="1"/>
  <c r="U253" i="5"/>
  <c r="AH249" i="5"/>
  <c r="Y250" i="5"/>
  <c r="BF248" i="5"/>
  <c r="BG248" i="5" s="1"/>
  <c r="AI249" i="5"/>
  <c r="Z250" i="5"/>
  <c r="AE249" i="5"/>
  <c r="V250" i="5"/>
  <c r="AK249" i="5"/>
  <c r="AB250" i="5"/>
  <c r="BJ248" i="5"/>
  <c r="BK248" i="5" s="1"/>
  <c r="BB248" i="5"/>
  <c r="BC248" i="5" s="1"/>
  <c r="AX248" i="5"/>
  <c r="AY248" i="5" s="1"/>
  <c r="AF248" i="5"/>
  <c r="W249" i="5"/>
  <c r="AS249" i="5" s="1"/>
  <c r="AO248" i="5"/>
  <c r="AP248" i="5" s="1"/>
  <c r="AQ248" i="5" s="1"/>
  <c r="BN249" i="5"/>
  <c r="BO249" i="5" s="1"/>
  <c r="BJ249" i="5"/>
  <c r="BK249" i="5" s="1"/>
  <c r="AJ249" i="5"/>
  <c r="AA250" i="5"/>
  <c r="AG249" i="5"/>
  <c r="X250" i="5"/>
  <c r="BQ249" i="5"/>
  <c r="BE250" i="5" l="1"/>
  <c r="BA249" i="5"/>
  <c r="BB249" i="5" s="1"/>
  <c r="BC249" i="5" s="1"/>
  <c r="BM250" i="5"/>
  <c r="BN250" i="5" s="1"/>
  <c r="BO250" i="5" s="1"/>
  <c r="BQ250" i="5"/>
  <c r="U254" i="5"/>
  <c r="AI250" i="5"/>
  <c r="Z251" i="5"/>
  <c r="AH250" i="5"/>
  <c r="Y251" i="5"/>
  <c r="AG250" i="5"/>
  <c r="X251" i="5"/>
  <c r="BR249" i="5"/>
  <c r="AE250" i="5"/>
  <c r="V251" i="5"/>
  <c r="BR250" i="5"/>
  <c r="BF250" i="5"/>
  <c r="BG250" i="5" s="1"/>
  <c r="AJ250" i="5"/>
  <c r="AA251" i="5"/>
  <c r="AT249" i="5"/>
  <c r="AU249" i="5" s="1"/>
  <c r="AF249" i="5"/>
  <c r="W250" i="5"/>
  <c r="AS250" i="5" s="1"/>
  <c r="AO249" i="5"/>
  <c r="AP249" i="5"/>
  <c r="AQ249" i="5" s="1"/>
  <c r="AK250" i="5"/>
  <c r="AB251" i="5"/>
  <c r="BI250" i="5"/>
  <c r="AW249" i="5"/>
  <c r="BA250" i="5" l="1"/>
  <c r="U255" i="5"/>
  <c r="AW250" i="5"/>
  <c r="AX250" i="5" s="1"/>
  <c r="AY250" i="5" s="1"/>
  <c r="AJ251" i="5"/>
  <c r="AA252" i="5"/>
  <c r="AI251" i="5"/>
  <c r="Z252" i="5"/>
  <c r="BE251" i="5"/>
  <c r="BF251" i="5" s="1"/>
  <c r="BG251" i="5" s="1"/>
  <c r="AH251" i="5"/>
  <c r="Y252" i="5"/>
  <c r="AG251" i="5"/>
  <c r="X252" i="5"/>
  <c r="BI251" i="5"/>
  <c r="BI252" i="5" s="1"/>
  <c r="AX249" i="5"/>
  <c r="AY249" i="5" s="1"/>
  <c r="BJ250" i="5"/>
  <c r="BK250" i="5" s="1"/>
  <c r="AK251" i="5"/>
  <c r="AB252" i="5"/>
  <c r="BB250" i="5"/>
  <c r="BC250" i="5" s="1"/>
  <c r="AT250" i="5"/>
  <c r="AU250" i="5" s="1"/>
  <c r="AF250" i="5"/>
  <c r="W251" i="5"/>
  <c r="AS251" i="5" s="1"/>
  <c r="AO250" i="5"/>
  <c r="AP250" i="5" s="1"/>
  <c r="AQ250" i="5" s="1"/>
  <c r="AE251" i="5"/>
  <c r="V252" i="5"/>
  <c r="BM251" i="5"/>
  <c r="BQ251" i="5"/>
  <c r="BQ252" i="5" l="1"/>
  <c r="BM252" i="5"/>
  <c r="AI252" i="5"/>
  <c r="Z253" i="5"/>
  <c r="AH252" i="5"/>
  <c r="Y253" i="5"/>
  <c r="BN251" i="5"/>
  <c r="BO251" i="5" s="1"/>
  <c r="AE252" i="5"/>
  <c r="V253" i="5"/>
  <c r="AT251" i="5"/>
  <c r="AU251" i="5" s="1"/>
  <c r="AF251" i="5"/>
  <c r="W252" i="5"/>
  <c r="AO251" i="5"/>
  <c r="AP251" i="5"/>
  <c r="AQ251" i="5" s="1"/>
  <c r="BA251" i="5"/>
  <c r="BB251" i="5" s="1"/>
  <c r="BC251" i="5" s="1"/>
  <c r="AW251" i="5"/>
  <c r="AW252" i="5" s="1"/>
  <c r="BN252" i="5"/>
  <c r="BO252" i="5" s="1"/>
  <c r="BR252" i="5"/>
  <c r="BJ252" i="5"/>
  <c r="BK252" i="5" s="1"/>
  <c r="AJ252" i="5"/>
  <c r="AA253" i="5"/>
  <c r="BM253" i="5" s="1"/>
  <c r="BR251" i="5"/>
  <c r="AK252" i="5"/>
  <c r="AB253" i="5"/>
  <c r="AG252" i="5"/>
  <c r="X253" i="5"/>
  <c r="BE252" i="5"/>
  <c r="BJ251" i="5"/>
  <c r="BK251" i="5" s="1"/>
  <c r="BE253" i="5" l="1"/>
  <c r="BF252" i="5"/>
  <c r="BG252" i="5" s="1"/>
  <c r="BN253" i="5"/>
  <c r="BO253" i="5" s="1"/>
  <c r="BF253" i="5"/>
  <c r="BG253" i="5" s="1"/>
  <c r="AJ253" i="5"/>
  <c r="AA254" i="5"/>
  <c r="BM254" i="5" s="1"/>
  <c r="BI253" i="5"/>
  <c r="BE254" i="5"/>
  <c r="AX252" i="5"/>
  <c r="AY252" i="5" s="1"/>
  <c r="AF252" i="5"/>
  <c r="W253" i="5"/>
  <c r="AO252" i="5"/>
  <c r="AP252" i="5" s="1"/>
  <c r="AQ252" i="5" s="1"/>
  <c r="AX251" i="5"/>
  <c r="AY251" i="5" s="1"/>
  <c r="AH253" i="5"/>
  <c r="Y254" i="5"/>
  <c r="AG253" i="5"/>
  <c r="X254" i="5"/>
  <c r="BA252" i="5"/>
  <c r="AE253" i="5"/>
  <c r="V254" i="5"/>
  <c r="AI253" i="5"/>
  <c r="Z254" i="5"/>
  <c r="AK253" i="5"/>
  <c r="AB254" i="5"/>
  <c r="AS252" i="5"/>
  <c r="BQ253" i="5"/>
  <c r="BQ254" i="5" s="1"/>
  <c r="BA253" i="5" l="1"/>
  <c r="AI254" i="5"/>
  <c r="Z255" i="5"/>
  <c r="BQ255" i="5"/>
  <c r="BB253" i="5"/>
  <c r="BC253" i="5" s="1"/>
  <c r="AF253" i="5"/>
  <c r="W254" i="5"/>
  <c r="AO253" i="5"/>
  <c r="AP253" i="5" s="1"/>
  <c r="AQ253" i="5" s="1"/>
  <c r="BB252" i="5"/>
  <c r="BC252" i="5" s="1"/>
  <c r="BR253" i="5"/>
  <c r="AS253" i="5"/>
  <c r="AT253" i="5" s="1"/>
  <c r="AU253" i="5" s="1"/>
  <c r="AG254" i="5"/>
  <c r="X255" i="5"/>
  <c r="AK254" i="5"/>
  <c r="AB255" i="5"/>
  <c r="AE254" i="5"/>
  <c r="V255" i="5"/>
  <c r="AT252" i="5"/>
  <c r="AU252" i="5" s="1"/>
  <c r="BI254" i="5"/>
  <c r="BJ253" i="5"/>
  <c r="BK253" i="5" s="1"/>
  <c r="AH254" i="5"/>
  <c r="Y255" i="5"/>
  <c r="BR254" i="5"/>
  <c r="BN254" i="5"/>
  <c r="BO254" i="5" s="1"/>
  <c r="BF254" i="5"/>
  <c r="BG254" i="5" s="1"/>
  <c r="AJ254" i="5"/>
  <c r="AA255" i="5"/>
  <c r="BE255" i="5" s="1"/>
  <c r="AW253" i="5"/>
  <c r="AW254" i="5" l="1"/>
  <c r="AS254" i="5"/>
  <c r="BI255" i="5"/>
  <c r="BJ255" i="5" s="1"/>
  <c r="BK255" i="5" s="1"/>
  <c r="BL4" i="5" s="1"/>
  <c r="AX253" i="5"/>
  <c r="AY253" i="5" s="1"/>
  <c r="AK255" i="5"/>
  <c r="AB256" i="5"/>
  <c r="AX254" i="5"/>
  <c r="AY254" i="5" s="1"/>
  <c r="AT254" i="5"/>
  <c r="AU254" i="5" s="1"/>
  <c r="AF254" i="5"/>
  <c r="W255" i="5"/>
  <c r="AW255" i="5" s="1"/>
  <c r="AO254" i="5"/>
  <c r="AP254" i="5"/>
  <c r="AQ254" i="5" s="1"/>
  <c r="AH255" i="5"/>
  <c r="Y256" i="5"/>
  <c r="AS255" i="5"/>
  <c r="AI255" i="5"/>
  <c r="Z256" i="5"/>
  <c r="BJ254" i="5"/>
  <c r="BK254" i="5" s="1"/>
  <c r="AE255" i="5"/>
  <c r="BR255" i="5"/>
  <c r="BF255" i="5"/>
  <c r="BG255" i="5" s="1"/>
  <c r="BH4" i="5" s="1"/>
  <c r="AJ255" i="5"/>
  <c r="AA256" i="5"/>
  <c r="AG255" i="5"/>
  <c r="X256" i="5"/>
  <c r="BA254" i="5"/>
  <c r="BA255" i="5" s="1"/>
  <c r="BM255" i="5"/>
  <c r="BM256" i="5" s="1"/>
  <c r="BN255" i="5" l="1"/>
  <c r="BO255" i="5" s="1"/>
  <c r="BN256" i="5"/>
  <c r="BQ256" i="5"/>
  <c r="BR256" i="5" s="1"/>
  <c r="AX255" i="5"/>
  <c r="AY255" i="5" s="1"/>
  <c r="AZ4" i="5" s="1"/>
  <c r="AT255" i="5"/>
  <c r="AU255" i="5" s="1"/>
  <c r="AV4" i="5" s="1"/>
  <c r="BB255" i="5"/>
  <c r="BC255" i="5" s="1"/>
  <c r="AF255" i="5"/>
  <c r="W256" i="5"/>
  <c r="BA256" i="5" s="1"/>
  <c r="AO255" i="5"/>
  <c r="AP255" i="5" s="1"/>
  <c r="AQ255" i="5" s="1"/>
  <c r="AR4" i="5" s="1"/>
  <c r="BB254" i="5"/>
  <c r="BC254" i="5" s="1"/>
  <c r="BI256" i="5"/>
  <c r="BJ256" i="5" s="1"/>
  <c r="BE256" i="5"/>
  <c r="BF256" i="5" s="1"/>
  <c r="BB256" i="5" l="1"/>
  <c r="AO256" i="5"/>
  <c r="AP256" i="5" s="1"/>
  <c r="AW256" i="5"/>
  <c r="AX256" i="5" s="1"/>
  <c r="AS256" i="5"/>
  <c r="AT256" i="5" s="1"/>
</calcChain>
</file>

<file path=xl/sharedStrings.xml><?xml version="1.0" encoding="utf-8"?>
<sst xmlns="http://schemas.openxmlformats.org/spreadsheetml/2006/main" count="230" uniqueCount="88">
  <si>
    <t>Date</t>
  </si>
  <si>
    <t>AAPL (Apple Inc) / $</t>
  </si>
  <si>
    <t>AAPL (Apple Inc) / Volume</t>
  </si>
  <si>
    <t>HON (Honeywell Inc)  Volume</t>
  </si>
  <si>
    <t>HON (Honeywell Inc)  /  $</t>
  </si>
  <si>
    <t>Period</t>
  </si>
  <si>
    <t>(i) Simple line plots for both the time series</t>
  </si>
  <si>
    <t>𝜶 = 0.15</t>
  </si>
  <si>
    <t>𝜶 = 0.35</t>
  </si>
  <si>
    <t>𝜶 = 0.55</t>
  </si>
  <si>
    <t>𝜶 = 0.75</t>
  </si>
  <si>
    <t>Apple Inc</t>
  </si>
  <si>
    <t>Honeywell Inc</t>
  </si>
  <si>
    <t>USED FOR REFERENCE</t>
  </si>
  <si>
    <t>MAPD</t>
  </si>
  <si>
    <t>𝜶= 0.75</t>
  </si>
  <si>
    <t>Exponential smoothing</t>
  </si>
  <si>
    <t>β = 0.15</t>
  </si>
  <si>
    <t>Adj Exp/β = 0.15</t>
  </si>
  <si>
    <t>β = 0.25</t>
  </si>
  <si>
    <t>β = 0.45</t>
  </si>
  <si>
    <t>β = 0.85</t>
  </si>
  <si>
    <t>Adj Exp/β = 0.85</t>
  </si>
  <si>
    <t>Adj Exp/β = 0.45</t>
  </si>
  <si>
    <t>Adj Exp/β = 0.25</t>
  </si>
  <si>
    <t>ADJUSTED EXPONENTIAL SMOOTHING</t>
  </si>
  <si>
    <t>MAPE</t>
  </si>
  <si>
    <t>MAPE--</t>
  </si>
  <si>
    <t xml:space="preserve"> </t>
  </si>
  <si>
    <t>MAPD :</t>
  </si>
  <si>
    <t>Slope =</t>
  </si>
  <si>
    <t xml:space="preserve">Intercept = </t>
  </si>
  <si>
    <t>Correlation =</t>
  </si>
  <si>
    <t xml:space="preserve">Determination(R2) = </t>
  </si>
  <si>
    <t xml:space="preserve">Predicted y </t>
  </si>
  <si>
    <t>Residual = Observed - Predicted</t>
  </si>
  <si>
    <t xml:space="preserve">Residual Mean = </t>
  </si>
  <si>
    <t xml:space="preserve">Residual SD = </t>
  </si>
  <si>
    <t>Bin</t>
  </si>
  <si>
    <t>More</t>
  </si>
  <si>
    <t>Frequency</t>
  </si>
  <si>
    <t>Standardized Residuals</t>
  </si>
  <si>
    <t>Ranks i</t>
  </si>
  <si>
    <t>(i-0.5)/252</t>
  </si>
  <si>
    <t>Standard Z Value</t>
  </si>
  <si>
    <t>Chi-squared Test Statistic:</t>
  </si>
  <si>
    <t xml:space="preserve">Chi-squared P-value: </t>
  </si>
  <si>
    <t>DF</t>
  </si>
  <si>
    <t>Conclusion:</t>
  </si>
  <si>
    <t>Range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</si>
  <si>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</si>
  <si>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</si>
  <si>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</si>
  <si>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</si>
  <si>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</si>
  <si>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</si>
  <si>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</si>
  <si>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</si>
  <si>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Minimum</t>
  </si>
  <si>
    <t>Maximum</t>
  </si>
  <si>
    <t>Sum</t>
  </si>
  <si>
    <t>Count</t>
  </si>
  <si>
    <t>Confidence Level(95.0%)</t>
  </si>
  <si>
    <t>CDF to left</t>
  </si>
  <si>
    <t>Bin Only</t>
  </si>
  <si>
    <t>Expected</t>
  </si>
  <si>
    <t>Observed</t>
  </si>
  <si>
    <t>Descriptive Statistics</t>
  </si>
  <si>
    <t>Null Hypothesis : Residuals are normally distributed</t>
  </si>
  <si>
    <t>Alternative Hypothesis : Residuals are not normally distributed</t>
  </si>
  <si>
    <t>Reject the Null hypothesis as P-Value is &lt; 0.05 (Significance Level). We don't have enough eveidence to conclude that the Residuals are normally distributed.</t>
  </si>
  <si>
    <t>Actual Values</t>
  </si>
  <si>
    <t>Expected Values</t>
  </si>
  <si>
    <t>WMA - Trend</t>
  </si>
  <si>
    <t xml:space="preserve">MAPE </t>
  </si>
  <si>
    <t>Apple</t>
  </si>
  <si>
    <t>Honeywell</t>
  </si>
  <si>
    <t>Simple Regression</t>
  </si>
  <si>
    <t>Residual Analysis</t>
  </si>
  <si>
    <t>((Expected - Observed)2)/Expected</t>
  </si>
  <si>
    <t xml:space="preserve">   </t>
  </si>
  <si>
    <t>Chi Square test</t>
  </si>
  <si>
    <t>Predicted Values</t>
  </si>
  <si>
    <t>Value Comparisons</t>
  </si>
  <si>
    <t>ß</t>
  </si>
  <si>
    <t>Apple Inc.</t>
  </si>
  <si>
    <t>Honeywell Inc.</t>
  </si>
  <si>
    <t>Chi Square test (Apple)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</si>
</sst>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00"/>
    <numFmt numFmtId="165" formatCode="0.0000"/>
    <numFmt numFmtId="166" formatCode="0.000000"/>
    <numFmt numFmtId="167" formatCode="0.00000"/>
    <numFmt numFmtId="168" formatCode="0.000000000000000"/>
  </numFmts>
  <fonts count="3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2" tint="-0.749992370372631"/>
      <name val="Abadi MT Condensed Light"/>
      <family val="2"/>
    </font>
    <font>
      <sz val="14"/>
      <color rgb="FFFF0000"/>
      <name val="Calibri"/>
      <family val="2"/>
      <scheme val="minor"/>
    </font>
    <font>
      <b/>
      <sz val="16"/>
      <color theme="2" tint="-0.749992370372631"/>
      <name val="Arial Rounded MT Bold"/>
      <family val="2"/>
    </font>
    <font>
      <i/>
      <sz val="12"/>
      <color theme="1"/>
      <name val="Calibri"/>
      <family val="2"/>
      <scheme val="minor"/>
    </font>
    <font>
      <b/>
      <sz val="14"/>
      <color theme="0" tint="-4.9989318521683403E-2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3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164" fontId="21" fillId="34" borderId="0" xfId="0" applyNumberFormat="1" applyFont="1" applyFill="1" applyBorder="1" applyAlignment="1">
      <alignment horizontal="center" vertical="center"/>
    </xf>
    <xf numFmtId="0" fontId="18" fillId="0" borderId="0" xfId="0" applyFont="1" applyFill="1" applyBorder="1"/>
    <xf numFmtId="0" fontId="18" fillId="0" borderId="0" xfId="0" applyFont="1"/>
    <xf numFmtId="0" fontId="0" fillId="0" borderId="11" xfId="0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0" fillId="36" borderId="11" xfId="0" applyFill="1" applyBorder="1" applyAlignment="1">
      <alignment horizontal="center"/>
    </xf>
    <xf numFmtId="0" fontId="19" fillId="36" borderId="11" xfId="0" applyFont="1" applyFill="1" applyBorder="1" applyAlignment="1">
      <alignment horizontal="center"/>
    </xf>
    <xf numFmtId="2" fontId="16" fillId="37" borderId="17" xfId="0" applyNumberFormat="1" applyFont="1" applyFill="1" applyBorder="1" applyAlignment="1">
      <alignment horizontal="center"/>
    </xf>
    <xf numFmtId="2" fontId="16" fillId="37" borderId="18" xfId="0" applyNumberFormat="1" applyFont="1" applyFill="1" applyBorder="1" applyAlignment="1">
      <alignment horizontal="center"/>
    </xf>
    <xf numFmtId="2" fontId="16" fillId="37" borderId="23" xfId="0" applyNumberFormat="1" applyFont="1" applyFill="1" applyBorder="1" applyAlignment="1">
      <alignment horizontal="center"/>
    </xf>
    <xf numFmtId="0" fontId="16" fillId="36" borderId="11" xfId="0" applyFont="1" applyFill="1" applyBorder="1" applyAlignment="1">
      <alignment horizontal="center"/>
    </xf>
    <xf numFmtId="2" fontId="16" fillId="36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1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1" xfId="0" applyBorder="1"/>
    <xf numFmtId="2" fontId="0" fillId="37" borderId="11" xfId="0" applyNumberFormat="1" applyFill="1" applyBorder="1" applyAlignment="1">
      <alignment horizontal="center" vertical="center"/>
    </xf>
    <xf numFmtId="2" fontId="0" fillId="0" borderId="0" xfId="0" applyNumberFormat="1"/>
    <xf numFmtId="9" fontId="0" fillId="0" borderId="11" xfId="42" applyFont="1" applyBorder="1" applyAlignment="1">
      <alignment horizontal="center" vertical="center"/>
    </xf>
    <xf numFmtId="0" fontId="0" fillId="35" borderId="28" xfId="0" applyFill="1" applyBorder="1" applyAlignment="1">
      <alignment horizontal="center"/>
    </xf>
    <xf numFmtId="10" fontId="19" fillId="38" borderId="11" xfId="42" applyNumberFormat="1" applyFont="1" applyFill="1" applyBorder="1" applyAlignment="1">
      <alignment horizontal="center" vertical="center"/>
    </xf>
    <xf numFmtId="0" fontId="0" fillId="36" borderId="28" xfId="0" applyFill="1" applyBorder="1" applyAlignment="1">
      <alignment horizontal="center"/>
    </xf>
    <xf numFmtId="0" fontId="19" fillId="36" borderId="29" xfId="0" applyFont="1" applyFill="1" applyBorder="1" applyAlignment="1">
      <alignment horizontal="center"/>
    </xf>
    <xf numFmtId="10" fontId="19" fillId="38" borderId="29" xfId="42" applyNumberFormat="1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4" xfId="0" applyBorder="1"/>
    <xf numFmtId="0" fontId="0" fillId="0" borderId="35" xfId="0" applyBorder="1"/>
    <xf numFmtId="0" fontId="19" fillId="35" borderId="29" xfId="0" applyFont="1" applyFill="1" applyBorder="1" applyAlignment="1">
      <alignment horizontal="center"/>
    </xf>
    <xf numFmtId="0" fontId="0" fillId="0" borderId="36" xfId="0" applyBorder="1" applyAlignment="1">
      <alignment horizontal="center" vertical="center"/>
    </xf>
    <xf numFmtId="2" fontId="19" fillId="0" borderId="11" xfId="0" applyNumberFormat="1" applyFont="1" applyBorder="1" applyAlignment="1">
      <alignment horizontal="center"/>
    </xf>
    <xf numFmtId="2" fontId="16" fillId="0" borderId="0" xfId="0" applyNumberFormat="1" applyFont="1"/>
    <xf numFmtId="2" fontId="0" fillId="0" borderId="0" xfId="0" applyNumberFormat="1" applyBorder="1" applyAlignment="1">
      <alignment horizontal="center"/>
    </xf>
    <xf numFmtId="2" fontId="0" fillId="0" borderId="11" xfId="0" applyNumberFormat="1" applyBorder="1" applyAlignment="1">
      <alignment horizontal="left"/>
    </xf>
    <xf numFmtId="2" fontId="0" fillId="0" borderId="0" xfId="0" applyNumberFormat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33" borderId="0" xfId="0" applyFill="1" applyBorder="1" applyAlignment="1">
      <alignment horizontal="left" vertical="center"/>
    </xf>
    <xf numFmtId="2" fontId="0" fillId="0" borderId="24" xfId="0" applyNumberFormat="1" applyBorder="1" applyAlignment="1">
      <alignment horizontal="center"/>
    </xf>
    <xf numFmtId="2" fontId="0" fillId="0" borderId="24" xfId="0" applyNumberFormat="1" applyBorder="1" applyAlignment="1">
      <alignment horizontal="left"/>
    </xf>
    <xf numFmtId="0" fontId="23" fillId="0" borderId="0" xfId="0" applyFont="1" applyFill="1" applyBorder="1" applyAlignment="1">
      <alignment horizontal="center"/>
    </xf>
    <xf numFmtId="0" fontId="24" fillId="39" borderId="11" xfId="0" applyFont="1" applyFill="1" applyBorder="1" applyAlignment="1">
      <alignment horizontal="center" vertical="center"/>
    </xf>
    <xf numFmtId="165" fontId="24" fillId="39" borderId="11" xfId="0" applyNumberFormat="1" applyFont="1" applyFill="1" applyBorder="1" applyAlignment="1">
      <alignment horizontal="center" vertical="center"/>
    </xf>
    <xf numFmtId="2" fontId="25" fillId="39" borderId="11" xfId="0" applyNumberFormat="1" applyFont="1" applyFill="1" applyBorder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164" fontId="21" fillId="0" borderId="0" xfId="0" applyNumberFormat="1" applyFont="1" applyFill="1" applyBorder="1" applyAlignment="1">
      <alignment horizontal="center" vertical="center"/>
    </xf>
    <xf numFmtId="164" fontId="26" fillId="0" borderId="11" xfId="0" applyNumberFormat="1" applyFont="1" applyFill="1" applyBorder="1" applyAlignment="1">
      <alignment horizontal="center" vertical="center"/>
    </xf>
    <xf numFmtId="164" fontId="19" fillId="0" borderId="0" xfId="0" applyNumberFormat="1" applyFont="1" applyFill="1" applyBorder="1" applyAlignment="1">
      <alignment horizontal="center" vertical="center"/>
    </xf>
    <xf numFmtId="1" fontId="26" fillId="0" borderId="11" xfId="0" applyNumberFormat="1" applyFont="1" applyFill="1" applyBorder="1" applyAlignment="1">
      <alignment horizontal="center" vertical="center"/>
    </xf>
    <xf numFmtId="164" fontId="26" fillId="0" borderId="33" xfId="0" applyNumberFormat="1" applyFont="1" applyFill="1" applyBorder="1" applyAlignment="1">
      <alignment horizontal="center" vertical="center"/>
    </xf>
    <xf numFmtId="167" fontId="24" fillId="39" borderId="11" xfId="0" applyNumberFormat="1" applyFont="1" applyFill="1" applyBorder="1" applyAlignment="1">
      <alignment horizontal="center" vertical="center"/>
    </xf>
    <xf numFmtId="2" fontId="0" fillId="0" borderId="11" xfId="0" applyNumberFormat="1" applyFont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11" xfId="0" applyFont="1" applyFill="1" applyBorder="1" applyAlignment="1"/>
    <xf numFmtId="0" fontId="0" fillId="0" borderId="11" xfId="0" applyFont="1" applyFill="1" applyBorder="1" applyAlignment="1">
      <alignment horizontal="center" vertical="center"/>
    </xf>
    <xf numFmtId="0" fontId="0" fillId="0" borderId="11" xfId="0" applyFont="1" applyBorder="1" applyAlignment="1">
      <alignment horizontal="center"/>
    </xf>
    <xf numFmtId="0" fontId="0" fillId="33" borderId="24" xfId="0" applyFill="1" applyBorder="1" applyAlignment="1">
      <alignment horizontal="center" vertical="center"/>
    </xf>
    <xf numFmtId="0" fontId="0" fillId="39" borderId="24" xfId="0" applyFill="1" applyBorder="1" applyAlignment="1">
      <alignment horizontal="center" vertical="center"/>
    </xf>
    <xf numFmtId="0" fontId="0" fillId="33" borderId="45" xfId="0" applyFill="1" applyBorder="1" applyAlignment="1">
      <alignment horizontal="center" vertical="center"/>
    </xf>
    <xf numFmtId="0" fontId="0" fillId="33" borderId="45" xfId="0" applyFill="1" applyBorder="1" applyAlignment="1">
      <alignment horizontal="left" vertical="center"/>
    </xf>
    <xf numFmtId="0" fontId="16" fillId="33" borderId="24" xfId="0" applyFont="1" applyFill="1" applyBorder="1" applyAlignment="1">
      <alignment horizontal="center" vertical="center"/>
    </xf>
    <xf numFmtId="0" fontId="0" fillId="0" borderId="11" xfId="0" applyFill="1" applyBorder="1" applyAlignment="1"/>
    <xf numFmtId="2" fontId="0" fillId="0" borderId="11" xfId="0" applyNumberFormat="1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40" borderId="11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2" fontId="26" fillId="0" borderId="11" xfId="0" applyNumberFormat="1" applyFont="1" applyBorder="1" applyAlignment="1">
      <alignment horizontal="center" vertical="center"/>
    </xf>
    <xf numFmtId="2" fontId="0" fillId="0" borderId="24" xfId="0" applyNumberFormat="1" applyFont="1" applyFill="1" applyBorder="1" applyAlignment="1">
      <alignment horizontal="center" vertical="center"/>
    </xf>
    <xf numFmtId="0" fontId="0" fillId="0" borderId="24" xfId="0" applyFont="1" applyFill="1" applyBorder="1" applyAlignment="1">
      <alignment horizontal="center" vertical="center"/>
    </xf>
    <xf numFmtId="0" fontId="0" fillId="33" borderId="45" xfId="0" applyFont="1" applyFill="1" applyBorder="1" applyAlignment="1">
      <alignment horizontal="center" vertical="center"/>
    </xf>
    <xf numFmtId="0" fontId="23" fillId="40" borderId="11" xfId="0" applyFont="1" applyFill="1" applyBorder="1" applyAlignment="1">
      <alignment horizontal="center"/>
    </xf>
    <xf numFmtId="0" fontId="0" fillId="40" borderId="11" xfId="0" applyFont="1" applyFill="1" applyBorder="1" applyAlignment="1">
      <alignment horizontal="center"/>
    </xf>
    <xf numFmtId="0" fontId="0" fillId="40" borderId="11" xfId="0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/>
    </xf>
    <xf numFmtId="2" fontId="18" fillId="36" borderId="11" xfId="0" applyNumberFormat="1" applyFont="1" applyFill="1" applyBorder="1" applyAlignment="1">
      <alignment horizontal="center"/>
    </xf>
    <xf numFmtId="0" fontId="0" fillId="41" borderId="11" xfId="0" applyNumberFormat="1" applyFill="1" applyBorder="1" applyAlignment="1">
      <alignment horizontal="center"/>
    </xf>
    <xf numFmtId="0" fontId="28" fillId="0" borderId="11" xfId="0" applyFont="1" applyBorder="1" applyAlignment="1">
      <alignment horizontal="center"/>
    </xf>
    <xf numFmtId="0" fontId="29" fillId="42" borderId="11" xfId="0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18" fillId="0" borderId="0" xfId="0" applyNumberFormat="1" applyFont="1" applyFill="1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4" xfId="0" applyNumberFormat="1" applyBorder="1" applyAlignment="1">
      <alignment horizontal="center"/>
    </xf>
    <xf numFmtId="0" fontId="0" fillId="35" borderId="30" xfId="0" applyFill="1" applyBorder="1" applyAlignment="1">
      <alignment horizontal="center" vertical="center"/>
    </xf>
    <xf numFmtId="0" fontId="0" fillId="35" borderId="31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6" borderId="30" xfId="0" applyFill="1" applyBorder="1" applyAlignment="1">
      <alignment horizontal="center" vertical="center"/>
    </xf>
    <xf numFmtId="0" fontId="0" fillId="36" borderId="31" xfId="0" applyFill="1" applyBorder="1" applyAlignment="1">
      <alignment horizontal="center" vertical="center"/>
    </xf>
    <xf numFmtId="0" fontId="0" fillId="36" borderId="46" xfId="0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18" fillId="0" borderId="11" xfId="0" applyNumberFormat="1" applyFont="1" applyFill="1" applyBorder="1" applyAlignment="1">
      <alignment horizontal="center"/>
    </xf>
    <xf numFmtId="10" fontId="0" fillId="38" borderId="32" xfId="42" applyNumberFormat="1" applyFont="1" applyFill="1" applyBorder="1" applyAlignment="1">
      <alignment horizontal="center"/>
    </xf>
    <xf numFmtId="10" fontId="0" fillId="38" borderId="24" xfId="42" applyNumberFormat="1" applyFont="1" applyFill="1" applyBorder="1" applyAlignment="1">
      <alignment horizontal="center"/>
    </xf>
    <xf numFmtId="10" fontId="28" fillId="0" borderId="11" xfId="42" applyNumberFormat="1" applyFont="1" applyBorder="1" applyAlignment="1">
      <alignment horizontal="center"/>
    </xf>
    <xf numFmtId="2" fontId="0" fillId="38" borderId="11" xfId="0" applyNumberFormat="1" applyFill="1" applyBorder="1" applyAlignment="1">
      <alignment horizontal="center"/>
    </xf>
    <xf numFmtId="0" fontId="0" fillId="40" borderId="24" xfId="0" applyFont="1" applyFill="1" applyBorder="1" applyAlignment="1">
      <alignment horizontal="center" vertical="center"/>
    </xf>
    <xf numFmtId="2" fontId="28" fillId="0" borderId="11" xfId="0" applyNumberFormat="1" applyFont="1" applyBorder="1" applyAlignment="1">
      <alignment horizontal="center"/>
    </xf>
    <xf numFmtId="0" fontId="31" fillId="44" borderId="11" xfId="0" applyFont="1" applyFill="1" applyBorder="1" applyAlignment="1">
      <alignment horizontal="center" vertical="center"/>
    </xf>
    <xf numFmtId="165" fontId="31" fillId="44" borderId="11" xfId="0" applyNumberFormat="1" applyFont="1" applyFill="1" applyBorder="1" applyAlignment="1">
      <alignment horizontal="center" vertical="center"/>
    </xf>
    <xf numFmtId="2" fontId="13" fillId="44" borderId="11" xfId="0" applyNumberFormat="1" applyFont="1" applyFill="1" applyBorder="1" applyAlignment="1">
      <alignment horizontal="center" vertical="center"/>
    </xf>
    <xf numFmtId="0" fontId="31" fillId="45" borderId="11" xfId="0" applyFont="1" applyFill="1" applyBorder="1" applyAlignment="1">
      <alignment horizontal="center" vertical="center"/>
    </xf>
    <xf numFmtId="165" fontId="31" fillId="45" borderId="11" xfId="0" applyNumberFormat="1" applyFont="1" applyFill="1" applyBorder="1" applyAlignment="1">
      <alignment horizontal="center" vertical="center"/>
    </xf>
    <xf numFmtId="2" fontId="13" fillId="45" borderId="11" xfId="0" applyNumberFormat="1" applyFont="1" applyFill="1" applyBorder="1" applyAlignment="1">
      <alignment horizontal="center" vertical="center"/>
    </xf>
    <xf numFmtId="168" fontId="24" fillId="39" borderId="11" xfId="0" applyNumberFormat="1" applyFont="1" applyFill="1" applyBorder="1" applyAlignment="1">
      <alignment horizontal="center" vertical="center"/>
    </xf>
    <xf numFmtId="0" fontId="19" fillId="35" borderId="25" xfId="0" applyFont="1" applyFill="1" applyBorder="1" applyAlignment="1">
      <alignment horizontal="center"/>
    </xf>
    <xf numFmtId="0" fontId="19" fillId="35" borderId="26" xfId="0" applyFont="1" applyFill="1" applyBorder="1" applyAlignment="1">
      <alignment horizontal="center"/>
    </xf>
    <xf numFmtId="0" fontId="19" fillId="35" borderId="32" xfId="0" applyFont="1" applyFill="1" applyBorder="1" applyAlignment="1">
      <alignment horizontal="center"/>
    </xf>
    <xf numFmtId="0" fontId="19" fillId="35" borderId="27" xfId="0" applyFont="1" applyFill="1" applyBorder="1" applyAlignment="1">
      <alignment horizontal="center"/>
    </xf>
    <xf numFmtId="0" fontId="19" fillId="36" borderId="25" xfId="0" applyFont="1" applyFill="1" applyBorder="1" applyAlignment="1">
      <alignment horizontal="center"/>
    </xf>
    <xf numFmtId="0" fontId="19" fillId="36" borderId="26" xfId="0" applyFont="1" applyFill="1" applyBorder="1" applyAlignment="1">
      <alignment horizontal="center"/>
    </xf>
    <xf numFmtId="0" fontId="19" fillId="36" borderId="32" xfId="0" applyFont="1" applyFill="1" applyBorder="1" applyAlignment="1">
      <alignment horizontal="center"/>
    </xf>
    <xf numFmtId="0" fontId="19" fillId="36" borderId="27" xfId="0" applyFont="1" applyFill="1" applyBorder="1" applyAlignment="1">
      <alignment horizontal="center"/>
    </xf>
    <xf numFmtId="0" fontId="22" fillId="33" borderId="19" xfId="0" applyFont="1" applyFill="1" applyBorder="1" applyAlignment="1">
      <alignment horizontal="center" vertical="center"/>
    </xf>
    <xf numFmtId="0" fontId="22" fillId="33" borderId="0" xfId="0" applyFont="1" applyFill="1" applyBorder="1" applyAlignment="1">
      <alignment horizontal="center" vertical="center"/>
    </xf>
    <xf numFmtId="0" fontId="22" fillId="33" borderId="11" xfId="0" applyFont="1" applyFill="1" applyBorder="1" applyAlignment="1">
      <alignment horizontal="center" vertical="center"/>
    </xf>
    <xf numFmtId="0" fontId="19" fillId="35" borderId="11" xfId="0" applyFont="1" applyFill="1" applyBorder="1" applyAlignment="1">
      <alignment horizontal="center"/>
    </xf>
    <xf numFmtId="0" fontId="19" fillId="36" borderId="11" xfId="0" applyFont="1" applyFill="1" applyBorder="1" applyAlignment="1">
      <alignment horizontal="center"/>
    </xf>
    <xf numFmtId="0" fontId="20" fillId="33" borderId="11" xfId="0" applyFont="1" applyFill="1" applyBorder="1" applyAlignment="1">
      <alignment horizontal="center" vertical="center"/>
    </xf>
    <xf numFmtId="0" fontId="22" fillId="33" borderId="20" xfId="0" applyFont="1" applyFill="1" applyBorder="1" applyAlignment="1">
      <alignment horizontal="center" vertical="center"/>
    </xf>
    <xf numFmtId="0" fontId="22" fillId="33" borderId="12" xfId="0" applyFont="1" applyFill="1" applyBorder="1" applyAlignment="1">
      <alignment horizontal="center" vertical="center"/>
    </xf>
    <xf numFmtId="0" fontId="22" fillId="33" borderId="21" xfId="0" applyFont="1" applyFill="1" applyBorder="1" applyAlignment="1">
      <alignment horizontal="center" vertical="center"/>
    </xf>
    <xf numFmtId="0" fontId="22" fillId="33" borderId="15" xfId="0" applyFont="1" applyFill="1" applyBorder="1" applyAlignment="1">
      <alignment horizontal="center" vertical="center"/>
    </xf>
    <xf numFmtId="0" fontId="22" fillId="33" borderId="16" xfId="0" applyFont="1" applyFill="1" applyBorder="1" applyAlignment="1">
      <alignment horizontal="center" vertical="center"/>
    </xf>
    <xf numFmtId="0" fontId="22" fillId="33" borderId="22" xfId="0" applyFont="1" applyFill="1" applyBorder="1" applyAlignment="1">
      <alignment horizontal="center" vertical="center"/>
    </xf>
    <xf numFmtId="0" fontId="30" fillId="45" borderId="11" xfId="0" applyFont="1" applyFill="1" applyBorder="1" applyAlignment="1">
      <alignment horizontal="center"/>
    </xf>
    <xf numFmtId="0" fontId="30" fillId="44" borderId="13" xfId="0" applyFont="1" applyFill="1" applyBorder="1" applyAlignment="1">
      <alignment horizontal="center"/>
    </xf>
    <xf numFmtId="0" fontId="30" fillId="44" borderId="14" xfId="0" applyFont="1" applyFill="1" applyBorder="1" applyAlignment="1">
      <alignment horizontal="center"/>
    </xf>
    <xf numFmtId="0" fontId="29" fillId="39" borderId="13" xfId="0" applyFont="1" applyFill="1" applyBorder="1" applyAlignment="1">
      <alignment horizontal="center"/>
    </xf>
    <xf numFmtId="0" fontId="29" fillId="39" borderId="14" xfId="0" applyFont="1" applyFill="1" applyBorder="1" applyAlignment="1">
      <alignment horizontal="center"/>
    </xf>
    <xf numFmtId="0" fontId="29" fillId="39" borderId="11" xfId="0" applyFont="1" applyFill="1" applyBorder="1" applyAlignment="1">
      <alignment horizontal="center"/>
    </xf>
    <xf numFmtId="0" fontId="29" fillId="43" borderId="12" xfId="0" applyFont="1" applyFill="1" applyBorder="1" applyAlignment="1">
      <alignment horizontal="center" vertical="center"/>
    </xf>
    <xf numFmtId="0" fontId="29" fillId="43" borderId="21" xfId="0" applyFont="1" applyFill="1" applyBorder="1" applyAlignment="1">
      <alignment horizontal="center" vertical="center"/>
    </xf>
    <xf numFmtId="0" fontId="29" fillId="43" borderId="16" xfId="0" applyFont="1" applyFill="1" applyBorder="1" applyAlignment="1">
      <alignment horizontal="center" vertical="center"/>
    </xf>
    <xf numFmtId="0" fontId="29" fillId="43" borderId="22" xfId="0" applyFont="1" applyFill="1" applyBorder="1" applyAlignment="1">
      <alignment horizontal="center" vertical="center"/>
    </xf>
    <xf numFmtId="0" fontId="22" fillId="35" borderId="37" xfId="0" applyFont="1" applyFill="1" applyBorder="1" applyAlignment="1">
      <alignment horizontal="center" vertical="center"/>
    </xf>
    <xf numFmtId="0" fontId="22" fillId="35" borderId="38" xfId="0" applyFont="1" applyFill="1" applyBorder="1" applyAlignment="1">
      <alignment horizontal="center" vertical="center"/>
    </xf>
    <xf numFmtId="0" fontId="22" fillId="35" borderId="39" xfId="0" applyFont="1" applyFill="1" applyBorder="1" applyAlignment="1">
      <alignment horizontal="center" vertical="center"/>
    </xf>
    <xf numFmtId="0" fontId="22" fillId="35" borderId="40" xfId="0" applyFont="1" applyFill="1" applyBorder="1" applyAlignment="1">
      <alignment horizontal="center" vertical="center"/>
    </xf>
    <xf numFmtId="0" fontId="22" fillId="35" borderId="0" xfId="0" applyFont="1" applyFill="1" applyBorder="1" applyAlignment="1">
      <alignment horizontal="center" vertical="center"/>
    </xf>
    <xf numFmtId="0" fontId="22" fillId="35" borderId="41" xfId="0" applyFont="1" applyFill="1" applyBorder="1" applyAlignment="1">
      <alignment horizontal="center" vertical="center"/>
    </xf>
    <xf numFmtId="0" fontId="22" fillId="36" borderId="37" xfId="0" applyFont="1" applyFill="1" applyBorder="1" applyAlignment="1">
      <alignment horizontal="center" vertical="center"/>
    </xf>
    <xf numFmtId="0" fontId="22" fillId="36" borderId="38" xfId="0" applyFont="1" applyFill="1" applyBorder="1" applyAlignment="1">
      <alignment horizontal="center" vertical="center"/>
    </xf>
    <xf numFmtId="0" fontId="22" fillId="36" borderId="39" xfId="0" applyFont="1" applyFill="1" applyBorder="1" applyAlignment="1">
      <alignment horizontal="center" vertical="center"/>
    </xf>
    <xf numFmtId="0" fontId="22" fillId="36" borderId="47" xfId="0" applyFont="1" applyFill="1" applyBorder="1" applyAlignment="1">
      <alignment horizontal="center" vertical="center"/>
    </xf>
    <xf numFmtId="0" fontId="22" fillId="36" borderId="16" xfId="0" applyFont="1" applyFill="1" applyBorder="1" applyAlignment="1">
      <alignment horizontal="center" vertical="center"/>
    </xf>
    <xf numFmtId="0" fontId="22" fillId="36" borderId="48" xfId="0" applyFont="1" applyFill="1" applyBorder="1" applyAlignment="1">
      <alignment horizontal="center" vertical="center"/>
    </xf>
    <xf numFmtId="164" fontId="27" fillId="0" borderId="37" xfId="0" applyNumberFormat="1" applyFont="1" applyFill="1" applyBorder="1" applyAlignment="1">
      <alignment horizontal="left" vertical="center" wrapText="1"/>
    </xf>
    <xf numFmtId="164" fontId="27" fillId="0" borderId="38" xfId="0" applyNumberFormat="1" applyFont="1" applyFill="1" applyBorder="1" applyAlignment="1">
      <alignment horizontal="left" vertical="center" wrapText="1"/>
    </xf>
    <xf numFmtId="164" fontId="27" fillId="0" borderId="39" xfId="0" applyNumberFormat="1" applyFont="1" applyFill="1" applyBorder="1" applyAlignment="1">
      <alignment horizontal="left" vertical="center" wrapText="1"/>
    </xf>
    <xf numFmtId="164" fontId="27" fillId="0" borderId="40" xfId="0" applyNumberFormat="1" applyFont="1" applyFill="1" applyBorder="1" applyAlignment="1">
      <alignment horizontal="left" vertical="center" wrapText="1"/>
    </xf>
    <xf numFmtId="164" fontId="27" fillId="0" borderId="0" xfId="0" applyNumberFormat="1" applyFont="1" applyFill="1" applyBorder="1" applyAlignment="1">
      <alignment horizontal="left" vertical="center" wrapText="1"/>
    </xf>
    <xf numFmtId="164" fontId="27" fillId="0" borderId="41" xfId="0" applyNumberFormat="1" applyFont="1" applyFill="1" applyBorder="1" applyAlignment="1">
      <alignment horizontal="left" vertical="center" wrapText="1"/>
    </xf>
    <xf numFmtId="164" fontId="27" fillId="0" borderId="42" xfId="0" applyNumberFormat="1" applyFont="1" applyFill="1" applyBorder="1" applyAlignment="1">
      <alignment horizontal="left" vertical="center" wrapText="1"/>
    </xf>
    <xf numFmtId="164" fontId="27" fillId="0" borderId="43" xfId="0" applyNumberFormat="1" applyFont="1" applyFill="1" applyBorder="1" applyAlignment="1">
      <alignment horizontal="left" vertical="center" wrapText="1"/>
    </xf>
    <xf numFmtId="164" fontId="27" fillId="0" borderId="44" xfId="0" applyNumberFormat="1" applyFont="1" applyFill="1" applyBorder="1" applyAlignment="1">
      <alignment horizontal="left" vertical="center" wrapText="1"/>
    </xf>
    <xf numFmtId="0" fontId="0" fillId="33" borderId="24" xfId="0" applyFill="1" applyBorder="1" applyAlignment="1">
      <alignment horizontal="center" vertical="center"/>
    </xf>
    <xf numFmtId="0" fontId="0" fillId="33" borderId="33" xfId="0" applyFill="1" applyBorder="1" applyAlignment="1">
      <alignment horizontal="center" vertical="center"/>
    </xf>
    <xf numFmtId="0" fontId="22" fillId="40" borderId="12" xfId="0" applyFont="1" applyFill="1" applyBorder="1" applyAlignment="1">
      <alignment horizontal="center" vertical="center"/>
    </xf>
    <xf numFmtId="0" fontId="22" fillId="40" borderId="16" xfId="0" applyFont="1" applyFill="1" applyBorder="1" applyAlignment="1">
      <alignment horizontal="center" vertical="center"/>
    </xf>
    <xf numFmtId="0" fontId="22" fillId="46" borderId="0" xfId="0" applyFont="1" applyFill="1" applyBorder="1" applyAlignment="1">
      <alignment horizontal="center" vertical="center"/>
    </xf>
    <xf numFmtId="0" fontId="22" fillId="46" borderId="49" xfId="0" applyFont="1" applyFill="1" applyBorder="1" applyAlignment="1">
      <alignment horizontal="center" vertical="center"/>
    </xf>
    <xf numFmtId="0" fontId="22" fillId="46" borderId="16" xfId="0" applyFont="1" applyFill="1" applyBorder="1" applyAlignment="1">
      <alignment horizontal="center" vertical="center"/>
    </xf>
    <xf numFmtId="0" fontId="22" fillId="46" borderId="22" xfId="0" applyFont="1" applyFill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Period vs Prices </a:t>
            </a:r>
          </a:p>
        </c:rich>
      </c:tx>
      <c:layout>
        <c:manualLayout>
          <c:xMode val="edge"/>
          <c:yMode val="edge"/>
          <c:x val="0.407968503937007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'6050_Module3Project_Data'!$C$1</c:f>
              <c:strCache>
                <c:ptCount val="1"/>
                <c:pt idx="0">
                  <c:v>AAPL (Apple Inc) / $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'6050_Module3Project_Data'!$C$2:$C$253</c:f>
              <c:numCache>
                <c:formatCode>0.00</c:formatCode>
                <c:ptCount val="252"/>
                <c:pt idx="0">
                  <c:v>63.954543999999999</c:v>
                </c:pt>
                <c:pt idx="1">
                  <c:v>64.460991000000007</c:v>
                </c:pt>
                <c:pt idx="2">
                  <c:v>64.401978</c:v>
                </c:pt>
                <c:pt idx="3">
                  <c:v>65.019051000000005</c:v>
                </c:pt>
                <c:pt idx="4">
                  <c:v>64.569159999999997</c:v>
                </c:pt>
                <c:pt idx="5">
                  <c:v>65.336212000000003</c:v>
                </c:pt>
                <c:pt idx="6">
                  <c:v>65.665633999999997</c:v>
                </c:pt>
                <c:pt idx="7">
                  <c:v>65.466507000000007</c:v>
                </c:pt>
                <c:pt idx="8">
                  <c:v>64.704375999999996</c:v>
                </c:pt>
                <c:pt idx="9">
                  <c:v>64.414268000000007</c:v>
                </c:pt>
                <c:pt idx="10">
                  <c:v>64.357726999999997</c:v>
                </c:pt>
                <c:pt idx="11">
                  <c:v>65.486168000000006</c:v>
                </c:pt>
                <c:pt idx="12">
                  <c:v>64.974815000000007</c:v>
                </c:pt>
                <c:pt idx="13">
                  <c:v>65.847565000000003</c:v>
                </c:pt>
                <c:pt idx="14">
                  <c:v>65.702515000000005</c:v>
                </c:pt>
                <c:pt idx="15">
                  <c:v>64.942841000000001</c:v>
                </c:pt>
                <c:pt idx="16">
                  <c:v>63.784916000000003</c:v>
                </c:pt>
                <c:pt idx="17">
                  <c:v>64.347892999999999</c:v>
                </c:pt>
                <c:pt idx="18">
                  <c:v>65.291945999999996</c:v>
                </c:pt>
                <c:pt idx="19">
                  <c:v>66.553130999999993</c:v>
                </c:pt>
                <c:pt idx="20">
                  <c:v>65.621384000000006</c:v>
                </c:pt>
                <c:pt idx="21">
                  <c:v>66.004897999999997</c:v>
                </c:pt>
                <c:pt idx="22">
                  <c:v>66.567886000000001</c:v>
                </c:pt>
                <c:pt idx="23">
                  <c:v>66.737517999999994</c:v>
                </c:pt>
                <c:pt idx="24">
                  <c:v>67.644706999999997</c:v>
                </c:pt>
                <c:pt idx="25">
                  <c:v>68.802634999999995</c:v>
                </c:pt>
                <c:pt idx="26">
                  <c:v>68.937850999999995</c:v>
                </c:pt>
                <c:pt idx="27">
                  <c:v>68.773132000000004</c:v>
                </c:pt>
                <c:pt idx="28">
                  <c:v>68.841965000000002</c:v>
                </c:pt>
                <c:pt idx="29">
                  <c:v>68.699387000000002</c:v>
                </c:pt>
                <c:pt idx="30">
                  <c:v>69.820442</c:v>
                </c:pt>
                <c:pt idx="31">
                  <c:v>69.886818000000005</c:v>
                </c:pt>
                <c:pt idx="32">
                  <c:v>71.273392000000001</c:v>
                </c:pt>
                <c:pt idx="33">
                  <c:v>71.246352999999999</c:v>
                </c:pt>
                <c:pt idx="34">
                  <c:v>71.669212000000002</c:v>
                </c:pt>
                <c:pt idx="35">
                  <c:v>72.192863000000003</c:v>
                </c:pt>
                <c:pt idx="36">
                  <c:v>73.840041999999997</c:v>
                </c:pt>
                <c:pt idx="37">
                  <c:v>73.122153999999995</c:v>
                </c:pt>
                <c:pt idx="38">
                  <c:v>73.704819000000001</c:v>
                </c:pt>
                <c:pt idx="39">
                  <c:v>73.358185000000006</c:v>
                </c:pt>
                <c:pt idx="40">
                  <c:v>74.538239000000004</c:v>
                </c:pt>
                <c:pt idx="41">
                  <c:v>76.121498000000003</c:v>
                </c:pt>
                <c:pt idx="42">
                  <c:v>76.293578999999994</c:v>
                </c:pt>
                <c:pt idx="43">
                  <c:v>77.923537999999994</c:v>
                </c:pt>
                <c:pt idx="44">
                  <c:v>76.871323000000004</c:v>
                </c:pt>
                <c:pt idx="45">
                  <c:v>76.541884999999994</c:v>
                </c:pt>
                <c:pt idx="46">
                  <c:v>77.500693999999996</c:v>
                </c:pt>
                <c:pt idx="47">
                  <c:v>78.358695999999995</c:v>
                </c:pt>
                <c:pt idx="48">
                  <c:v>77.827667000000005</c:v>
                </c:pt>
                <c:pt idx="49">
                  <c:v>78.105475999999996</c:v>
                </c:pt>
                <c:pt idx="50">
                  <c:v>78.481621000000004</c:v>
                </c:pt>
                <c:pt idx="51">
                  <c:v>78.255439999999993</c:v>
                </c:pt>
                <c:pt idx="52">
                  <c:v>75.954314999999994</c:v>
                </c:pt>
                <c:pt idx="53">
                  <c:v>78.103012000000007</c:v>
                </c:pt>
                <c:pt idx="54">
                  <c:v>79.737899999999996</c:v>
                </c:pt>
                <c:pt idx="55">
                  <c:v>79.622337000000002</c:v>
                </c:pt>
                <c:pt idx="56">
                  <c:v>76.091994999999997</c:v>
                </c:pt>
                <c:pt idx="57">
                  <c:v>75.883018000000007</c:v>
                </c:pt>
                <c:pt idx="58">
                  <c:v>78.388199</c:v>
                </c:pt>
                <c:pt idx="59">
                  <c:v>79.027405000000002</c:v>
                </c:pt>
                <c:pt idx="60">
                  <c:v>79.951774999999998</c:v>
                </c:pt>
                <c:pt idx="61">
                  <c:v>78.865020999999999</c:v>
                </c:pt>
                <c:pt idx="62">
                  <c:v>79.239593999999997</c:v>
                </c:pt>
                <c:pt idx="63">
                  <c:v>78.761520000000004</c:v>
                </c:pt>
                <c:pt idx="64">
                  <c:v>80.631927000000005</c:v>
                </c:pt>
                <c:pt idx="65">
                  <c:v>80.057738999999998</c:v>
                </c:pt>
                <c:pt idx="66">
                  <c:v>80.077461</c:v>
                </c:pt>
                <c:pt idx="67">
                  <c:v>78.611198000000002</c:v>
                </c:pt>
                <c:pt idx="68">
                  <c:v>79.749701999999999</c:v>
                </c:pt>
                <c:pt idx="69">
                  <c:v>78.931563999999995</c:v>
                </c:pt>
                <c:pt idx="70">
                  <c:v>77.144942999999998</c:v>
                </c:pt>
                <c:pt idx="71">
                  <c:v>73.480521999999993</c:v>
                </c:pt>
                <c:pt idx="72">
                  <c:v>70.991577000000007</c:v>
                </c:pt>
                <c:pt idx="73">
                  <c:v>72.117767000000001</c:v>
                </c:pt>
                <c:pt idx="74">
                  <c:v>67.403557000000006</c:v>
                </c:pt>
                <c:pt idx="75">
                  <c:v>67.364127999999994</c:v>
                </c:pt>
                <c:pt idx="76">
                  <c:v>73.635773</c:v>
                </c:pt>
                <c:pt idx="77">
                  <c:v>71.297156999999999</c:v>
                </c:pt>
                <c:pt idx="78">
                  <c:v>74.604240000000004</c:v>
                </c:pt>
                <c:pt idx="79">
                  <c:v>72.184303</c:v>
                </c:pt>
                <c:pt idx="80">
                  <c:v>71.225684999999999</c:v>
                </c:pt>
                <c:pt idx="81">
                  <c:v>65.592308000000003</c:v>
                </c:pt>
                <c:pt idx="82">
                  <c:v>70.316367999999997</c:v>
                </c:pt>
                <c:pt idx="83">
                  <c:v>67.874245000000002</c:v>
                </c:pt>
                <c:pt idx="84">
                  <c:v>61.171340999999998</c:v>
                </c:pt>
                <c:pt idx="85">
                  <c:v>68.500174999999999</c:v>
                </c:pt>
                <c:pt idx="86">
                  <c:v>59.687832</c:v>
                </c:pt>
                <c:pt idx="87">
                  <c:v>62.312308999999999</c:v>
                </c:pt>
                <c:pt idx="88">
                  <c:v>60.786911000000003</c:v>
                </c:pt>
                <c:pt idx="89">
                  <c:v>60.321156000000002</c:v>
                </c:pt>
                <c:pt idx="90">
                  <c:v>56.491633999999998</c:v>
                </c:pt>
                <c:pt idx="91">
                  <c:v>55.291519000000001</c:v>
                </c:pt>
                <c:pt idx="92">
                  <c:v>60.838661000000002</c:v>
                </c:pt>
                <c:pt idx="93">
                  <c:v>60.503517000000002</c:v>
                </c:pt>
                <c:pt idx="94">
                  <c:v>63.687393</c:v>
                </c:pt>
                <c:pt idx="95">
                  <c:v>61.050593999999997</c:v>
                </c:pt>
                <c:pt idx="96">
                  <c:v>62.792850000000001</c:v>
                </c:pt>
                <c:pt idx="97">
                  <c:v>62.664707</c:v>
                </c:pt>
                <c:pt idx="98">
                  <c:v>59.367474000000001</c:v>
                </c:pt>
                <c:pt idx="99">
                  <c:v>60.35812</c:v>
                </c:pt>
                <c:pt idx="100">
                  <c:v>59.490692000000003</c:v>
                </c:pt>
                <c:pt idx="101">
                  <c:v>64.680503999999999</c:v>
                </c:pt>
                <c:pt idx="102">
                  <c:v>63.931355000000003</c:v>
                </c:pt>
                <c:pt idx="103">
                  <c:v>65.567656999999997</c:v>
                </c:pt>
                <c:pt idx="104">
                  <c:v>66.040801999999999</c:v>
                </c:pt>
                <c:pt idx="105">
                  <c:v>67.337029000000001</c:v>
                </c:pt>
                <c:pt idx="106">
                  <c:v>70.737755000000007</c:v>
                </c:pt>
                <c:pt idx="107">
                  <c:v>70.092110000000005</c:v>
                </c:pt>
                <c:pt idx="108">
                  <c:v>70.649039999999999</c:v>
                </c:pt>
                <c:pt idx="109">
                  <c:v>69.690421999999998</c:v>
                </c:pt>
                <c:pt idx="110">
                  <c:v>68.243881000000002</c:v>
                </c:pt>
                <c:pt idx="111">
                  <c:v>66.134438000000003</c:v>
                </c:pt>
                <c:pt idx="112">
                  <c:v>68.039351999999994</c:v>
                </c:pt>
                <c:pt idx="113">
                  <c:v>67.775672999999998</c:v>
                </c:pt>
                <c:pt idx="114">
                  <c:v>69.732322999999994</c:v>
                </c:pt>
                <c:pt idx="115">
                  <c:v>69.781609000000003</c:v>
                </c:pt>
                <c:pt idx="116">
                  <c:v>68.650490000000005</c:v>
                </c:pt>
                <c:pt idx="117">
                  <c:v>70.905333999999996</c:v>
                </c:pt>
                <c:pt idx="118">
                  <c:v>72.401154000000005</c:v>
                </c:pt>
                <c:pt idx="119">
                  <c:v>71.235541999999995</c:v>
                </c:pt>
                <c:pt idx="120">
                  <c:v>72.243446000000006</c:v>
                </c:pt>
                <c:pt idx="121">
                  <c:v>73.327736000000002</c:v>
                </c:pt>
                <c:pt idx="122">
                  <c:v>74.084282000000002</c:v>
                </c:pt>
                <c:pt idx="123">
                  <c:v>74.850669999999994</c:v>
                </c:pt>
                <c:pt idx="124">
                  <c:v>77.259674000000004</c:v>
                </c:pt>
                <c:pt idx="125">
                  <c:v>78.475371999999993</c:v>
                </c:pt>
                <c:pt idx="126">
                  <c:v>77.578536999999997</c:v>
                </c:pt>
                <c:pt idx="127">
                  <c:v>76.641852999999998</c:v>
                </c:pt>
                <c:pt idx="128">
                  <c:v>77.112685999999997</c:v>
                </c:pt>
                <c:pt idx="129">
                  <c:v>76.656791999999996</c:v>
                </c:pt>
                <c:pt idx="130">
                  <c:v>78.462913999999998</c:v>
                </c:pt>
                <c:pt idx="131">
                  <c:v>78.009521000000007</c:v>
                </c:pt>
                <c:pt idx="132">
                  <c:v>79.526664999999994</c:v>
                </c:pt>
                <c:pt idx="133">
                  <c:v>78.933753999999993</c:v>
                </c:pt>
                <c:pt idx="134">
                  <c:v>79.441963000000001</c:v>
                </c:pt>
                <c:pt idx="135">
                  <c:v>78.903862000000004</c:v>
                </c:pt>
                <c:pt idx="136">
                  <c:v>79.247642999999997</c:v>
                </c:pt>
                <c:pt idx="137">
                  <c:v>79.282523999999995</c:v>
                </c:pt>
                <c:pt idx="138">
                  <c:v>79.205298999999997</c:v>
                </c:pt>
                <c:pt idx="139">
                  <c:v>80.179359000000005</c:v>
                </c:pt>
                <c:pt idx="140">
                  <c:v>80.550545</c:v>
                </c:pt>
                <c:pt idx="141">
                  <c:v>80.993979999999993</c:v>
                </c:pt>
                <c:pt idx="142">
                  <c:v>80.296447999999998</c:v>
                </c:pt>
                <c:pt idx="143">
                  <c:v>82.583374000000006</c:v>
                </c:pt>
                <c:pt idx="144">
                  <c:v>83.071640000000002</c:v>
                </c:pt>
                <c:pt idx="145">
                  <c:v>85.694878000000003</c:v>
                </c:pt>
                <c:pt idx="146">
                  <c:v>87.899590000000003</c:v>
                </c:pt>
                <c:pt idx="147">
                  <c:v>83.679496999999998</c:v>
                </c:pt>
                <c:pt idx="148">
                  <c:v>84.401947000000007</c:v>
                </c:pt>
                <c:pt idx="149">
                  <c:v>85.445755000000005</c:v>
                </c:pt>
                <c:pt idx="150">
                  <c:v>87.710257999999996</c:v>
                </c:pt>
                <c:pt idx="151">
                  <c:v>87.588195999999996</c:v>
                </c:pt>
                <c:pt idx="152">
                  <c:v>87.623076999999995</c:v>
                </c:pt>
                <c:pt idx="153">
                  <c:v>87.122337000000002</c:v>
                </c:pt>
                <c:pt idx="154">
                  <c:v>89.401786999999999</c:v>
                </c:pt>
                <c:pt idx="155">
                  <c:v>91.310051000000001</c:v>
                </c:pt>
                <c:pt idx="156">
                  <c:v>89.698241999999993</c:v>
                </c:pt>
                <c:pt idx="157">
                  <c:v>90.889037999999999</c:v>
                </c:pt>
                <c:pt idx="158">
                  <c:v>88.096405000000004</c:v>
                </c:pt>
                <c:pt idx="159">
                  <c:v>90.126732000000004</c:v>
                </c:pt>
                <c:pt idx="160">
                  <c:v>90.879065999999995</c:v>
                </c:pt>
                <c:pt idx="161">
                  <c:v>90.707176000000004</c:v>
                </c:pt>
                <c:pt idx="162">
                  <c:v>90.707176000000004</c:v>
                </c:pt>
                <c:pt idx="163">
                  <c:v>93.133613999999994</c:v>
                </c:pt>
                <c:pt idx="164">
                  <c:v>92.844634999999997</c:v>
                </c:pt>
                <c:pt idx="165">
                  <c:v>95.006996000000001</c:v>
                </c:pt>
                <c:pt idx="166">
                  <c:v>95.415558000000004</c:v>
                </c:pt>
                <c:pt idx="167">
                  <c:v>95.582465999999997</c:v>
                </c:pt>
                <c:pt idx="168">
                  <c:v>95.141525000000001</c:v>
                </c:pt>
                <c:pt idx="169">
                  <c:v>96.715964999999997</c:v>
                </c:pt>
                <c:pt idx="170">
                  <c:v>97.381111000000004</c:v>
                </c:pt>
                <c:pt idx="171">
                  <c:v>96.182845999999998</c:v>
                </c:pt>
                <c:pt idx="172">
                  <c:v>95.988533000000004</c:v>
                </c:pt>
                <c:pt idx="173">
                  <c:v>98.011391000000003</c:v>
                </c:pt>
                <c:pt idx="174">
                  <c:v>96.658660999999995</c:v>
                </c:pt>
                <c:pt idx="175">
                  <c:v>96.930199000000002</c:v>
                </c:pt>
                <c:pt idx="176">
                  <c:v>92.518287999999998</c:v>
                </c:pt>
                <c:pt idx="177">
                  <c:v>92.289092999999994</c:v>
                </c:pt>
                <c:pt idx="178">
                  <c:v>94.476364000000004</c:v>
                </c:pt>
                <c:pt idx="179">
                  <c:v>92.924355000000006</c:v>
                </c:pt>
                <c:pt idx="180">
                  <c:v>94.705558999999994</c:v>
                </c:pt>
                <c:pt idx="181">
                  <c:v>95.851517000000001</c:v>
                </c:pt>
                <c:pt idx="182">
                  <c:v>105.88608600000001</c:v>
                </c:pt>
                <c:pt idx="183">
                  <c:v>108.554153</c:v>
                </c:pt>
                <c:pt idx="184">
                  <c:v>109.279099</c:v>
                </c:pt>
                <c:pt idx="185">
                  <c:v>109.675194</c:v>
                </c:pt>
                <c:pt idx="186">
                  <c:v>113.501678</c:v>
                </c:pt>
                <c:pt idx="187">
                  <c:v>110.92113500000001</c:v>
                </c:pt>
                <c:pt idx="188">
                  <c:v>112.533356</c:v>
                </c:pt>
                <c:pt idx="189">
                  <c:v>109.186623</c:v>
                </c:pt>
                <c:pt idx="190">
                  <c:v>112.815369</c:v>
                </c:pt>
                <c:pt idx="191">
                  <c:v>114.81192</c:v>
                </c:pt>
                <c:pt idx="192">
                  <c:v>114.709602</c:v>
                </c:pt>
                <c:pt idx="193">
                  <c:v>114.41011</c:v>
                </c:pt>
                <c:pt idx="194">
                  <c:v>115.363472</c:v>
                </c:pt>
                <c:pt idx="195">
                  <c:v>115.508217</c:v>
                </c:pt>
                <c:pt idx="196">
                  <c:v>118.071297</c:v>
                </c:pt>
                <c:pt idx="197">
                  <c:v>124.1558</c:v>
                </c:pt>
                <c:pt idx="198">
                  <c:v>125.640739</c:v>
                </c:pt>
                <c:pt idx="199">
                  <c:v>124.610016</c:v>
                </c:pt>
                <c:pt idx="200">
                  <c:v>126.304596</c:v>
                </c:pt>
                <c:pt idx="201">
                  <c:v>124.794701</c:v>
                </c:pt>
                <c:pt idx="202">
                  <c:v>124.592552</c:v>
                </c:pt>
                <c:pt idx="203">
                  <c:v>128.81774899999999</c:v>
                </c:pt>
                <c:pt idx="204">
                  <c:v>133.94889800000001</c:v>
                </c:pt>
                <c:pt idx="205">
                  <c:v>131.17369099999999</c:v>
                </c:pt>
                <c:pt idx="206">
                  <c:v>120.671806</c:v>
                </c:pt>
                <c:pt idx="207">
                  <c:v>120.751671</c:v>
                </c:pt>
                <c:pt idx="208">
                  <c:v>112.625694</c:v>
                </c:pt>
                <c:pt idx="209">
                  <c:v>117.117943</c:v>
                </c:pt>
                <c:pt idx="210">
                  <c:v>113.29454</c:v>
                </c:pt>
                <c:pt idx="211">
                  <c:v>111.807106</c:v>
                </c:pt>
                <c:pt idx="212">
                  <c:v>115.161316</c:v>
                </c:pt>
                <c:pt idx="213">
                  <c:v>115.34101099999999</c:v>
                </c:pt>
                <c:pt idx="214">
                  <c:v>111.936882</c:v>
                </c:pt>
                <c:pt idx="215">
                  <c:v>110.149963</c:v>
                </c:pt>
                <c:pt idx="216">
                  <c:v>106.655991</c:v>
                </c:pt>
                <c:pt idx="217">
                  <c:v>109.890411</c:v>
                </c:pt>
                <c:pt idx="218">
                  <c:v>111.61743199999999</c:v>
                </c:pt>
                <c:pt idx="219">
                  <c:v>106.935509</c:v>
                </c:pt>
                <c:pt idx="220">
                  <c:v>108.033615</c:v>
                </c:pt>
                <c:pt idx="221">
                  <c:v>112.086624</c:v>
                </c:pt>
                <c:pt idx="222">
                  <c:v>114.76200900000001</c:v>
                </c:pt>
                <c:pt idx="223">
                  <c:v>113.893501</c:v>
                </c:pt>
                <c:pt idx="224">
                  <c:v>115.610542</c:v>
                </c:pt>
                <c:pt idx="225">
                  <c:v>116.58886</c:v>
                </c:pt>
                <c:pt idx="226">
                  <c:v>112.82534800000001</c:v>
                </c:pt>
                <c:pt idx="227">
                  <c:v>116.29935500000001</c:v>
                </c:pt>
                <c:pt idx="228">
                  <c:v>112.96511099999999</c:v>
                </c:pt>
                <c:pt idx="229">
                  <c:v>114.881805</c:v>
                </c:pt>
                <c:pt idx="230">
                  <c:v>114.77198799999999</c:v>
                </c:pt>
                <c:pt idx="231">
                  <c:v>116.768547</c:v>
                </c:pt>
                <c:pt idx="232">
                  <c:v>124.18575300000001</c:v>
                </c:pt>
                <c:pt idx="233">
                  <c:v>120.891434</c:v>
                </c:pt>
                <c:pt idx="234">
                  <c:v>120.98127700000001</c:v>
                </c:pt>
                <c:pt idx="235">
                  <c:v>120.502106</c:v>
                </c:pt>
                <c:pt idx="236">
                  <c:v>118.81501</c:v>
                </c:pt>
                <c:pt idx="237">
                  <c:v>115.78025100000001</c:v>
                </c:pt>
                <c:pt idx="238">
                  <c:v>117.30761699999999</c:v>
                </c:pt>
                <c:pt idx="239">
                  <c:v>116.668724</c:v>
                </c:pt>
                <c:pt idx="240">
                  <c:v>115.55064400000001</c:v>
                </c:pt>
                <c:pt idx="241">
                  <c:v>114.84187300000001</c:v>
                </c:pt>
                <c:pt idx="242">
                  <c:v>114.85185199999999</c:v>
                </c:pt>
                <c:pt idx="243">
                  <c:v>116.39917800000001</c:v>
                </c:pt>
                <c:pt idx="244">
                  <c:v>111.008476</c:v>
                </c:pt>
                <c:pt idx="245">
                  <c:v>115.12138400000001</c:v>
                </c:pt>
                <c:pt idx="246">
                  <c:v>108.672516</c:v>
                </c:pt>
                <c:pt idx="247">
                  <c:v>108.58266399999999</c:v>
                </c:pt>
                <c:pt idx="248">
                  <c:v>110.24979399999999</c:v>
                </c:pt>
                <c:pt idx="249">
                  <c:v>114.752022</c:v>
                </c:pt>
                <c:pt idx="250">
                  <c:v>118.824997</c:v>
                </c:pt>
                <c:pt idx="251">
                  <c:v>118.69000200000001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5-9D43-BA3D-F3D23CE6AE74}"/>
            </c:ext>
          </c:extLst>
        </c:ser>
        <c:ser>
          <c:idx val="2"/>
          <c:order val="1"/>
          <c:tx>
            <c:strRef>
              <c:f>'6050_Module3Project_Data'!$E$1</c:f>
              <c:strCache>
                <c:ptCount val="1"/>
                <c:pt idx="0">
                  <c:v>HON (Honeywell Inc)  /  $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'6050_Module3Project_Data'!$E$2:$E$253</c:f>
              <c:numCache>
                <c:formatCode>0.00</c:formatCode>
                <c:ptCount val="252"/>
                <c:pt idx="0">
                  <c:v>177.02937299999999</c:v>
                </c:pt>
                <c:pt idx="1">
                  <c:v>176.658142</c:v>
                </c:pt>
                <c:pt idx="2">
                  <c:v>177.810913</c:v>
                </c:pt>
                <c:pt idx="3">
                  <c:v>177.752319</c:v>
                </c:pt>
                <c:pt idx="4">
                  <c:v>176.37780799999999</c:v>
                </c:pt>
                <c:pt idx="5">
                  <c:v>178.43956</c:v>
                </c:pt>
                <c:pt idx="6">
                  <c:v>176.52507</c:v>
                </c:pt>
                <c:pt idx="7">
                  <c:v>176.839249</c:v>
                </c:pt>
                <c:pt idx="8">
                  <c:v>173.99208100000001</c:v>
                </c:pt>
                <c:pt idx="9">
                  <c:v>173.31463600000001</c:v>
                </c:pt>
                <c:pt idx="10">
                  <c:v>173.56990099999999</c:v>
                </c:pt>
                <c:pt idx="11">
                  <c:v>173.29499799999999</c:v>
                </c:pt>
                <c:pt idx="12">
                  <c:v>175.26838699999999</c:v>
                </c:pt>
                <c:pt idx="13">
                  <c:v>176.151993</c:v>
                </c:pt>
                <c:pt idx="14">
                  <c:v>175.29785200000001</c:v>
                </c:pt>
                <c:pt idx="15">
                  <c:v>171.144913</c:v>
                </c:pt>
                <c:pt idx="16">
                  <c:v>169.40713500000001</c:v>
                </c:pt>
                <c:pt idx="17">
                  <c:v>170.055115</c:v>
                </c:pt>
                <c:pt idx="18">
                  <c:v>170.84053</c:v>
                </c:pt>
                <c:pt idx="19">
                  <c:v>172.26414500000001</c:v>
                </c:pt>
                <c:pt idx="20">
                  <c:v>171.31179800000001</c:v>
                </c:pt>
                <c:pt idx="21">
                  <c:v>170.86998</c:v>
                </c:pt>
                <c:pt idx="22">
                  <c:v>172.804092</c:v>
                </c:pt>
                <c:pt idx="23">
                  <c:v>174.15898100000001</c:v>
                </c:pt>
                <c:pt idx="24">
                  <c:v>173.756439</c:v>
                </c:pt>
                <c:pt idx="25">
                  <c:v>173.18699599999999</c:v>
                </c:pt>
                <c:pt idx="26">
                  <c:v>173.481537</c:v>
                </c:pt>
                <c:pt idx="27">
                  <c:v>171.45906099999999</c:v>
                </c:pt>
                <c:pt idx="28">
                  <c:v>173.28518700000001</c:v>
                </c:pt>
                <c:pt idx="29">
                  <c:v>173.19682299999999</c:v>
                </c:pt>
                <c:pt idx="30">
                  <c:v>173.21646100000001</c:v>
                </c:pt>
                <c:pt idx="31">
                  <c:v>173.098648</c:v>
                </c:pt>
                <c:pt idx="32">
                  <c:v>173.658264</c:v>
                </c:pt>
                <c:pt idx="33">
                  <c:v>173.26556400000001</c:v>
                </c:pt>
                <c:pt idx="34">
                  <c:v>173.20661899999999</c:v>
                </c:pt>
                <c:pt idx="35">
                  <c:v>173.776062</c:v>
                </c:pt>
                <c:pt idx="36">
                  <c:v>177.49704</c:v>
                </c:pt>
                <c:pt idx="37">
                  <c:v>175.602203</c:v>
                </c:pt>
                <c:pt idx="38">
                  <c:v>174.276794</c:v>
                </c:pt>
                <c:pt idx="39">
                  <c:v>174.37496899999999</c:v>
                </c:pt>
                <c:pt idx="40">
                  <c:v>174.522232</c:v>
                </c:pt>
                <c:pt idx="41">
                  <c:v>175.80838</c:v>
                </c:pt>
                <c:pt idx="42">
                  <c:v>175.42546100000001</c:v>
                </c:pt>
                <c:pt idx="43">
                  <c:v>177.96829199999999</c:v>
                </c:pt>
                <c:pt idx="44">
                  <c:v>177.16322299999999</c:v>
                </c:pt>
                <c:pt idx="45">
                  <c:v>177.43812600000001</c:v>
                </c:pt>
                <c:pt idx="46">
                  <c:v>178.94026199999999</c:v>
                </c:pt>
                <c:pt idx="47">
                  <c:v>179.89259300000001</c:v>
                </c:pt>
                <c:pt idx="48">
                  <c:v>177.634491</c:v>
                </c:pt>
                <c:pt idx="49">
                  <c:v>176.770523</c:v>
                </c:pt>
                <c:pt idx="50">
                  <c:v>176.30909700000001</c:v>
                </c:pt>
                <c:pt idx="51">
                  <c:v>173.903717</c:v>
                </c:pt>
                <c:pt idx="52">
                  <c:v>170.37908899999999</c:v>
                </c:pt>
                <c:pt idx="53">
                  <c:v>172.26414500000001</c:v>
                </c:pt>
                <c:pt idx="54">
                  <c:v>172.47030599999999</c:v>
                </c:pt>
                <c:pt idx="55">
                  <c:v>175.09165999999999</c:v>
                </c:pt>
                <c:pt idx="56">
                  <c:v>170.06492600000001</c:v>
                </c:pt>
                <c:pt idx="57">
                  <c:v>168.19955400000001</c:v>
                </c:pt>
                <c:pt idx="58">
                  <c:v>172.01869199999999</c:v>
                </c:pt>
                <c:pt idx="59">
                  <c:v>173.677887</c:v>
                </c:pt>
                <c:pt idx="60">
                  <c:v>173.137924</c:v>
                </c:pt>
                <c:pt idx="61">
                  <c:v>172.08738700000001</c:v>
                </c:pt>
                <c:pt idx="62">
                  <c:v>173.72699</c:v>
                </c:pt>
                <c:pt idx="63">
                  <c:v>175.88691700000001</c:v>
                </c:pt>
                <c:pt idx="64">
                  <c:v>177.879929</c:v>
                </c:pt>
                <c:pt idx="65">
                  <c:v>176.839249</c:v>
                </c:pt>
                <c:pt idx="66">
                  <c:v>177.516693</c:v>
                </c:pt>
                <c:pt idx="67">
                  <c:v>176.151993</c:v>
                </c:pt>
                <c:pt idx="68">
                  <c:v>177.565765</c:v>
                </c:pt>
                <c:pt idx="69">
                  <c:v>177.408691</c:v>
                </c:pt>
                <c:pt idx="70">
                  <c:v>176.603622</c:v>
                </c:pt>
                <c:pt idx="71">
                  <c:v>172.07759100000001</c:v>
                </c:pt>
                <c:pt idx="72">
                  <c:v>164.743652</c:v>
                </c:pt>
                <c:pt idx="73">
                  <c:v>164.134918</c:v>
                </c:pt>
                <c:pt idx="74">
                  <c:v>157.49176</c:v>
                </c:pt>
                <c:pt idx="75">
                  <c:v>160.077957</c:v>
                </c:pt>
                <c:pt idx="76">
                  <c:v>162.12127699999999</c:v>
                </c:pt>
                <c:pt idx="77">
                  <c:v>159.80157500000001</c:v>
                </c:pt>
                <c:pt idx="78">
                  <c:v>168.98161300000001</c:v>
                </c:pt>
                <c:pt idx="79">
                  <c:v>162.79248000000001</c:v>
                </c:pt>
                <c:pt idx="80">
                  <c:v>161.913971</c:v>
                </c:pt>
                <c:pt idx="81">
                  <c:v>150.88806199999999</c:v>
                </c:pt>
                <c:pt idx="82">
                  <c:v>159.60415599999999</c:v>
                </c:pt>
                <c:pt idx="83">
                  <c:v>151.411224</c:v>
                </c:pt>
                <c:pt idx="84">
                  <c:v>133.11039700000001</c:v>
                </c:pt>
                <c:pt idx="85">
                  <c:v>147.482574</c:v>
                </c:pt>
                <c:pt idx="86">
                  <c:v>133.524979</c:v>
                </c:pt>
                <c:pt idx="87">
                  <c:v>130.09974700000001</c:v>
                </c:pt>
                <c:pt idx="88">
                  <c:v>118.067001</c:v>
                </c:pt>
                <c:pt idx="89">
                  <c:v>117.42538500000001</c:v>
                </c:pt>
                <c:pt idx="90">
                  <c:v>111.048721</c:v>
                </c:pt>
                <c:pt idx="91">
                  <c:v>102.520172</c:v>
                </c:pt>
                <c:pt idx="92">
                  <c:v>117.96828499999999</c:v>
                </c:pt>
                <c:pt idx="93">
                  <c:v>127.977478</c:v>
                </c:pt>
                <c:pt idx="94">
                  <c:v>135.627487</c:v>
                </c:pt>
                <c:pt idx="95">
                  <c:v>129.57659899999999</c:v>
                </c:pt>
                <c:pt idx="96">
                  <c:v>130.05038500000001</c:v>
                </c:pt>
                <c:pt idx="97">
                  <c:v>132.06407200000001</c:v>
                </c:pt>
                <c:pt idx="98">
                  <c:v>128.03671299999999</c:v>
                </c:pt>
                <c:pt idx="99">
                  <c:v>131.09671</c:v>
                </c:pt>
                <c:pt idx="100">
                  <c:v>125.805862</c:v>
                </c:pt>
                <c:pt idx="101">
                  <c:v>132.27136200000001</c:v>
                </c:pt>
                <c:pt idx="102">
                  <c:v>133.495361</c:v>
                </c:pt>
                <c:pt idx="103">
                  <c:v>137.453644</c:v>
                </c:pt>
                <c:pt idx="104">
                  <c:v>141.579712</c:v>
                </c:pt>
                <c:pt idx="105">
                  <c:v>136.160538</c:v>
                </c:pt>
                <c:pt idx="106">
                  <c:v>138.77633700000001</c:v>
                </c:pt>
                <c:pt idx="107">
                  <c:v>133.100525</c:v>
                </c:pt>
                <c:pt idx="108">
                  <c:v>130.62290999999999</c:v>
                </c:pt>
                <c:pt idx="109">
                  <c:v>136.53564499999999</c:v>
                </c:pt>
                <c:pt idx="110">
                  <c:v>133.949432</c:v>
                </c:pt>
                <c:pt idx="111">
                  <c:v>130.29716500000001</c:v>
                </c:pt>
                <c:pt idx="112">
                  <c:v>131.313873</c:v>
                </c:pt>
                <c:pt idx="113">
                  <c:v>132.94258099999999</c:v>
                </c:pt>
                <c:pt idx="114">
                  <c:v>133.771759</c:v>
                </c:pt>
                <c:pt idx="115">
                  <c:v>138.07551599999999</c:v>
                </c:pt>
                <c:pt idx="116">
                  <c:v>140.91835</c:v>
                </c:pt>
                <c:pt idx="117">
                  <c:v>144.274506</c:v>
                </c:pt>
                <c:pt idx="118">
                  <c:v>140.06944300000001</c:v>
                </c:pt>
                <c:pt idx="119">
                  <c:v>135.47943100000001</c:v>
                </c:pt>
                <c:pt idx="120">
                  <c:v>133.45588699999999</c:v>
                </c:pt>
                <c:pt idx="121">
                  <c:v>133.13014200000001</c:v>
                </c:pt>
                <c:pt idx="122">
                  <c:v>131.323746</c:v>
                </c:pt>
                <c:pt idx="123">
                  <c:v>131.076965</c:v>
                </c:pt>
                <c:pt idx="124">
                  <c:v>135.14382900000001</c:v>
                </c:pt>
                <c:pt idx="125">
                  <c:v>132.54776000000001</c:v>
                </c:pt>
                <c:pt idx="126">
                  <c:v>125.944046</c:v>
                </c:pt>
                <c:pt idx="127">
                  <c:v>121.383652</c:v>
                </c:pt>
                <c:pt idx="128">
                  <c:v>126.335655</c:v>
                </c:pt>
                <c:pt idx="129">
                  <c:v>124.70488</c:v>
                </c:pt>
                <c:pt idx="130">
                  <c:v>135.27510100000001</c:v>
                </c:pt>
                <c:pt idx="131">
                  <c:v>131.208099</c:v>
                </c:pt>
                <c:pt idx="132">
                  <c:v>135.26516699999999</c:v>
                </c:pt>
                <c:pt idx="133">
                  <c:v>136.91583299999999</c:v>
                </c:pt>
                <c:pt idx="134">
                  <c:v>138.397446</c:v>
                </c:pt>
                <c:pt idx="135">
                  <c:v>144.12506099999999</c:v>
                </c:pt>
                <c:pt idx="136">
                  <c:v>147.75453200000001</c:v>
                </c:pt>
                <c:pt idx="137">
                  <c:v>146.73033100000001</c:v>
                </c:pt>
                <c:pt idx="138">
                  <c:v>145.02995300000001</c:v>
                </c:pt>
                <c:pt idx="139">
                  <c:v>145.358093</c:v>
                </c:pt>
                <c:pt idx="140">
                  <c:v>147.51589999999999</c:v>
                </c:pt>
                <c:pt idx="141">
                  <c:v>152.48779300000001</c:v>
                </c:pt>
                <c:pt idx="142">
                  <c:v>155.03338600000001</c:v>
                </c:pt>
                <c:pt idx="143">
                  <c:v>160.46267700000001</c:v>
                </c:pt>
                <c:pt idx="144">
                  <c:v>162.00396699999999</c:v>
                </c:pt>
                <c:pt idx="145">
                  <c:v>157.21107499999999</c:v>
                </c:pt>
                <c:pt idx="146">
                  <c:v>153.25344799999999</c:v>
                </c:pt>
                <c:pt idx="147">
                  <c:v>142.633499</c:v>
                </c:pt>
                <c:pt idx="148">
                  <c:v>143.69747899999999</c:v>
                </c:pt>
                <c:pt idx="149">
                  <c:v>145.80557300000001</c:v>
                </c:pt>
                <c:pt idx="150">
                  <c:v>148.27162200000001</c:v>
                </c:pt>
                <c:pt idx="151">
                  <c:v>147.50595100000001</c:v>
                </c:pt>
                <c:pt idx="152">
                  <c:v>147.39656099999999</c:v>
                </c:pt>
                <c:pt idx="153">
                  <c:v>144.55264299999999</c:v>
                </c:pt>
                <c:pt idx="154">
                  <c:v>144.12506099999999</c:v>
                </c:pt>
                <c:pt idx="155">
                  <c:v>144.04551699999999</c:v>
                </c:pt>
                <c:pt idx="156">
                  <c:v>137.57212799999999</c:v>
                </c:pt>
                <c:pt idx="157">
                  <c:v>141.65901199999999</c:v>
                </c:pt>
                <c:pt idx="158">
                  <c:v>137.432907</c:v>
                </c:pt>
                <c:pt idx="159">
                  <c:v>142.434631</c:v>
                </c:pt>
                <c:pt idx="160">
                  <c:v>143.77702300000001</c:v>
                </c:pt>
                <c:pt idx="161">
                  <c:v>143.29972799999999</c:v>
                </c:pt>
                <c:pt idx="162">
                  <c:v>144.20462000000001</c:v>
                </c:pt>
                <c:pt idx="163">
                  <c:v>146.39224200000001</c:v>
                </c:pt>
                <c:pt idx="164">
                  <c:v>144.15489199999999</c:v>
                </c:pt>
                <c:pt idx="165">
                  <c:v>144.77140800000001</c:v>
                </c:pt>
                <c:pt idx="166">
                  <c:v>140.57513399999999</c:v>
                </c:pt>
                <c:pt idx="167">
                  <c:v>141.64906300000001</c:v>
                </c:pt>
                <c:pt idx="168">
                  <c:v>142.68322800000001</c:v>
                </c:pt>
                <c:pt idx="169">
                  <c:v>147.267303</c:v>
                </c:pt>
                <c:pt idx="170">
                  <c:v>151.07576</c:v>
                </c:pt>
                <c:pt idx="171">
                  <c:v>152.21929900000001</c:v>
                </c:pt>
                <c:pt idx="172">
                  <c:v>154.12851000000001</c:v>
                </c:pt>
                <c:pt idx="173">
                  <c:v>152.527557</c:v>
                </c:pt>
                <c:pt idx="174">
                  <c:v>153.889847</c:v>
                </c:pt>
                <c:pt idx="175">
                  <c:v>153.740692</c:v>
                </c:pt>
                <c:pt idx="176">
                  <c:v>152.86563100000001</c:v>
                </c:pt>
                <c:pt idx="177">
                  <c:v>148.58981299999999</c:v>
                </c:pt>
                <c:pt idx="178">
                  <c:v>149.91233800000001</c:v>
                </c:pt>
                <c:pt idx="179">
                  <c:v>151.155304</c:v>
                </c:pt>
                <c:pt idx="180">
                  <c:v>153.71086099999999</c:v>
                </c:pt>
                <c:pt idx="181">
                  <c:v>148.321335</c:v>
                </c:pt>
                <c:pt idx="182">
                  <c:v>148.53015099999999</c:v>
                </c:pt>
                <c:pt idx="183">
                  <c:v>147.694885</c:v>
                </c:pt>
                <c:pt idx="184">
                  <c:v>146.501633</c:v>
                </c:pt>
                <c:pt idx="185">
                  <c:v>149.972015</c:v>
                </c:pt>
                <c:pt idx="186">
                  <c:v>151.72210699999999</c:v>
                </c:pt>
                <c:pt idx="187">
                  <c:v>154.23788500000001</c:v>
                </c:pt>
                <c:pt idx="188">
                  <c:v>158.53358499999999</c:v>
                </c:pt>
                <c:pt idx="189">
                  <c:v>159.378815</c:v>
                </c:pt>
                <c:pt idx="190">
                  <c:v>159.16999799999999</c:v>
                </c:pt>
                <c:pt idx="191">
                  <c:v>158.979996</c:v>
                </c:pt>
                <c:pt idx="192">
                  <c:v>160.279999</c:v>
                </c:pt>
                <c:pt idx="193">
                  <c:v>158.759995</c:v>
                </c:pt>
                <c:pt idx="194">
                  <c:v>157.38000500000001</c:v>
                </c:pt>
                <c:pt idx="195">
                  <c:v>156.85000600000001</c:v>
                </c:pt>
                <c:pt idx="196">
                  <c:v>156.16999799999999</c:v>
                </c:pt>
                <c:pt idx="197">
                  <c:v>157.5</c:v>
                </c:pt>
                <c:pt idx="198">
                  <c:v>159.36999499999999</c:v>
                </c:pt>
                <c:pt idx="199">
                  <c:v>164.529999</c:v>
                </c:pt>
                <c:pt idx="200">
                  <c:v>165.30999800000001</c:v>
                </c:pt>
                <c:pt idx="201">
                  <c:v>165.990005</c:v>
                </c:pt>
                <c:pt idx="202">
                  <c:v>168.38000500000001</c:v>
                </c:pt>
                <c:pt idx="203">
                  <c:v>165.550003</c:v>
                </c:pt>
                <c:pt idx="204">
                  <c:v>167.970001</c:v>
                </c:pt>
                <c:pt idx="205">
                  <c:v>172.470001</c:v>
                </c:pt>
                <c:pt idx="206">
                  <c:v>166.300003</c:v>
                </c:pt>
                <c:pt idx="207">
                  <c:v>166.69000199999999</c:v>
                </c:pt>
                <c:pt idx="208">
                  <c:v>164.270004</c:v>
                </c:pt>
                <c:pt idx="209">
                  <c:v>165.75</c:v>
                </c:pt>
                <c:pt idx="210">
                  <c:v>164.270004</c:v>
                </c:pt>
                <c:pt idx="211">
                  <c:v>166.449997</c:v>
                </c:pt>
                <c:pt idx="212">
                  <c:v>168.470001</c:v>
                </c:pt>
                <c:pt idx="213">
                  <c:v>168.300003</c:v>
                </c:pt>
                <c:pt idx="214">
                  <c:v>170</c:v>
                </c:pt>
                <c:pt idx="215">
                  <c:v>170.33999600000001</c:v>
                </c:pt>
                <c:pt idx="216">
                  <c:v>168.699997</c:v>
                </c:pt>
                <c:pt idx="217">
                  <c:v>161.36999499999999</c:v>
                </c:pt>
                <c:pt idx="218">
                  <c:v>162.679993</c:v>
                </c:pt>
                <c:pt idx="219">
                  <c:v>158.78999300000001</c:v>
                </c:pt>
                <c:pt idx="220">
                  <c:v>158.759995</c:v>
                </c:pt>
                <c:pt idx="221">
                  <c:v>161.490005</c:v>
                </c:pt>
                <c:pt idx="222">
                  <c:v>164.63999899999999</c:v>
                </c:pt>
                <c:pt idx="223">
                  <c:v>164.509995</c:v>
                </c:pt>
                <c:pt idx="224">
                  <c:v>164.61000100000001</c:v>
                </c:pt>
                <c:pt idx="225">
                  <c:v>163.679993</c:v>
                </c:pt>
                <c:pt idx="226">
                  <c:v>165.61000100000001</c:v>
                </c:pt>
                <c:pt idx="227">
                  <c:v>168.720001</c:v>
                </c:pt>
                <c:pt idx="228">
                  <c:v>166.88999899999999</c:v>
                </c:pt>
                <c:pt idx="229">
                  <c:v>171.550003</c:v>
                </c:pt>
                <c:pt idx="230">
                  <c:v>173.779999</c:v>
                </c:pt>
                <c:pt idx="231">
                  <c:v>174.38000500000001</c:v>
                </c:pt>
                <c:pt idx="232">
                  <c:v>175.36000100000001</c:v>
                </c:pt>
                <c:pt idx="233">
                  <c:v>171.550003</c:v>
                </c:pt>
                <c:pt idx="234">
                  <c:v>173.470001</c:v>
                </c:pt>
                <c:pt idx="235">
                  <c:v>172.61000100000001</c:v>
                </c:pt>
                <c:pt idx="236">
                  <c:v>174.86000100000001</c:v>
                </c:pt>
                <c:pt idx="237">
                  <c:v>171.58999600000001</c:v>
                </c:pt>
                <c:pt idx="238">
                  <c:v>173.259995</c:v>
                </c:pt>
                <c:pt idx="239">
                  <c:v>172.86999499999999</c:v>
                </c:pt>
                <c:pt idx="240">
                  <c:v>176.85000600000001</c:v>
                </c:pt>
                <c:pt idx="241">
                  <c:v>175.53999300000001</c:v>
                </c:pt>
                <c:pt idx="242">
                  <c:v>170.16999799999999</c:v>
                </c:pt>
                <c:pt idx="243">
                  <c:v>166.75</c:v>
                </c:pt>
                <c:pt idx="244">
                  <c:v>161.16000399999999</c:v>
                </c:pt>
                <c:pt idx="245">
                  <c:v>164.60000600000001</c:v>
                </c:pt>
                <c:pt idx="246">
                  <c:v>164.949997</c:v>
                </c:pt>
                <c:pt idx="247">
                  <c:v>173.61000100000001</c:v>
                </c:pt>
                <c:pt idx="248">
                  <c:v>179.21000699999999</c:v>
                </c:pt>
                <c:pt idx="249">
                  <c:v>178.91000399999999</c:v>
                </c:pt>
                <c:pt idx="250">
                  <c:v>183.279999</c:v>
                </c:pt>
                <c:pt idx="251">
                  <c:v>184.270004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5-9D43-BA3D-F3D23CE6A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730527"/>
        <c:axId val="1512724863"/>
      </c:lineChart>
      <c:catAx>
        <c:axId val="1512730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/>
                  <a:t>Period</a:t>
                </a:r>
              </a:p>
            </c:rich>
          </c:tx>
          <c:layout>
            <c:manualLayout>
              <c:xMode val="edge"/>
              <c:yMode val="edge"/>
              <c:x val="0.44376206778500515"/>
              <c:y val="0.827217952755905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724863"/>
        <c:crosses val="autoZero"/>
        <c:auto val="1"/>
        <c:lblAlgn val="ctr"/>
        <c:lblOffset val="100"/>
        <c:noMultiLvlLbl val="0"/>
      </c:catAx>
      <c:valAx>
        <c:axId val="151272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73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0749743238617"/>
          <c:y val="0.92849952755905507"/>
          <c:w val="0.55585005135227661"/>
          <c:h val="6.67000715819613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Period vs Volume (Apple Inc)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'6050_Module3Project_Data'!$B$1</c:f>
              <c:strCache>
                <c:ptCount val="1"/>
                <c:pt idx="0">
                  <c:v>Period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'6050_Module3Project_Data'!$B$2:$B$258</c:f>
              <c:numCache>
                <c:formatCode>General</c:formatCode>
                <c:ptCount val="2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A-3745-8F94-0F242BD783DF}"/>
            </c:ext>
          </c:extLst>
        </c:ser>
        <c:ser>
          <c:idx val="1"/>
          <c:order val="1"/>
          <c:tx>
            <c:strRef>
              <c:f>'6050_Module3Project_Data'!$D$1</c:f>
              <c:strCache>
                <c:ptCount val="1"/>
                <c:pt idx="0">
                  <c:v>AAPL (Apple Inc) / Volume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'6050_Module3Project_Data'!$D$2:$D$253</c:f>
              <c:numCache>
                <c:formatCode>General</c:formatCode>
                <c:ptCount val="252"/>
                <c:pt idx="0">
                  <c:v>69986400</c:v>
                </c:pt>
                <c:pt idx="1">
                  <c:v>81821200</c:v>
                </c:pt>
                <c:pt idx="2">
                  <c:v>87388800</c:v>
                </c:pt>
                <c:pt idx="3">
                  <c:v>102734400</c:v>
                </c:pt>
                <c:pt idx="4">
                  <c:v>89182800</c:v>
                </c:pt>
                <c:pt idx="5">
                  <c:v>100206400</c:v>
                </c:pt>
                <c:pt idx="6">
                  <c:v>86703200</c:v>
                </c:pt>
                <c:pt idx="7">
                  <c:v>76167200</c:v>
                </c:pt>
                <c:pt idx="8">
                  <c:v>106234400</c:v>
                </c:pt>
                <c:pt idx="9">
                  <c:v>121395200</c:v>
                </c:pt>
                <c:pt idx="10">
                  <c:v>65325200</c:v>
                </c:pt>
                <c:pt idx="11">
                  <c:v>84020400</c:v>
                </c:pt>
                <c:pt idx="12">
                  <c:v>105207600</c:v>
                </c:pt>
                <c:pt idx="13">
                  <c:v>65235600</c:v>
                </c:pt>
                <c:pt idx="14">
                  <c:v>46617600</c:v>
                </c:pt>
                <c:pt idx="15">
                  <c:v>94487200</c:v>
                </c:pt>
                <c:pt idx="16">
                  <c:v>114430400</c:v>
                </c:pt>
                <c:pt idx="17">
                  <c:v>67181600</c:v>
                </c:pt>
                <c:pt idx="18">
                  <c:v>74424400</c:v>
                </c:pt>
                <c:pt idx="19">
                  <c:v>106075600</c:v>
                </c:pt>
                <c:pt idx="20">
                  <c:v>128042400</c:v>
                </c:pt>
                <c:pt idx="21">
                  <c:v>90420400</c:v>
                </c:pt>
                <c:pt idx="22">
                  <c:v>78756800</c:v>
                </c:pt>
                <c:pt idx="23">
                  <c:v>137310400</c:v>
                </c:pt>
                <c:pt idx="24">
                  <c:v>133587600</c:v>
                </c:pt>
                <c:pt idx="25">
                  <c:v>128186000</c:v>
                </c:pt>
                <c:pt idx="26">
                  <c:v>114158400</c:v>
                </c:pt>
                <c:pt idx="27">
                  <c:v>116028400</c:v>
                </c:pt>
                <c:pt idx="28">
                  <c:v>98369200</c:v>
                </c:pt>
                <c:pt idx="29">
                  <c:v>275978000</c:v>
                </c:pt>
                <c:pt idx="30">
                  <c:v>98572000</c:v>
                </c:pt>
                <c:pt idx="31">
                  <c:v>48478800</c:v>
                </c:pt>
                <c:pt idx="32">
                  <c:v>93121200</c:v>
                </c:pt>
                <c:pt idx="33">
                  <c:v>146266000</c:v>
                </c:pt>
                <c:pt idx="34">
                  <c:v>144114400</c:v>
                </c:pt>
                <c:pt idx="35">
                  <c:v>100805600</c:v>
                </c:pt>
                <c:pt idx="36">
                  <c:v>135480400</c:v>
                </c:pt>
                <c:pt idx="37">
                  <c:v>146322800</c:v>
                </c:pt>
                <c:pt idx="38">
                  <c:v>118387200</c:v>
                </c:pt>
                <c:pt idx="39">
                  <c:v>108872000</c:v>
                </c:pt>
                <c:pt idx="40">
                  <c:v>132079200</c:v>
                </c:pt>
                <c:pt idx="41">
                  <c:v>170108400</c:v>
                </c:pt>
                <c:pt idx="42">
                  <c:v>140644800</c:v>
                </c:pt>
                <c:pt idx="43">
                  <c:v>121532000</c:v>
                </c:pt>
                <c:pt idx="44">
                  <c:v>161954400</c:v>
                </c:pt>
                <c:pt idx="45">
                  <c:v>121923600</c:v>
                </c:pt>
                <c:pt idx="46">
                  <c:v>108829200</c:v>
                </c:pt>
                <c:pt idx="47">
                  <c:v>137816400</c:v>
                </c:pt>
                <c:pt idx="48">
                  <c:v>110843200</c:v>
                </c:pt>
                <c:pt idx="49">
                  <c:v>101832400</c:v>
                </c:pt>
                <c:pt idx="50">
                  <c:v>104472000</c:v>
                </c:pt>
                <c:pt idx="51">
                  <c:v>146537600</c:v>
                </c:pt>
                <c:pt idx="52">
                  <c:v>161940000</c:v>
                </c:pt>
                <c:pt idx="53">
                  <c:v>162234000</c:v>
                </c:pt>
                <c:pt idx="54">
                  <c:v>216229200</c:v>
                </c:pt>
                <c:pt idx="55">
                  <c:v>126743200</c:v>
                </c:pt>
                <c:pt idx="56">
                  <c:v>199588400</c:v>
                </c:pt>
                <c:pt idx="57">
                  <c:v>173985600</c:v>
                </c:pt>
                <c:pt idx="58">
                  <c:v>136616400</c:v>
                </c:pt>
                <c:pt idx="59">
                  <c:v>118826800</c:v>
                </c:pt>
                <c:pt idx="60">
                  <c:v>105425600</c:v>
                </c:pt>
                <c:pt idx="61">
                  <c:v>117684000</c:v>
                </c:pt>
                <c:pt idx="62">
                  <c:v>109348800</c:v>
                </c:pt>
                <c:pt idx="63">
                  <c:v>94323200</c:v>
                </c:pt>
                <c:pt idx="64">
                  <c:v>113730400</c:v>
                </c:pt>
                <c:pt idx="65">
                  <c:v>94747600</c:v>
                </c:pt>
                <c:pt idx="66">
                  <c:v>80113600</c:v>
                </c:pt>
                <c:pt idx="67">
                  <c:v>152531200</c:v>
                </c:pt>
                <c:pt idx="68">
                  <c:v>93984000</c:v>
                </c:pt>
                <c:pt idx="69">
                  <c:v>100566000</c:v>
                </c:pt>
                <c:pt idx="70">
                  <c:v>129554000</c:v>
                </c:pt>
                <c:pt idx="71">
                  <c:v>222195200</c:v>
                </c:pt>
                <c:pt idx="72">
                  <c:v>230673600</c:v>
                </c:pt>
                <c:pt idx="73">
                  <c:v>198054800</c:v>
                </c:pt>
                <c:pt idx="74">
                  <c:v>320605600</c:v>
                </c:pt>
                <c:pt idx="75">
                  <c:v>426884800</c:v>
                </c:pt>
                <c:pt idx="76">
                  <c:v>341397200</c:v>
                </c:pt>
                <c:pt idx="77">
                  <c:v>319475600</c:v>
                </c:pt>
                <c:pt idx="78">
                  <c:v>219178400</c:v>
                </c:pt>
                <c:pt idx="79">
                  <c:v>187572800</c:v>
                </c:pt>
                <c:pt idx="80">
                  <c:v>226176800</c:v>
                </c:pt>
                <c:pt idx="81">
                  <c:v>286744800</c:v>
                </c:pt>
                <c:pt idx="82">
                  <c:v>285290000</c:v>
                </c:pt>
                <c:pt idx="83">
                  <c:v>255598800</c:v>
                </c:pt>
                <c:pt idx="84">
                  <c:v>418474000</c:v>
                </c:pt>
                <c:pt idx="85">
                  <c:v>370732000</c:v>
                </c:pt>
                <c:pt idx="86">
                  <c:v>322423600</c:v>
                </c:pt>
                <c:pt idx="87">
                  <c:v>324056000</c:v>
                </c:pt>
                <c:pt idx="88">
                  <c:v>300233600</c:v>
                </c:pt>
                <c:pt idx="89">
                  <c:v>271857200</c:v>
                </c:pt>
                <c:pt idx="90">
                  <c:v>401693200</c:v>
                </c:pt>
                <c:pt idx="91">
                  <c:v>336752800</c:v>
                </c:pt>
                <c:pt idx="92">
                  <c:v>287531200</c:v>
                </c:pt>
                <c:pt idx="93">
                  <c:v>303602000</c:v>
                </c:pt>
                <c:pt idx="94">
                  <c:v>252087200</c:v>
                </c:pt>
                <c:pt idx="95">
                  <c:v>204216800</c:v>
                </c:pt>
                <c:pt idx="96">
                  <c:v>167976400</c:v>
                </c:pt>
                <c:pt idx="97">
                  <c:v>197002000</c:v>
                </c:pt>
                <c:pt idx="98">
                  <c:v>176218400</c:v>
                </c:pt>
                <c:pt idx="99">
                  <c:v>165934000</c:v>
                </c:pt>
                <c:pt idx="100">
                  <c:v>129880000</c:v>
                </c:pt>
                <c:pt idx="101">
                  <c:v>201820400</c:v>
                </c:pt>
                <c:pt idx="102">
                  <c:v>202887200</c:v>
                </c:pt>
                <c:pt idx="103">
                  <c:v>168895200</c:v>
                </c:pt>
                <c:pt idx="104">
                  <c:v>162116400</c:v>
                </c:pt>
                <c:pt idx="105">
                  <c:v>131022800</c:v>
                </c:pt>
                <c:pt idx="106">
                  <c:v>194994800</c:v>
                </c:pt>
                <c:pt idx="107">
                  <c:v>131154400</c:v>
                </c:pt>
                <c:pt idx="108">
                  <c:v>157125200</c:v>
                </c:pt>
                <c:pt idx="109">
                  <c:v>215250000</c:v>
                </c:pt>
                <c:pt idx="110">
                  <c:v>130015200</c:v>
                </c:pt>
                <c:pt idx="111">
                  <c:v>180991600</c:v>
                </c:pt>
                <c:pt idx="112">
                  <c:v>117057200</c:v>
                </c:pt>
                <c:pt idx="113">
                  <c:v>124814400</c:v>
                </c:pt>
                <c:pt idx="114">
                  <c:v>126508800</c:v>
                </c:pt>
                <c:pt idx="115">
                  <c:v>117087600</c:v>
                </c:pt>
                <c:pt idx="116">
                  <c:v>112004800</c:v>
                </c:pt>
                <c:pt idx="117">
                  <c:v>137280800</c:v>
                </c:pt>
                <c:pt idx="118">
                  <c:v>183064000</c:v>
                </c:pt>
                <c:pt idx="119">
                  <c:v>60154200</c:v>
                </c:pt>
                <c:pt idx="120">
                  <c:v>33392000</c:v>
                </c:pt>
                <c:pt idx="121">
                  <c:v>36937800</c:v>
                </c:pt>
                <c:pt idx="122">
                  <c:v>35583400</c:v>
                </c:pt>
                <c:pt idx="123">
                  <c:v>28803800</c:v>
                </c:pt>
                <c:pt idx="124">
                  <c:v>33459600</c:v>
                </c:pt>
                <c:pt idx="125">
                  <c:v>145946400</c:v>
                </c:pt>
                <c:pt idx="126">
                  <c:v>162301200</c:v>
                </c:pt>
                <c:pt idx="127">
                  <c:v>200622400</c:v>
                </c:pt>
                <c:pt idx="128">
                  <c:v>158929200</c:v>
                </c:pt>
                <c:pt idx="129">
                  <c:v>166348400</c:v>
                </c:pt>
                <c:pt idx="130">
                  <c:v>135372400</c:v>
                </c:pt>
                <c:pt idx="131">
                  <c:v>101729600</c:v>
                </c:pt>
                <c:pt idx="132">
                  <c:v>111504800</c:v>
                </c:pt>
                <c:pt idx="133">
                  <c:v>102688800</c:v>
                </c:pt>
                <c:pt idx="134">
                  <c:v>81803200</c:v>
                </c:pt>
                <c:pt idx="135">
                  <c:v>125522000</c:v>
                </c:pt>
                <c:pt idx="136">
                  <c:v>112945200</c:v>
                </c:pt>
                <c:pt idx="137">
                  <c:v>133560800</c:v>
                </c:pt>
                <c:pt idx="138">
                  <c:v>153598000</c:v>
                </c:pt>
                <c:pt idx="139">
                  <c:v>80791200</c:v>
                </c:pt>
                <c:pt idx="140">
                  <c:v>87642800</c:v>
                </c:pt>
                <c:pt idx="141">
                  <c:v>104491200</c:v>
                </c:pt>
                <c:pt idx="142">
                  <c:v>87560400</c:v>
                </c:pt>
                <c:pt idx="143">
                  <c:v>137250400</c:v>
                </c:pt>
                <c:pt idx="144">
                  <c:v>95654400</c:v>
                </c:pt>
                <c:pt idx="145">
                  <c:v>147712400</c:v>
                </c:pt>
                <c:pt idx="146">
                  <c:v>166651600</c:v>
                </c:pt>
                <c:pt idx="147">
                  <c:v>201662400</c:v>
                </c:pt>
                <c:pt idx="148">
                  <c:v>200146000</c:v>
                </c:pt>
                <c:pt idx="149">
                  <c:v>138808800</c:v>
                </c:pt>
                <c:pt idx="150">
                  <c:v>165428800</c:v>
                </c:pt>
                <c:pt idx="151">
                  <c:v>114406400</c:v>
                </c:pt>
                <c:pt idx="152">
                  <c:v>96820400</c:v>
                </c:pt>
                <c:pt idx="153">
                  <c:v>264476000</c:v>
                </c:pt>
                <c:pt idx="154">
                  <c:v>135445200</c:v>
                </c:pt>
                <c:pt idx="155">
                  <c:v>212155600</c:v>
                </c:pt>
                <c:pt idx="156">
                  <c:v>192623200</c:v>
                </c:pt>
                <c:pt idx="157">
                  <c:v>137522400</c:v>
                </c:pt>
                <c:pt idx="158">
                  <c:v>205256800</c:v>
                </c:pt>
                <c:pt idx="159">
                  <c:v>130646000</c:v>
                </c:pt>
                <c:pt idx="160">
                  <c:v>140223200</c:v>
                </c:pt>
                <c:pt idx="161">
                  <c:v>110737200</c:v>
                </c:pt>
                <c:pt idx="162">
                  <c:v>114041600</c:v>
                </c:pt>
                <c:pt idx="163">
                  <c:v>118655600</c:v>
                </c:pt>
                <c:pt idx="164">
                  <c:v>112424400</c:v>
                </c:pt>
                <c:pt idx="165">
                  <c:v>117092000</c:v>
                </c:pt>
                <c:pt idx="166">
                  <c:v>125642800</c:v>
                </c:pt>
                <c:pt idx="167">
                  <c:v>90257200</c:v>
                </c:pt>
                <c:pt idx="168">
                  <c:v>191649200</c:v>
                </c:pt>
                <c:pt idx="169">
                  <c:v>170989200</c:v>
                </c:pt>
                <c:pt idx="170">
                  <c:v>153198000</c:v>
                </c:pt>
                <c:pt idx="171">
                  <c:v>110577600</c:v>
                </c:pt>
                <c:pt idx="172">
                  <c:v>92186800</c:v>
                </c:pt>
                <c:pt idx="173">
                  <c:v>90318000</c:v>
                </c:pt>
                <c:pt idx="174">
                  <c:v>103646000</c:v>
                </c:pt>
                <c:pt idx="175">
                  <c:v>89001600</c:v>
                </c:pt>
                <c:pt idx="176">
                  <c:v>197004400</c:v>
                </c:pt>
                <c:pt idx="177">
                  <c:v>185438800</c:v>
                </c:pt>
                <c:pt idx="178">
                  <c:v>121214000</c:v>
                </c:pt>
                <c:pt idx="179">
                  <c:v>103625600</c:v>
                </c:pt>
                <c:pt idx="180">
                  <c:v>90329200</c:v>
                </c:pt>
                <c:pt idx="181">
                  <c:v>158130000</c:v>
                </c:pt>
                <c:pt idx="182">
                  <c:v>374336800</c:v>
                </c:pt>
                <c:pt idx="183">
                  <c:v>308151200</c:v>
                </c:pt>
                <c:pt idx="184">
                  <c:v>173071600</c:v>
                </c:pt>
                <c:pt idx="185">
                  <c:v>121992000</c:v>
                </c:pt>
                <c:pt idx="186">
                  <c:v>202428800</c:v>
                </c:pt>
                <c:pt idx="187">
                  <c:v>198045600</c:v>
                </c:pt>
                <c:pt idx="188">
                  <c:v>212403600</c:v>
                </c:pt>
                <c:pt idx="189">
                  <c:v>187902400</c:v>
                </c:pt>
                <c:pt idx="190">
                  <c:v>165944800</c:v>
                </c:pt>
                <c:pt idx="191">
                  <c:v>210082000</c:v>
                </c:pt>
                <c:pt idx="192">
                  <c:v>165565200</c:v>
                </c:pt>
                <c:pt idx="193">
                  <c:v>119561600</c:v>
                </c:pt>
                <c:pt idx="194">
                  <c:v>105633600</c:v>
                </c:pt>
                <c:pt idx="195">
                  <c:v>145538000</c:v>
                </c:pt>
                <c:pt idx="196">
                  <c:v>126907200</c:v>
                </c:pt>
                <c:pt idx="197">
                  <c:v>338054800</c:v>
                </c:pt>
                <c:pt idx="198">
                  <c:v>345937600</c:v>
                </c:pt>
                <c:pt idx="199">
                  <c:v>211495600</c:v>
                </c:pt>
                <c:pt idx="200">
                  <c:v>163022400</c:v>
                </c:pt>
                <c:pt idx="201">
                  <c:v>155552400</c:v>
                </c:pt>
                <c:pt idx="202">
                  <c:v>187630000</c:v>
                </c:pt>
                <c:pt idx="203">
                  <c:v>225702700</c:v>
                </c:pt>
                <c:pt idx="204">
                  <c:v>152470100</c:v>
                </c:pt>
                <c:pt idx="205">
                  <c:v>200119000</c:v>
                </c:pt>
                <c:pt idx="206">
                  <c:v>257599600</c:v>
                </c:pt>
                <c:pt idx="207">
                  <c:v>332607200</c:v>
                </c:pt>
                <c:pt idx="208">
                  <c:v>231366600</c:v>
                </c:pt>
                <c:pt idx="209">
                  <c:v>176940500</c:v>
                </c:pt>
                <c:pt idx="210">
                  <c:v>182274400</c:v>
                </c:pt>
                <c:pt idx="211">
                  <c:v>180860300</c:v>
                </c:pt>
                <c:pt idx="212">
                  <c:v>140150100</c:v>
                </c:pt>
                <c:pt idx="213">
                  <c:v>184642000</c:v>
                </c:pt>
                <c:pt idx="214">
                  <c:v>154679000</c:v>
                </c:pt>
                <c:pt idx="215">
                  <c:v>178011000</c:v>
                </c:pt>
                <c:pt idx="216">
                  <c:v>287104900</c:v>
                </c:pt>
                <c:pt idx="217">
                  <c:v>195713800</c:v>
                </c:pt>
                <c:pt idx="218">
                  <c:v>183055400</c:v>
                </c:pt>
                <c:pt idx="219">
                  <c:v>150718700</c:v>
                </c:pt>
                <c:pt idx="220">
                  <c:v>167743300</c:v>
                </c:pt>
                <c:pt idx="221">
                  <c:v>149981400</c:v>
                </c:pt>
                <c:pt idx="222">
                  <c:v>137672400</c:v>
                </c:pt>
                <c:pt idx="223">
                  <c:v>99382200</c:v>
                </c:pt>
                <c:pt idx="224">
                  <c:v>142675200</c:v>
                </c:pt>
                <c:pt idx="225">
                  <c:v>116120400</c:v>
                </c:pt>
                <c:pt idx="226">
                  <c:v>144712000</c:v>
                </c:pt>
                <c:pt idx="227">
                  <c:v>106243800</c:v>
                </c:pt>
                <c:pt idx="228">
                  <c:v>161498200</c:v>
                </c:pt>
                <c:pt idx="229">
                  <c:v>96849000</c:v>
                </c:pt>
                <c:pt idx="230">
                  <c:v>83477200</c:v>
                </c:pt>
                <c:pt idx="231">
                  <c:v>100506900</c:v>
                </c:pt>
                <c:pt idx="232">
                  <c:v>240226800</c:v>
                </c:pt>
                <c:pt idx="233">
                  <c:v>262330500</c:v>
                </c:pt>
                <c:pt idx="234">
                  <c:v>151062300</c:v>
                </c:pt>
                <c:pt idx="235">
                  <c:v>112559200</c:v>
                </c:pt>
                <c:pt idx="236">
                  <c:v>115393800</c:v>
                </c:pt>
                <c:pt idx="237">
                  <c:v>120639300</c:v>
                </c:pt>
                <c:pt idx="238">
                  <c:v>124423700</c:v>
                </c:pt>
                <c:pt idx="239">
                  <c:v>89946000</c:v>
                </c:pt>
                <c:pt idx="240">
                  <c:v>101988000</c:v>
                </c:pt>
                <c:pt idx="241">
                  <c:v>82572600</c:v>
                </c:pt>
                <c:pt idx="242">
                  <c:v>111850700</c:v>
                </c:pt>
                <c:pt idx="243">
                  <c:v>92276800</c:v>
                </c:pt>
                <c:pt idx="244">
                  <c:v>143937800</c:v>
                </c:pt>
                <c:pt idx="245">
                  <c:v>146129200</c:v>
                </c:pt>
                <c:pt idx="246">
                  <c:v>190272600</c:v>
                </c:pt>
                <c:pt idx="247">
                  <c:v>122866900</c:v>
                </c:pt>
                <c:pt idx="248">
                  <c:v>107624400</c:v>
                </c:pt>
                <c:pt idx="249">
                  <c:v>138235500</c:v>
                </c:pt>
                <c:pt idx="250">
                  <c:v>126387100</c:v>
                </c:pt>
                <c:pt idx="251">
                  <c:v>114283600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A-3745-8F94-0F242BD78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4375487"/>
        <c:axId val="1512740351"/>
      </c:lineChart>
      <c:catAx>
        <c:axId val="1194375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740351"/>
        <c:crosses val="autoZero"/>
        <c:auto val="1"/>
        <c:lblAlgn val="ctr"/>
        <c:lblOffset val="100"/>
        <c:noMultiLvlLbl val="0"/>
      </c:catAx>
      <c:valAx>
        <c:axId val="151274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7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Period vs Volume (Honeywell Inc)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'6050_Module3Project_Data'!$B$1</c:f>
              <c:strCache>
                <c:ptCount val="1"/>
                <c:pt idx="0">
                  <c:v>Period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'6050_Module3Project_Data'!$B$2:$B$258</c:f>
              <c:numCache>
                <c:formatCode>General</c:formatCode>
                <c:ptCount val="2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D-4242-90F2-D56178917AC4}"/>
            </c:ext>
          </c:extLst>
        </c:ser>
        <c:ser>
          <c:idx val="1"/>
          <c:order val="1"/>
          <c:tx>
            <c:strRef>
              <c:f>'6050_Module3Project_Data'!$F$1</c:f>
              <c:strCache>
                <c:ptCount val="1"/>
                <c:pt idx="0">
                  <c:v>HON (Honeywell Inc)  Volume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'6050_Module3Project_Data'!$F$2:$F$258</c:f>
              <c:numCache>
                <c:formatCode>General</c:formatCode>
                <c:ptCount val="257"/>
                <c:pt idx="0">
                  <c:v>1636800</c:v>
                </c:pt>
                <c:pt idx="1">
                  <c:v>1594600</c:v>
                </c:pt>
                <c:pt idx="2">
                  <c:v>1816900</c:v>
                </c:pt>
                <c:pt idx="3">
                  <c:v>1855200</c:v>
                </c:pt>
                <c:pt idx="4">
                  <c:v>2208300</c:v>
                </c:pt>
                <c:pt idx="5">
                  <c:v>3242700</c:v>
                </c:pt>
                <c:pt idx="6">
                  <c:v>2405800</c:v>
                </c:pt>
                <c:pt idx="7">
                  <c:v>2673200</c:v>
                </c:pt>
                <c:pt idx="8">
                  <c:v>4190700</c:v>
                </c:pt>
                <c:pt idx="9">
                  <c:v>3135100</c:v>
                </c:pt>
                <c:pt idx="10">
                  <c:v>1852200</c:v>
                </c:pt>
                <c:pt idx="11">
                  <c:v>2657500</c:v>
                </c:pt>
                <c:pt idx="12">
                  <c:v>4578900</c:v>
                </c:pt>
                <c:pt idx="13">
                  <c:v>1044800</c:v>
                </c:pt>
                <c:pt idx="14">
                  <c:v>1633100</c:v>
                </c:pt>
                <c:pt idx="15">
                  <c:v>3053500</c:v>
                </c:pt>
                <c:pt idx="16">
                  <c:v>3775500</c:v>
                </c:pt>
                <c:pt idx="17">
                  <c:v>2933400</c:v>
                </c:pt>
                <c:pt idx="18">
                  <c:v>2342100</c:v>
                </c:pt>
                <c:pt idx="19">
                  <c:v>2118000</c:v>
                </c:pt>
                <c:pt idx="20">
                  <c:v>1556500</c:v>
                </c:pt>
                <c:pt idx="21">
                  <c:v>2027800</c:v>
                </c:pt>
                <c:pt idx="22">
                  <c:v>2174100</c:v>
                </c:pt>
                <c:pt idx="23">
                  <c:v>2277600</c:v>
                </c:pt>
                <c:pt idx="24">
                  <c:v>2050200</c:v>
                </c:pt>
                <c:pt idx="25">
                  <c:v>3207600</c:v>
                </c:pt>
                <c:pt idx="26">
                  <c:v>3039800</c:v>
                </c:pt>
                <c:pt idx="27">
                  <c:v>3614700</c:v>
                </c:pt>
                <c:pt idx="28">
                  <c:v>2680600</c:v>
                </c:pt>
                <c:pt idx="29">
                  <c:v>4351900</c:v>
                </c:pt>
                <c:pt idx="30">
                  <c:v>2577700</c:v>
                </c:pt>
                <c:pt idx="31">
                  <c:v>625500</c:v>
                </c:pt>
                <c:pt idx="32">
                  <c:v>1269700</c:v>
                </c:pt>
                <c:pt idx="33">
                  <c:v>1303900</c:v>
                </c:pt>
                <c:pt idx="34">
                  <c:v>1670100</c:v>
                </c:pt>
                <c:pt idx="35">
                  <c:v>1728900</c:v>
                </c:pt>
                <c:pt idx="36">
                  <c:v>2857400</c:v>
                </c:pt>
                <c:pt idx="37">
                  <c:v>2805200</c:v>
                </c:pt>
                <c:pt idx="38">
                  <c:v>3277900</c:v>
                </c:pt>
                <c:pt idx="39">
                  <c:v>3002800</c:v>
                </c:pt>
                <c:pt idx="40">
                  <c:v>2545500</c:v>
                </c:pt>
                <c:pt idx="41">
                  <c:v>1789500</c:v>
                </c:pt>
                <c:pt idx="42">
                  <c:v>1671700</c:v>
                </c:pt>
                <c:pt idx="43">
                  <c:v>2261900</c:v>
                </c:pt>
                <c:pt idx="44">
                  <c:v>2191200</c:v>
                </c:pt>
                <c:pt idx="45">
                  <c:v>2600800</c:v>
                </c:pt>
                <c:pt idx="46">
                  <c:v>2215400</c:v>
                </c:pt>
                <c:pt idx="47">
                  <c:v>2608000</c:v>
                </c:pt>
                <c:pt idx="48">
                  <c:v>2188600</c:v>
                </c:pt>
                <c:pt idx="49">
                  <c:v>1881700</c:v>
                </c:pt>
                <c:pt idx="50">
                  <c:v>2434000</c:v>
                </c:pt>
                <c:pt idx="51">
                  <c:v>2737000</c:v>
                </c:pt>
                <c:pt idx="52">
                  <c:v>2491500</c:v>
                </c:pt>
                <c:pt idx="53">
                  <c:v>2178400</c:v>
                </c:pt>
                <c:pt idx="54">
                  <c:v>2199000</c:v>
                </c:pt>
                <c:pt idx="55">
                  <c:v>3076100</c:v>
                </c:pt>
                <c:pt idx="56">
                  <c:v>5500000</c:v>
                </c:pt>
                <c:pt idx="57">
                  <c:v>3542700</c:v>
                </c:pt>
                <c:pt idx="58">
                  <c:v>2992500</c:v>
                </c:pt>
                <c:pt idx="59">
                  <c:v>2818100</c:v>
                </c:pt>
                <c:pt idx="60">
                  <c:v>2427500</c:v>
                </c:pt>
                <c:pt idx="61">
                  <c:v>3254500</c:v>
                </c:pt>
                <c:pt idx="62">
                  <c:v>2399700</c:v>
                </c:pt>
                <c:pt idx="63">
                  <c:v>2948500</c:v>
                </c:pt>
                <c:pt idx="64">
                  <c:v>2950800</c:v>
                </c:pt>
                <c:pt idx="65">
                  <c:v>1985700</c:v>
                </c:pt>
                <c:pt idx="66">
                  <c:v>2489000</c:v>
                </c:pt>
                <c:pt idx="67">
                  <c:v>1818600</c:v>
                </c:pt>
                <c:pt idx="68">
                  <c:v>2464500</c:v>
                </c:pt>
                <c:pt idx="69">
                  <c:v>2336800</c:v>
                </c:pt>
                <c:pt idx="70">
                  <c:v>1940400</c:v>
                </c:pt>
                <c:pt idx="71">
                  <c:v>3204300</c:v>
                </c:pt>
                <c:pt idx="72">
                  <c:v>4092200</c:v>
                </c:pt>
                <c:pt idx="73">
                  <c:v>3411700</c:v>
                </c:pt>
                <c:pt idx="74">
                  <c:v>3951300</c:v>
                </c:pt>
                <c:pt idx="75">
                  <c:v>9558100</c:v>
                </c:pt>
                <c:pt idx="76">
                  <c:v>6744900</c:v>
                </c:pt>
                <c:pt idx="77">
                  <c:v>6108500</c:v>
                </c:pt>
                <c:pt idx="78">
                  <c:v>4532500</c:v>
                </c:pt>
                <c:pt idx="79">
                  <c:v>5394700</c:v>
                </c:pt>
                <c:pt idx="80">
                  <c:v>5021600</c:v>
                </c:pt>
                <c:pt idx="81">
                  <c:v>5849000</c:v>
                </c:pt>
                <c:pt idx="82">
                  <c:v>5477600</c:v>
                </c:pt>
                <c:pt idx="83">
                  <c:v>4826900</c:v>
                </c:pt>
                <c:pt idx="84">
                  <c:v>7170500</c:v>
                </c:pt>
                <c:pt idx="85">
                  <c:v>6324800</c:v>
                </c:pt>
                <c:pt idx="86">
                  <c:v>5891000</c:v>
                </c:pt>
                <c:pt idx="87">
                  <c:v>8524800</c:v>
                </c:pt>
                <c:pt idx="88">
                  <c:v>7633900</c:v>
                </c:pt>
                <c:pt idx="89">
                  <c:v>6814100</c:v>
                </c:pt>
                <c:pt idx="90">
                  <c:v>6801200</c:v>
                </c:pt>
                <c:pt idx="91">
                  <c:v>8200400</c:v>
                </c:pt>
                <c:pt idx="92">
                  <c:v>5799100</c:v>
                </c:pt>
                <c:pt idx="93">
                  <c:v>7159100</c:v>
                </c:pt>
                <c:pt idx="94">
                  <c:v>5594400</c:v>
                </c:pt>
                <c:pt idx="95">
                  <c:v>3924900</c:v>
                </c:pt>
                <c:pt idx="96">
                  <c:v>5035700</c:v>
                </c:pt>
                <c:pt idx="97">
                  <c:v>5296000</c:v>
                </c:pt>
                <c:pt idx="98">
                  <c:v>4246100</c:v>
                </c:pt>
                <c:pt idx="99">
                  <c:v>3504200</c:v>
                </c:pt>
                <c:pt idx="100">
                  <c:v>4031500</c:v>
                </c:pt>
                <c:pt idx="101">
                  <c:v>4874300</c:v>
                </c:pt>
                <c:pt idx="102">
                  <c:v>4051700</c:v>
                </c:pt>
                <c:pt idx="103">
                  <c:v>3890600</c:v>
                </c:pt>
                <c:pt idx="104">
                  <c:v>4365000</c:v>
                </c:pt>
                <c:pt idx="105">
                  <c:v>3016300</c:v>
                </c:pt>
                <c:pt idx="106">
                  <c:v>3486600</c:v>
                </c:pt>
                <c:pt idx="107">
                  <c:v>3252800</c:v>
                </c:pt>
                <c:pt idx="108">
                  <c:v>4016700</c:v>
                </c:pt>
                <c:pt idx="109">
                  <c:v>4750700</c:v>
                </c:pt>
                <c:pt idx="110">
                  <c:v>2529000</c:v>
                </c:pt>
                <c:pt idx="111">
                  <c:v>2418100</c:v>
                </c:pt>
                <c:pt idx="112">
                  <c:v>2629700</c:v>
                </c:pt>
                <c:pt idx="113">
                  <c:v>2786400</c:v>
                </c:pt>
                <c:pt idx="114">
                  <c:v>2837900</c:v>
                </c:pt>
                <c:pt idx="115">
                  <c:v>3137700</c:v>
                </c:pt>
                <c:pt idx="116">
                  <c:v>3377900</c:v>
                </c:pt>
                <c:pt idx="117">
                  <c:v>2651200</c:v>
                </c:pt>
                <c:pt idx="118">
                  <c:v>4492600</c:v>
                </c:pt>
                <c:pt idx="119">
                  <c:v>3681100</c:v>
                </c:pt>
                <c:pt idx="120">
                  <c:v>4123000</c:v>
                </c:pt>
                <c:pt idx="121">
                  <c:v>3122300</c:v>
                </c:pt>
                <c:pt idx="122">
                  <c:v>2349500</c:v>
                </c:pt>
                <c:pt idx="123">
                  <c:v>3096500</c:v>
                </c:pt>
                <c:pt idx="124">
                  <c:v>2740400</c:v>
                </c:pt>
                <c:pt idx="125">
                  <c:v>2356400</c:v>
                </c:pt>
                <c:pt idx="126">
                  <c:v>4870400</c:v>
                </c:pt>
                <c:pt idx="127">
                  <c:v>5786200</c:v>
                </c:pt>
                <c:pt idx="128">
                  <c:v>5226200</c:v>
                </c:pt>
                <c:pt idx="129">
                  <c:v>4660300</c:v>
                </c:pt>
                <c:pt idx="130">
                  <c:v>6405800</c:v>
                </c:pt>
                <c:pt idx="131">
                  <c:v>4427800</c:v>
                </c:pt>
                <c:pt idx="132">
                  <c:v>2949700</c:v>
                </c:pt>
                <c:pt idx="133">
                  <c:v>2374300</c:v>
                </c:pt>
                <c:pt idx="134">
                  <c:v>2958000</c:v>
                </c:pt>
                <c:pt idx="135">
                  <c:v>4370200</c:v>
                </c:pt>
                <c:pt idx="136">
                  <c:v>4291700</c:v>
                </c:pt>
                <c:pt idx="137">
                  <c:v>3481800</c:v>
                </c:pt>
                <c:pt idx="138">
                  <c:v>4135500</c:v>
                </c:pt>
                <c:pt idx="139">
                  <c:v>2071100</c:v>
                </c:pt>
                <c:pt idx="140">
                  <c:v>3625800</c:v>
                </c:pt>
                <c:pt idx="141">
                  <c:v>2992700</c:v>
                </c:pt>
                <c:pt idx="142">
                  <c:v>3768200</c:v>
                </c:pt>
                <c:pt idx="143">
                  <c:v>4524900</c:v>
                </c:pt>
                <c:pt idx="144">
                  <c:v>3573400</c:v>
                </c:pt>
                <c:pt idx="145">
                  <c:v>3679100</c:v>
                </c:pt>
                <c:pt idx="146">
                  <c:v>3309800</c:v>
                </c:pt>
                <c:pt idx="147">
                  <c:v>4184900</c:v>
                </c:pt>
                <c:pt idx="148">
                  <c:v>3612400</c:v>
                </c:pt>
                <c:pt idx="149">
                  <c:v>3314000</c:v>
                </c:pt>
                <c:pt idx="150">
                  <c:v>3804500</c:v>
                </c:pt>
                <c:pt idx="151">
                  <c:v>3507600</c:v>
                </c:pt>
                <c:pt idx="152">
                  <c:v>2581600</c:v>
                </c:pt>
                <c:pt idx="153">
                  <c:v>5265900</c:v>
                </c:pt>
                <c:pt idx="154">
                  <c:v>2529900</c:v>
                </c:pt>
                <c:pt idx="155">
                  <c:v>2309800</c:v>
                </c:pt>
                <c:pt idx="156">
                  <c:v>3371200</c:v>
                </c:pt>
                <c:pt idx="157">
                  <c:v>4019000</c:v>
                </c:pt>
                <c:pt idx="158">
                  <c:v>10255300</c:v>
                </c:pt>
                <c:pt idx="159">
                  <c:v>2971200</c:v>
                </c:pt>
                <c:pt idx="160">
                  <c:v>3688000</c:v>
                </c:pt>
                <c:pt idx="161">
                  <c:v>2609500</c:v>
                </c:pt>
                <c:pt idx="162">
                  <c:v>2758500</c:v>
                </c:pt>
                <c:pt idx="163">
                  <c:v>2336700</c:v>
                </c:pt>
                <c:pt idx="164">
                  <c:v>2622000</c:v>
                </c:pt>
                <c:pt idx="165">
                  <c:v>3587800</c:v>
                </c:pt>
                <c:pt idx="166">
                  <c:v>3167200</c:v>
                </c:pt>
                <c:pt idx="167">
                  <c:v>2325000</c:v>
                </c:pt>
                <c:pt idx="168">
                  <c:v>2585700</c:v>
                </c:pt>
                <c:pt idx="169">
                  <c:v>2649800</c:v>
                </c:pt>
                <c:pt idx="170">
                  <c:v>2984600</c:v>
                </c:pt>
                <c:pt idx="171">
                  <c:v>3697600</c:v>
                </c:pt>
                <c:pt idx="172">
                  <c:v>4886500</c:v>
                </c:pt>
                <c:pt idx="173">
                  <c:v>4876200</c:v>
                </c:pt>
                <c:pt idx="174">
                  <c:v>2394000</c:v>
                </c:pt>
                <c:pt idx="175">
                  <c:v>1798600</c:v>
                </c:pt>
                <c:pt idx="176">
                  <c:v>2625600</c:v>
                </c:pt>
                <c:pt idx="177">
                  <c:v>4368300</c:v>
                </c:pt>
                <c:pt idx="178">
                  <c:v>3378300</c:v>
                </c:pt>
                <c:pt idx="179">
                  <c:v>3904200</c:v>
                </c:pt>
                <c:pt idx="180">
                  <c:v>3311500</c:v>
                </c:pt>
                <c:pt idx="181">
                  <c:v>2749100</c:v>
                </c:pt>
                <c:pt idx="182">
                  <c:v>4061200</c:v>
                </c:pt>
                <c:pt idx="183">
                  <c:v>2105400</c:v>
                </c:pt>
                <c:pt idx="184">
                  <c:v>3078300</c:v>
                </c:pt>
                <c:pt idx="185">
                  <c:v>4181000</c:v>
                </c:pt>
                <c:pt idx="186">
                  <c:v>2502700</c:v>
                </c:pt>
                <c:pt idx="187">
                  <c:v>2519500</c:v>
                </c:pt>
                <c:pt idx="188">
                  <c:v>2858800</c:v>
                </c:pt>
                <c:pt idx="189">
                  <c:v>3773700</c:v>
                </c:pt>
                <c:pt idx="190">
                  <c:v>2670100</c:v>
                </c:pt>
                <c:pt idx="191">
                  <c:v>2574900</c:v>
                </c:pt>
                <c:pt idx="192">
                  <c:v>2844700</c:v>
                </c:pt>
                <c:pt idx="193">
                  <c:v>2817200</c:v>
                </c:pt>
                <c:pt idx="194">
                  <c:v>1869300</c:v>
                </c:pt>
                <c:pt idx="195">
                  <c:v>2098100</c:v>
                </c:pt>
                <c:pt idx="196">
                  <c:v>1600300</c:v>
                </c:pt>
                <c:pt idx="197">
                  <c:v>2507800</c:v>
                </c:pt>
                <c:pt idx="198">
                  <c:v>2087000</c:v>
                </c:pt>
                <c:pt idx="199">
                  <c:v>7400500</c:v>
                </c:pt>
                <c:pt idx="200">
                  <c:v>3466600</c:v>
                </c:pt>
                <c:pt idx="201">
                  <c:v>4281100</c:v>
                </c:pt>
                <c:pt idx="202">
                  <c:v>13011800</c:v>
                </c:pt>
                <c:pt idx="203">
                  <c:v>4561900</c:v>
                </c:pt>
                <c:pt idx="204">
                  <c:v>3975100</c:v>
                </c:pt>
                <c:pt idx="205">
                  <c:v>4111900</c:v>
                </c:pt>
                <c:pt idx="206">
                  <c:v>3527700</c:v>
                </c:pt>
                <c:pt idx="207">
                  <c:v>3326500</c:v>
                </c:pt>
                <c:pt idx="208">
                  <c:v>2796800</c:v>
                </c:pt>
                <c:pt idx="209">
                  <c:v>2807500</c:v>
                </c:pt>
                <c:pt idx="210">
                  <c:v>2814900</c:v>
                </c:pt>
                <c:pt idx="211">
                  <c:v>2116700</c:v>
                </c:pt>
                <c:pt idx="212">
                  <c:v>2134000</c:v>
                </c:pt>
                <c:pt idx="213">
                  <c:v>1851200</c:v>
                </c:pt>
                <c:pt idx="214">
                  <c:v>3152000</c:v>
                </c:pt>
                <c:pt idx="215">
                  <c:v>2661400</c:v>
                </c:pt>
                <c:pt idx="216">
                  <c:v>4908000</c:v>
                </c:pt>
                <c:pt idx="217">
                  <c:v>4459600</c:v>
                </c:pt>
                <c:pt idx="218">
                  <c:v>2501000</c:v>
                </c:pt>
                <c:pt idx="219">
                  <c:v>2507600</c:v>
                </c:pt>
                <c:pt idx="220">
                  <c:v>2238300</c:v>
                </c:pt>
                <c:pt idx="221">
                  <c:v>2593900</c:v>
                </c:pt>
                <c:pt idx="222">
                  <c:v>2512600</c:v>
                </c:pt>
                <c:pt idx="223">
                  <c:v>2169300</c:v>
                </c:pt>
                <c:pt idx="224">
                  <c:v>2883400</c:v>
                </c:pt>
                <c:pt idx="225">
                  <c:v>2409300</c:v>
                </c:pt>
                <c:pt idx="226">
                  <c:v>2339900</c:v>
                </c:pt>
                <c:pt idx="227">
                  <c:v>1750000</c:v>
                </c:pt>
                <c:pt idx="228">
                  <c:v>2345800</c:v>
                </c:pt>
                <c:pt idx="229">
                  <c:v>2030200</c:v>
                </c:pt>
                <c:pt idx="230">
                  <c:v>1977900</c:v>
                </c:pt>
                <c:pt idx="231">
                  <c:v>2636900</c:v>
                </c:pt>
                <c:pt idx="232">
                  <c:v>3396300</c:v>
                </c:pt>
                <c:pt idx="233">
                  <c:v>2315300</c:v>
                </c:pt>
                <c:pt idx="234">
                  <c:v>2386400</c:v>
                </c:pt>
                <c:pt idx="235">
                  <c:v>2436600</c:v>
                </c:pt>
                <c:pt idx="236">
                  <c:v>3628800</c:v>
                </c:pt>
                <c:pt idx="237">
                  <c:v>2103500</c:v>
                </c:pt>
                <c:pt idx="238">
                  <c:v>1580300</c:v>
                </c:pt>
                <c:pt idx="239">
                  <c:v>1827000</c:v>
                </c:pt>
                <c:pt idx="240">
                  <c:v>1882100</c:v>
                </c:pt>
                <c:pt idx="241">
                  <c:v>1987900</c:v>
                </c:pt>
                <c:pt idx="242">
                  <c:v>2323700</c:v>
                </c:pt>
                <c:pt idx="243">
                  <c:v>2009300</c:v>
                </c:pt>
                <c:pt idx="244">
                  <c:v>3233500</c:v>
                </c:pt>
                <c:pt idx="245">
                  <c:v>3113600</c:v>
                </c:pt>
                <c:pt idx="246">
                  <c:v>4389500</c:v>
                </c:pt>
                <c:pt idx="247">
                  <c:v>4198300</c:v>
                </c:pt>
                <c:pt idx="248">
                  <c:v>3719800</c:v>
                </c:pt>
                <c:pt idx="249">
                  <c:v>4318600</c:v>
                </c:pt>
                <c:pt idx="250">
                  <c:v>4585100</c:v>
                </c:pt>
                <c:pt idx="251">
                  <c:v>3080300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D-4242-90F2-D56178917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318639"/>
        <c:axId val="1512151855"/>
      </c:lineChart>
      <c:catAx>
        <c:axId val="1572318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151855"/>
        <c:crosses val="autoZero"/>
        <c:auto val="1"/>
        <c:lblAlgn val="ctr"/>
        <c:lblOffset val="100"/>
        <c:noMultiLvlLbl val="0"/>
      </c:catAx>
      <c:valAx>
        <c:axId val="151215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31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Inc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'Part 3 - Apple Inc'!$C$1:$C$2</c:f>
              <c:strCache>
                <c:ptCount val="2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7638605637417105E-2"/>
                  <c:y val="-0.2692777400039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'Part 3 - Apple Inc'!$B$3:$B$10154</c:f>
              <c:strCache>
                <c:ptCount val="258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</c:strCache>
            </c:strRef>
          </c:xVal>
          <c:yVal>
            <c:numRef>
              <c:f>'Part 3 - Apple Inc'!$C$3:$C$10154</c:f>
              <c:numCache>
                <c:formatCode>0.00</c:formatCode>
                <c:ptCount val="10152"/>
                <c:pt idx="0" formatCode="General">
                  <c:v>0</c:v>
                </c:pt>
                <c:pt idx="1">
                  <c:v>63.954543999999999</c:v>
                </c:pt>
                <c:pt idx="2">
                  <c:v>64.460991000000007</c:v>
                </c:pt>
                <c:pt idx="3">
                  <c:v>64.401978</c:v>
                </c:pt>
                <c:pt idx="4">
                  <c:v>65.019051000000005</c:v>
                </c:pt>
                <c:pt idx="5">
                  <c:v>64.569159999999997</c:v>
                </c:pt>
                <c:pt idx="6">
                  <c:v>65.336212000000003</c:v>
                </c:pt>
                <c:pt idx="7">
                  <c:v>65.665633999999997</c:v>
                </c:pt>
                <c:pt idx="8">
                  <c:v>65.466507000000007</c:v>
                </c:pt>
                <c:pt idx="9">
                  <c:v>64.704375999999996</c:v>
                </c:pt>
                <c:pt idx="10">
                  <c:v>64.414268000000007</c:v>
                </c:pt>
                <c:pt idx="11">
                  <c:v>64.357726999999997</c:v>
                </c:pt>
                <c:pt idx="12">
                  <c:v>65.486168000000006</c:v>
                </c:pt>
                <c:pt idx="13">
                  <c:v>64.974815000000007</c:v>
                </c:pt>
                <c:pt idx="14">
                  <c:v>65.847565000000003</c:v>
                </c:pt>
                <c:pt idx="15">
                  <c:v>65.702515000000005</c:v>
                </c:pt>
                <c:pt idx="16">
                  <c:v>64.942841000000001</c:v>
                </c:pt>
                <c:pt idx="17">
                  <c:v>63.784916000000003</c:v>
                </c:pt>
                <c:pt idx="18">
                  <c:v>64.347892999999999</c:v>
                </c:pt>
                <c:pt idx="19">
                  <c:v>65.291945999999996</c:v>
                </c:pt>
                <c:pt idx="20">
                  <c:v>66.553130999999993</c:v>
                </c:pt>
                <c:pt idx="21">
                  <c:v>65.621384000000006</c:v>
                </c:pt>
                <c:pt idx="22">
                  <c:v>66.004897999999997</c:v>
                </c:pt>
                <c:pt idx="23">
                  <c:v>66.567886000000001</c:v>
                </c:pt>
                <c:pt idx="24">
                  <c:v>66.737517999999994</c:v>
                </c:pt>
                <c:pt idx="25">
                  <c:v>67.644706999999997</c:v>
                </c:pt>
                <c:pt idx="26">
                  <c:v>68.802634999999995</c:v>
                </c:pt>
                <c:pt idx="27">
                  <c:v>68.937850999999995</c:v>
                </c:pt>
                <c:pt idx="28">
                  <c:v>68.773132000000004</c:v>
                </c:pt>
                <c:pt idx="29">
                  <c:v>68.841965000000002</c:v>
                </c:pt>
                <c:pt idx="30">
                  <c:v>68.699387000000002</c:v>
                </c:pt>
                <c:pt idx="31">
                  <c:v>69.820442</c:v>
                </c:pt>
                <c:pt idx="32">
                  <c:v>69.886818000000005</c:v>
                </c:pt>
                <c:pt idx="33">
                  <c:v>71.273392000000001</c:v>
                </c:pt>
                <c:pt idx="34">
                  <c:v>71.246352999999999</c:v>
                </c:pt>
                <c:pt idx="35">
                  <c:v>71.669212000000002</c:v>
                </c:pt>
                <c:pt idx="36">
                  <c:v>72.192863000000003</c:v>
                </c:pt>
                <c:pt idx="37">
                  <c:v>73.840041999999997</c:v>
                </c:pt>
                <c:pt idx="38">
                  <c:v>73.122153999999995</c:v>
                </c:pt>
                <c:pt idx="39">
                  <c:v>73.704819000000001</c:v>
                </c:pt>
                <c:pt idx="40">
                  <c:v>73.358185000000006</c:v>
                </c:pt>
                <c:pt idx="41">
                  <c:v>74.538239000000004</c:v>
                </c:pt>
                <c:pt idx="42">
                  <c:v>76.121498000000003</c:v>
                </c:pt>
                <c:pt idx="43">
                  <c:v>76.293578999999994</c:v>
                </c:pt>
                <c:pt idx="44">
                  <c:v>77.923537999999994</c:v>
                </c:pt>
                <c:pt idx="45">
                  <c:v>76.871323000000004</c:v>
                </c:pt>
                <c:pt idx="46">
                  <c:v>76.541884999999994</c:v>
                </c:pt>
                <c:pt idx="47">
                  <c:v>77.500693999999996</c:v>
                </c:pt>
                <c:pt idx="48">
                  <c:v>78.358695999999995</c:v>
                </c:pt>
                <c:pt idx="49">
                  <c:v>77.827667000000005</c:v>
                </c:pt>
                <c:pt idx="50">
                  <c:v>78.105475999999996</c:v>
                </c:pt>
                <c:pt idx="51">
                  <c:v>78.481621000000004</c:v>
                </c:pt>
                <c:pt idx="52">
                  <c:v>78.255439999999993</c:v>
                </c:pt>
                <c:pt idx="53">
                  <c:v>75.954314999999994</c:v>
                </c:pt>
                <c:pt idx="54">
                  <c:v>78.103012000000007</c:v>
                </c:pt>
                <c:pt idx="55">
                  <c:v>79.737899999999996</c:v>
                </c:pt>
                <c:pt idx="56">
                  <c:v>79.622337000000002</c:v>
                </c:pt>
                <c:pt idx="57">
                  <c:v>76.091994999999997</c:v>
                </c:pt>
                <c:pt idx="58">
                  <c:v>75.883018000000007</c:v>
                </c:pt>
                <c:pt idx="59">
                  <c:v>78.388199</c:v>
                </c:pt>
                <c:pt idx="60">
                  <c:v>79.027405000000002</c:v>
                </c:pt>
                <c:pt idx="61">
                  <c:v>79.951774999999998</c:v>
                </c:pt>
                <c:pt idx="62">
                  <c:v>78.865020999999999</c:v>
                </c:pt>
                <c:pt idx="63">
                  <c:v>79.239593999999997</c:v>
                </c:pt>
                <c:pt idx="64">
                  <c:v>78.761520000000004</c:v>
                </c:pt>
                <c:pt idx="65">
                  <c:v>80.631927000000005</c:v>
                </c:pt>
                <c:pt idx="66">
                  <c:v>80.057738999999998</c:v>
                </c:pt>
                <c:pt idx="67">
                  <c:v>80.077461</c:v>
                </c:pt>
                <c:pt idx="68">
                  <c:v>78.611198000000002</c:v>
                </c:pt>
                <c:pt idx="69">
                  <c:v>79.749701999999999</c:v>
                </c:pt>
                <c:pt idx="70">
                  <c:v>78.931563999999995</c:v>
                </c:pt>
                <c:pt idx="71">
                  <c:v>77.144942999999998</c:v>
                </c:pt>
                <c:pt idx="72">
                  <c:v>73.480521999999993</c:v>
                </c:pt>
                <c:pt idx="73">
                  <c:v>70.991577000000007</c:v>
                </c:pt>
                <c:pt idx="74">
                  <c:v>72.117767000000001</c:v>
                </c:pt>
                <c:pt idx="75">
                  <c:v>67.403557000000006</c:v>
                </c:pt>
                <c:pt idx="76">
                  <c:v>67.364127999999994</c:v>
                </c:pt>
                <c:pt idx="77">
                  <c:v>73.635773</c:v>
                </c:pt>
                <c:pt idx="78">
                  <c:v>71.297156999999999</c:v>
                </c:pt>
                <c:pt idx="79">
                  <c:v>74.604240000000004</c:v>
                </c:pt>
                <c:pt idx="80">
                  <c:v>72.184303</c:v>
                </c:pt>
                <c:pt idx="81">
                  <c:v>71.225684999999999</c:v>
                </c:pt>
                <c:pt idx="82">
                  <c:v>65.592308000000003</c:v>
                </c:pt>
                <c:pt idx="83">
                  <c:v>70.316367999999997</c:v>
                </c:pt>
                <c:pt idx="84">
                  <c:v>67.874245000000002</c:v>
                </c:pt>
                <c:pt idx="85">
                  <c:v>61.171340999999998</c:v>
                </c:pt>
                <c:pt idx="86">
                  <c:v>68.500174999999999</c:v>
                </c:pt>
                <c:pt idx="87">
                  <c:v>59.687832</c:v>
                </c:pt>
                <c:pt idx="88">
                  <c:v>62.312308999999999</c:v>
                </c:pt>
                <c:pt idx="89">
                  <c:v>60.786911000000003</c:v>
                </c:pt>
                <c:pt idx="90">
                  <c:v>60.321156000000002</c:v>
                </c:pt>
                <c:pt idx="91">
                  <c:v>56.491633999999998</c:v>
                </c:pt>
                <c:pt idx="92">
                  <c:v>55.291519000000001</c:v>
                </c:pt>
                <c:pt idx="93">
                  <c:v>60.838661000000002</c:v>
                </c:pt>
                <c:pt idx="94">
                  <c:v>60.503517000000002</c:v>
                </c:pt>
                <c:pt idx="95">
                  <c:v>63.687393</c:v>
                </c:pt>
                <c:pt idx="96">
                  <c:v>61.050593999999997</c:v>
                </c:pt>
                <c:pt idx="97">
                  <c:v>62.792850000000001</c:v>
                </c:pt>
                <c:pt idx="98">
                  <c:v>62.664707</c:v>
                </c:pt>
                <c:pt idx="99">
                  <c:v>59.367474000000001</c:v>
                </c:pt>
                <c:pt idx="100">
                  <c:v>60.35812</c:v>
                </c:pt>
                <c:pt idx="101">
                  <c:v>59.490692000000003</c:v>
                </c:pt>
                <c:pt idx="102">
                  <c:v>64.680503999999999</c:v>
                </c:pt>
                <c:pt idx="103">
                  <c:v>63.931355000000003</c:v>
                </c:pt>
                <c:pt idx="104">
                  <c:v>65.567656999999997</c:v>
                </c:pt>
                <c:pt idx="105">
                  <c:v>66.040801999999999</c:v>
                </c:pt>
                <c:pt idx="106">
                  <c:v>67.337029000000001</c:v>
                </c:pt>
                <c:pt idx="107">
                  <c:v>70.737755000000007</c:v>
                </c:pt>
                <c:pt idx="108">
                  <c:v>70.092110000000005</c:v>
                </c:pt>
                <c:pt idx="109">
                  <c:v>70.649039999999999</c:v>
                </c:pt>
                <c:pt idx="110">
                  <c:v>69.690421999999998</c:v>
                </c:pt>
                <c:pt idx="111">
                  <c:v>68.243881000000002</c:v>
                </c:pt>
                <c:pt idx="112">
                  <c:v>66.134438000000003</c:v>
                </c:pt>
                <c:pt idx="113">
                  <c:v>68.039351999999994</c:v>
                </c:pt>
                <c:pt idx="114">
                  <c:v>67.775672999999998</c:v>
                </c:pt>
                <c:pt idx="115">
                  <c:v>69.732322999999994</c:v>
                </c:pt>
                <c:pt idx="116">
                  <c:v>69.781609000000003</c:v>
                </c:pt>
                <c:pt idx="117">
                  <c:v>68.650490000000005</c:v>
                </c:pt>
                <c:pt idx="118">
                  <c:v>70.905333999999996</c:v>
                </c:pt>
                <c:pt idx="119">
                  <c:v>72.401154000000005</c:v>
                </c:pt>
                <c:pt idx="120">
                  <c:v>71.235541999999995</c:v>
                </c:pt>
                <c:pt idx="121">
                  <c:v>72.243446000000006</c:v>
                </c:pt>
                <c:pt idx="122">
                  <c:v>73.327736000000002</c:v>
                </c:pt>
                <c:pt idx="123">
                  <c:v>74.084282000000002</c:v>
                </c:pt>
                <c:pt idx="124">
                  <c:v>74.850669999999994</c:v>
                </c:pt>
                <c:pt idx="125">
                  <c:v>77.259674000000004</c:v>
                </c:pt>
                <c:pt idx="126">
                  <c:v>78.475371999999993</c:v>
                </c:pt>
                <c:pt idx="127">
                  <c:v>77.578536999999997</c:v>
                </c:pt>
                <c:pt idx="128">
                  <c:v>76.641852999999998</c:v>
                </c:pt>
                <c:pt idx="129">
                  <c:v>77.112685999999997</c:v>
                </c:pt>
                <c:pt idx="130">
                  <c:v>76.656791999999996</c:v>
                </c:pt>
                <c:pt idx="131">
                  <c:v>78.462913999999998</c:v>
                </c:pt>
                <c:pt idx="132">
                  <c:v>78.009521000000007</c:v>
                </c:pt>
                <c:pt idx="133">
                  <c:v>79.526664999999994</c:v>
                </c:pt>
                <c:pt idx="134">
                  <c:v>78.933753999999993</c:v>
                </c:pt>
                <c:pt idx="135">
                  <c:v>79.441963000000001</c:v>
                </c:pt>
                <c:pt idx="136">
                  <c:v>78.903862000000004</c:v>
                </c:pt>
                <c:pt idx="137">
                  <c:v>79.247642999999997</c:v>
                </c:pt>
                <c:pt idx="138">
                  <c:v>79.282523999999995</c:v>
                </c:pt>
                <c:pt idx="139">
                  <c:v>79.205298999999997</c:v>
                </c:pt>
                <c:pt idx="140">
                  <c:v>80.179359000000005</c:v>
                </c:pt>
                <c:pt idx="141">
                  <c:v>80.550545</c:v>
                </c:pt>
                <c:pt idx="142">
                  <c:v>80.993979999999993</c:v>
                </c:pt>
                <c:pt idx="143">
                  <c:v>80.296447999999998</c:v>
                </c:pt>
                <c:pt idx="144">
                  <c:v>82.583374000000006</c:v>
                </c:pt>
                <c:pt idx="145">
                  <c:v>83.071640000000002</c:v>
                </c:pt>
                <c:pt idx="146">
                  <c:v>85.694878000000003</c:v>
                </c:pt>
                <c:pt idx="147">
                  <c:v>87.899590000000003</c:v>
                </c:pt>
                <c:pt idx="148">
                  <c:v>83.679496999999998</c:v>
                </c:pt>
                <c:pt idx="149">
                  <c:v>84.401947000000007</c:v>
                </c:pt>
                <c:pt idx="150">
                  <c:v>85.445755000000005</c:v>
                </c:pt>
                <c:pt idx="151">
                  <c:v>87.710257999999996</c:v>
                </c:pt>
                <c:pt idx="152">
                  <c:v>87.588195999999996</c:v>
                </c:pt>
                <c:pt idx="153">
                  <c:v>87.623076999999995</c:v>
                </c:pt>
                <c:pt idx="154">
                  <c:v>87.122337000000002</c:v>
                </c:pt>
                <c:pt idx="155">
                  <c:v>89.401786999999999</c:v>
                </c:pt>
                <c:pt idx="156">
                  <c:v>91.310051000000001</c:v>
                </c:pt>
                <c:pt idx="157">
                  <c:v>89.698241999999993</c:v>
                </c:pt>
                <c:pt idx="158">
                  <c:v>90.889037999999999</c:v>
                </c:pt>
                <c:pt idx="159">
                  <c:v>88.096405000000004</c:v>
                </c:pt>
                <c:pt idx="160">
                  <c:v>90.126732000000004</c:v>
                </c:pt>
                <c:pt idx="161">
                  <c:v>90.879065999999995</c:v>
                </c:pt>
                <c:pt idx="162">
                  <c:v>90.707176000000004</c:v>
                </c:pt>
                <c:pt idx="163">
                  <c:v>90.707176000000004</c:v>
                </c:pt>
                <c:pt idx="164">
                  <c:v>93.133613999999994</c:v>
                </c:pt>
                <c:pt idx="165">
                  <c:v>92.844634999999997</c:v>
                </c:pt>
                <c:pt idx="166">
                  <c:v>95.006996000000001</c:v>
                </c:pt>
                <c:pt idx="167">
                  <c:v>95.415558000000004</c:v>
                </c:pt>
                <c:pt idx="168">
                  <c:v>95.582465999999997</c:v>
                </c:pt>
                <c:pt idx="169">
                  <c:v>95.141525000000001</c:v>
                </c:pt>
                <c:pt idx="170">
                  <c:v>96.715964999999997</c:v>
                </c:pt>
                <c:pt idx="171">
                  <c:v>97.381111000000004</c:v>
                </c:pt>
                <c:pt idx="172">
                  <c:v>96.182845999999998</c:v>
                </c:pt>
                <c:pt idx="173">
                  <c:v>95.988533000000004</c:v>
                </c:pt>
                <c:pt idx="174">
                  <c:v>98.011391000000003</c:v>
                </c:pt>
                <c:pt idx="175">
                  <c:v>96.658660999999995</c:v>
                </c:pt>
                <c:pt idx="176">
                  <c:v>96.930199000000002</c:v>
                </c:pt>
                <c:pt idx="177">
                  <c:v>92.518287999999998</c:v>
                </c:pt>
                <c:pt idx="178">
                  <c:v>92.289092999999994</c:v>
                </c:pt>
                <c:pt idx="179">
                  <c:v>94.476364000000004</c:v>
                </c:pt>
                <c:pt idx="180">
                  <c:v>92.924355000000006</c:v>
                </c:pt>
                <c:pt idx="181">
                  <c:v>94.705558999999994</c:v>
                </c:pt>
                <c:pt idx="182">
                  <c:v>95.851517000000001</c:v>
                </c:pt>
                <c:pt idx="183">
                  <c:v>105.88608600000001</c:v>
                </c:pt>
                <c:pt idx="184">
                  <c:v>108.554153</c:v>
                </c:pt>
                <c:pt idx="185">
                  <c:v>109.279099</c:v>
                </c:pt>
                <c:pt idx="186">
                  <c:v>109.675194</c:v>
                </c:pt>
                <c:pt idx="187">
                  <c:v>113.501678</c:v>
                </c:pt>
                <c:pt idx="188">
                  <c:v>110.92113500000001</c:v>
                </c:pt>
                <c:pt idx="189">
                  <c:v>112.533356</c:v>
                </c:pt>
                <c:pt idx="190">
                  <c:v>109.186623</c:v>
                </c:pt>
                <c:pt idx="191">
                  <c:v>112.815369</c:v>
                </c:pt>
                <c:pt idx="192">
                  <c:v>114.81192</c:v>
                </c:pt>
                <c:pt idx="193">
                  <c:v>114.709602</c:v>
                </c:pt>
                <c:pt idx="194">
                  <c:v>114.41011</c:v>
                </c:pt>
                <c:pt idx="195">
                  <c:v>115.363472</c:v>
                </c:pt>
                <c:pt idx="196">
                  <c:v>115.508217</c:v>
                </c:pt>
                <c:pt idx="197">
                  <c:v>118.071297</c:v>
                </c:pt>
                <c:pt idx="198">
                  <c:v>124.1558</c:v>
                </c:pt>
                <c:pt idx="199">
                  <c:v>125.640739</c:v>
                </c:pt>
                <c:pt idx="200">
                  <c:v>124.610016</c:v>
                </c:pt>
                <c:pt idx="201">
                  <c:v>126.304596</c:v>
                </c:pt>
                <c:pt idx="202">
                  <c:v>124.794701</c:v>
                </c:pt>
                <c:pt idx="203">
                  <c:v>124.592552</c:v>
                </c:pt>
                <c:pt idx="204">
                  <c:v>128.81774899999999</c:v>
                </c:pt>
                <c:pt idx="205">
                  <c:v>133.94889800000001</c:v>
                </c:pt>
                <c:pt idx="206">
                  <c:v>131.17369099999999</c:v>
                </c:pt>
                <c:pt idx="207">
                  <c:v>120.671806</c:v>
                </c:pt>
                <c:pt idx="208">
                  <c:v>120.751671</c:v>
                </c:pt>
                <c:pt idx="209">
                  <c:v>112.625694</c:v>
                </c:pt>
                <c:pt idx="210">
                  <c:v>117.117943</c:v>
                </c:pt>
                <c:pt idx="211">
                  <c:v>113.29454</c:v>
                </c:pt>
                <c:pt idx="212">
                  <c:v>111.807106</c:v>
                </c:pt>
                <c:pt idx="213">
                  <c:v>115.161316</c:v>
                </c:pt>
                <c:pt idx="214">
                  <c:v>115.34101099999999</c:v>
                </c:pt>
                <c:pt idx="215">
                  <c:v>111.936882</c:v>
                </c:pt>
                <c:pt idx="216">
                  <c:v>110.149963</c:v>
                </c:pt>
                <c:pt idx="217">
                  <c:v>106.655991</c:v>
                </c:pt>
                <c:pt idx="218">
                  <c:v>109.890411</c:v>
                </c:pt>
                <c:pt idx="219">
                  <c:v>111.61743199999999</c:v>
                </c:pt>
                <c:pt idx="220">
                  <c:v>106.935509</c:v>
                </c:pt>
                <c:pt idx="221">
                  <c:v>108.033615</c:v>
                </c:pt>
                <c:pt idx="222">
                  <c:v>112.086624</c:v>
                </c:pt>
                <c:pt idx="223">
                  <c:v>114.76200900000001</c:v>
                </c:pt>
                <c:pt idx="224">
                  <c:v>113.893501</c:v>
                </c:pt>
                <c:pt idx="225">
                  <c:v>115.610542</c:v>
                </c:pt>
                <c:pt idx="226">
                  <c:v>116.58886</c:v>
                </c:pt>
                <c:pt idx="227">
                  <c:v>112.82534800000001</c:v>
                </c:pt>
                <c:pt idx="228">
                  <c:v>116.29935500000001</c:v>
                </c:pt>
                <c:pt idx="229">
                  <c:v>112.96511099999999</c:v>
                </c:pt>
                <c:pt idx="230">
                  <c:v>114.881805</c:v>
                </c:pt>
                <c:pt idx="231">
                  <c:v>114.77198799999999</c:v>
                </c:pt>
                <c:pt idx="232">
                  <c:v>116.768547</c:v>
                </c:pt>
                <c:pt idx="233">
                  <c:v>124.18575300000001</c:v>
                </c:pt>
                <c:pt idx="234">
                  <c:v>120.891434</c:v>
                </c:pt>
                <c:pt idx="235">
                  <c:v>120.98127700000001</c:v>
                </c:pt>
                <c:pt idx="236">
                  <c:v>120.502106</c:v>
                </c:pt>
                <c:pt idx="237">
                  <c:v>118.81501</c:v>
                </c:pt>
                <c:pt idx="238">
                  <c:v>115.78025100000001</c:v>
                </c:pt>
                <c:pt idx="239">
                  <c:v>117.30761699999999</c:v>
                </c:pt>
                <c:pt idx="240">
                  <c:v>116.668724</c:v>
                </c:pt>
                <c:pt idx="241">
                  <c:v>115.55064400000001</c:v>
                </c:pt>
                <c:pt idx="242">
                  <c:v>114.84187300000001</c:v>
                </c:pt>
                <c:pt idx="243">
                  <c:v>114.85185199999999</c:v>
                </c:pt>
                <c:pt idx="244">
                  <c:v>116.39917800000001</c:v>
                </c:pt>
                <c:pt idx="245">
                  <c:v>111.008476</c:v>
                </c:pt>
                <c:pt idx="246">
                  <c:v>115.12138400000001</c:v>
                </c:pt>
                <c:pt idx="247">
                  <c:v>108.672516</c:v>
                </c:pt>
                <c:pt idx="248">
                  <c:v>108.58266399999999</c:v>
                </c:pt>
                <c:pt idx="249">
                  <c:v>110.24979399999999</c:v>
                </c:pt>
                <c:pt idx="250">
                  <c:v>114.752022</c:v>
                </c:pt>
                <c:pt idx="251">
                  <c:v>118.824997</c:v>
                </c:pt>
                <c:pt idx="252">
                  <c:v>118.69000200000001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57-5840-89A7-82996E170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4026192"/>
        <c:axId val="821283696"/>
      </c:scatterChart>
      <c:valAx>
        <c:axId val="74402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283696"/>
        <c:crosses val="autoZero"/>
        <c:crossBetween val="midCat"/>
      </c:valAx>
      <c:valAx>
        <c:axId val="8212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2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Inc : 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3 - Apple Inc'!$I$4:$I$255</c:f>
              <c:numCache>
                <c:formatCode>0.00</c:formatCode>
                <c:ptCount val="252"/>
                <c:pt idx="0">
                  <c:v>56.047986370004338</c:v>
                </c:pt>
                <c:pt idx="1">
                  <c:v>56.291699302773544</c:v>
                </c:pt>
                <c:pt idx="2">
                  <c:v>56.535412235542751</c:v>
                </c:pt>
                <c:pt idx="3">
                  <c:v>56.779125168311957</c:v>
                </c:pt>
                <c:pt idx="4">
                  <c:v>57.022838101081156</c:v>
                </c:pt>
                <c:pt idx="5">
                  <c:v>57.266551033850362</c:v>
                </c:pt>
                <c:pt idx="6">
                  <c:v>57.510263966619569</c:v>
                </c:pt>
                <c:pt idx="7">
                  <c:v>57.753976899388775</c:v>
                </c:pt>
                <c:pt idx="8">
                  <c:v>57.997689832157981</c:v>
                </c:pt>
                <c:pt idx="9">
                  <c:v>58.241402764927187</c:v>
                </c:pt>
                <c:pt idx="10">
                  <c:v>58.485115697696394</c:v>
                </c:pt>
                <c:pt idx="11">
                  <c:v>58.7288286304656</c:v>
                </c:pt>
                <c:pt idx="12">
                  <c:v>58.972541563234806</c:v>
                </c:pt>
                <c:pt idx="13">
                  <c:v>59.216254496004012</c:v>
                </c:pt>
                <c:pt idx="14">
                  <c:v>59.459967428773211</c:v>
                </c:pt>
                <c:pt idx="15">
                  <c:v>59.703680361542418</c:v>
                </c:pt>
                <c:pt idx="16">
                  <c:v>59.947393294311624</c:v>
                </c:pt>
                <c:pt idx="17">
                  <c:v>60.19110622708083</c:v>
                </c:pt>
                <c:pt idx="18">
                  <c:v>60.434819159850036</c:v>
                </c:pt>
                <c:pt idx="19">
                  <c:v>60.678532092619243</c:v>
                </c:pt>
                <c:pt idx="20">
                  <c:v>60.922245025388449</c:v>
                </c:pt>
                <c:pt idx="21">
                  <c:v>61.165957958157655</c:v>
                </c:pt>
                <c:pt idx="22">
                  <c:v>61.409670890926861</c:v>
                </c:pt>
                <c:pt idx="23">
                  <c:v>61.653383823696061</c:v>
                </c:pt>
                <c:pt idx="24">
                  <c:v>61.897096756465267</c:v>
                </c:pt>
                <c:pt idx="25">
                  <c:v>62.140809689234473</c:v>
                </c:pt>
                <c:pt idx="26">
                  <c:v>62.384522622003679</c:v>
                </c:pt>
                <c:pt idx="27">
                  <c:v>62.628235554772886</c:v>
                </c:pt>
                <c:pt idx="28">
                  <c:v>62.871948487542092</c:v>
                </c:pt>
                <c:pt idx="29">
                  <c:v>63.115661420311298</c:v>
                </c:pt>
                <c:pt idx="30">
                  <c:v>63.359374353080504</c:v>
                </c:pt>
                <c:pt idx="31">
                  <c:v>63.60308728584971</c:v>
                </c:pt>
                <c:pt idx="32">
                  <c:v>63.84680021861891</c:v>
                </c:pt>
                <c:pt idx="33">
                  <c:v>64.090513151388123</c:v>
                </c:pt>
                <c:pt idx="34">
                  <c:v>64.334226084157322</c:v>
                </c:pt>
                <c:pt idx="35">
                  <c:v>64.577939016926535</c:v>
                </c:pt>
                <c:pt idx="36">
                  <c:v>64.821651949695735</c:v>
                </c:pt>
                <c:pt idx="37">
                  <c:v>65.065364882464934</c:v>
                </c:pt>
                <c:pt idx="38">
                  <c:v>65.309077815234147</c:v>
                </c:pt>
                <c:pt idx="39">
                  <c:v>65.552790748003346</c:v>
                </c:pt>
                <c:pt idx="40">
                  <c:v>65.79650368077256</c:v>
                </c:pt>
                <c:pt idx="41">
                  <c:v>66.040216613541759</c:v>
                </c:pt>
                <c:pt idx="42">
                  <c:v>66.283929546310972</c:v>
                </c:pt>
                <c:pt idx="43">
                  <c:v>66.527642479080171</c:v>
                </c:pt>
                <c:pt idx="44">
                  <c:v>66.771355411849385</c:v>
                </c:pt>
                <c:pt idx="45">
                  <c:v>67.015068344618584</c:v>
                </c:pt>
                <c:pt idx="46">
                  <c:v>67.258781277387783</c:v>
                </c:pt>
                <c:pt idx="47">
                  <c:v>67.502494210156996</c:v>
                </c:pt>
                <c:pt idx="48">
                  <c:v>67.746207142926195</c:v>
                </c:pt>
                <c:pt idx="49">
                  <c:v>67.989920075695409</c:v>
                </c:pt>
                <c:pt idx="50">
                  <c:v>68.233633008464608</c:v>
                </c:pt>
                <c:pt idx="51">
                  <c:v>68.477345941233821</c:v>
                </c:pt>
                <c:pt idx="52">
                  <c:v>68.72105887400302</c:v>
                </c:pt>
                <c:pt idx="53">
                  <c:v>68.964771806772234</c:v>
                </c:pt>
                <c:pt idx="54">
                  <c:v>69.208484739541433</c:v>
                </c:pt>
                <c:pt idx="55">
                  <c:v>69.452197672310632</c:v>
                </c:pt>
                <c:pt idx="56">
                  <c:v>69.695910605079845</c:v>
                </c:pt>
                <c:pt idx="57">
                  <c:v>69.939623537849059</c:v>
                </c:pt>
                <c:pt idx="58">
                  <c:v>70.183336470618258</c:v>
                </c:pt>
                <c:pt idx="59">
                  <c:v>70.427049403387457</c:v>
                </c:pt>
                <c:pt idx="60">
                  <c:v>70.67076233615667</c:v>
                </c:pt>
                <c:pt idx="61">
                  <c:v>70.914475268925869</c:v>
                </c:pt>
                <c:pt idx="62">
                  <c:v>71.158188201695083</c:v>
                </c:pt>
                <c:pt idx="63">
                  <c:v>71.401901134464282</c:v>
                </c:pt>
                <c:pt idx="64">
                  <c:v>71.645614067233495</c:v>
                </c:pt>
                <c:pt idx="65">
                  <c:v>71.889327000002694</c:v>
                </c:pt>
                <c:pt idx="66">
                  <c:v>72.133039932771908</c:v>
                </c:pt>
                <c:pt idx="67">
                  <c:v>72.376752865541107</c:v>
                </c:pt>
                <c:pt idx="68">
                  <c:v>72.620465798310306</c:v>
                </c:pt>
                <c:pt idx="69">
                  <c:v>72.864178731079519</c:v>
                </c:pt>
                <c:pt idx="70">
                  <c:v>73.107891663848719</c:v>
                </c:pt>
                <c:pt idx="71">
                  <c:v>73.351604596617932</c:v>
                </c:pt>
                <c:pt idx="72">
                  <c:v>73.595317529387131</c:v>
                </c:pt>
                <c:pt idx="73">
                  <c:v>73.83903046215633</c:v>
                </c:pt>
                <c:pt idx="74">
                  <c:v>74.082743394925544</c:v>
                </c:pt>
                <c:pt idx="75">
                  <c:v>74.326456327694757</c:v>
                </c:pt>
                <c:pt idx="76">
                  <c:v>74.570169260463956</c:v>
                </c:pt>
                <c:pt idx="77">
                  <c:v>74.813882193233155</c:v>
                </c:pt>
                <c:pt idx="78">
                  <c:v>75.057595126002369</c:v>
                </c:pt>
                <c:pt idx="79">
                  <c:v>75.301308058771568</c:v>
                </c:pt>
                <c:pt idx="80">
                  <c:v>75.545020991540781</c:v>
                </c:pt>
                <c:pt idx="81">
                  <c:v>75.78873392430998</c:v>
                </c:pt>
                <c:pt idx="82">
                  <c:v>76.032446857079179</c:v>
                </c:pt>
                <c:pt idx="83">
                  <c:v>76.276159789848393</c:v>
                </c:pt>
                <c:pt idx="84">
                  <c:v>76.519872722617606</c:v>
                </c:pt>
                <c:pt idx="85">
                  <c:v>76.763585655386805</c:v>
                </c:pt>
                <c:pt idx="86">
                  <c:v>77.007298588156004</c:v>
                </c:pt>
                <c:pt idx="87">
                  <c:v>77.251011520925218</c:v>
                </c:pt>
                <c:pt idx="88">
                  <c:v>77.494724453694417</c:v>
                </c:pt>
                <c:pt idx="89">
                  <c:v>77.73843738646363</c:v>
                </c:pt>
                <c:pt idx="90">
                  <c:v>77.982150319232829</c:v>
                </c:pt>
                <c:pt idx="91">
                  <c:v>78.225863252002043</c:v>
                </c:pt>
                <c:pt idx="92">
                  <c:v>78.469576184771242</c:v>
                </c:pt>
                <c:pt idx="93">
                  <c:v>78.713289117540455</c:v>
                </c:pt>
                <c:pt idx="94">
                  <c:v>78.957002050309654</c:v>
                </c:pt>
                <c:pt idx="95">
                  <c:v>79.200714983078853</c:v>
                </c:pt>
                <c:pt idx="96">
                  <c:v>79.444427915848067</c:v>
                </c:pt>
                <c:pt idx="97">
                  <c:v>79.688140848617266</c:v>
                </c:pt>
                <c:pt idx="98">
                  <c:v>79.931853781386479</c:v>
                </c:pt>
                <c:pt idx="99">
                  <c:v>80.175566714155678</c:v>
                </c:pt>
                <c:pt idx="100">
                  <c:v>80.419279646924892</c:v>
                </c:pt>
                <c:pt idx="101">
                  <c:v>80.662992579694091</c:v>
                </c:pt>
                <c:pt idx="102">
                  <c:v>80.906705512463304</c:v>
                </c:pt>
                <c:pt idx="103">
                  <c:v>81.150418445232503</c:v>
                </c:pt>
                <c:pt idx="104">
                  <c:v>81.394131378001703</c:v>
                </c:pt>
                <c:pt idx="105">
                  <c:v>81.637844310770916</c:v>
                </c:pt>
                <c:pt idx="106">
                  <c:v>81.881557243540115</c:v>
                </c:pt>
                <c:pt idx="107">
                  <c:v>82.125270176309328</c:v>
                </c:pt>
                <c:pt idx="108">
                  <c:v>82.368983109078528</c:v>
                </c:pt>
                <c:pt idx="109">
                  <c:v>82.612696041847741</c:v>
                </c:pt>
                <c:pt idx="110">
                  <c:v>82.85640897461694</c:v>
                </c:pt>
                <c:pt idx="111">
                  <c:v>83.100121907386153</c:v>
                </c:pt>
                <c:pt idx="112">
                  <c:v>83.343834840155353</c:v>
                </c:pt>
                <c:pt idx="113">
                  <c:v>83.587547772924552</c:v>
                </c:pt>
                <c:pt idx="114">
                  <c:v>83.831260705693765</c:v>
                </c:pt>
                <c:pt idx="115">
                  <c:v>84.074973638462978</c:v>
                </c:pt>
                <c:pt idx="116">
                  <c:v>84.318686571232178</c:v>
                </c:pt>
                <c:pt idx="117">
                  <c:v>84.562399504001377</c:v>
                </c:pt>
                <c:pt idx="118">
                  <c:v>84.80611243677059</c:v>
                </c:pt>
                <c:pt idx="119">
                  <c:v>85.049825369539789</c:v>
                </c:pt>
                <c:pt idx="120">
                  <c:v>85.293538302309003</c:v>
                </c:pt>
                <c:pt idx="121">
                  <c:v>85.537251235078202</c:v>
                </c:pt>
                <c:pt idx="122">
                  <c:v>85.780964167847401</c:v>
                </c:pt>
                <c:pt idx="123">
                  <c:v>86.024677100616614</c:v>
                </c:pt>
                <c:pt idx="124">
                  <c:v>86.268390033385828</c:v>
                </c:pt>
                <c:pt idx="125">
                  <c:v>86.512102966155027</c:v>
                </c:pt>
                <c:pt idx="126">
                  <c:v>86.755815898924226</c:v>
                </c:pt>
                <c:pt idx="127">
                  <c:v>86.999528831693439</c:v>
                </c:pt>
                <c:pt idx="128">
                  <c:v>87.243241764462638</c:v>
                </c:pt>
                <c:pt idx="129">
                  <c:v>87.486954697231852</c:v>
                </c:pt>
                <c:pt idx="130">
                  <c:v>87.730667630001051</c:v>
                </c:pt>
                <c:pt idx="131">
                  <c:v>87.97438056277025</c:v>
                </c:pt>
                <c:pt idx="132">
                  <c:v>88.218093495539463</c:v>
                </c:pt>
                <c:pt idx="133">
                  <c:v>88.461806428308677</c:v>
                </c:pt>
                <c:pt idx="134">
                  <c:v>88.705519361077876</c:v>
                </c:pt>
                <c:pt idx="135">
                  <c:v>88.949232293847075</c:v>
                </c:pt>
                <c:pt idx="136">
                  <c:v>89.192945226616288</c:v>
                </c:pt>
                <c:pt idx="137">
                  <c:v>89.436658159385487</c:v>
                </c:pt>
                <c:pt idx="138">
                  <c:v>89.680371092154701</c:v>
                </c:pt>
                <c:pt idx="139">
                  <c:v>89.9240840249239</c:v>
                </c:pt>
                <c:pt idx="140">
                  <c:v>90.167796957693099</c:v>
                </c:pt>
                <c:pt idx="141">
                  <c:v>90.411509890462312</c:v>
                </c:pt>
                <c:pt idx="142">
                  <c:v>90.655222823231526</c:v>
                </c:pt>
                <c:pt idx="143">
                  <c:v>90.898935756000725</c:v>
                </c:pt>
                <c:pt idx="144">
                  <c:v>91.142648688769924</c:v>
                </c:pt>
                <c:pt idx="145">
                  <c:v>91.386361621539137</c:v>
                </c:pt>
                <c:pt idx="146">
                  <c:v>91.630074554308337</c:v>
                </c:pt>
                <c:pt idx="147">
                  <c:v>91.87378748707755</c:v>
                </c:pt>
                <c:pt idx="148">
                  <c:v>92.117500419846749</c:v>
                </c:pt>
                <c:pt idx="149">
                  <c:v>92.361213352615948</c:v>
                </c:pt>
                <c:pt idx="150">
                  <c:v>92.604926285385162</c:v>
                </c:pt>
                <c:pt idx="151">
                  <c:v>92.848639218154375</c:v>
                </c:pt>
                <c:pt idx="152">
                  <c:v>93.092352150923574</c:v>
                </c:pt>
                <c:pt idx="153">
                  <c:v>93.336065083692773</c:v>
                </c:pt>
                <c:pt idx="154">
                  <c:v>93.579778016461987</c:v>
                </c:pt>
                <c:pt idx="155">
                  <c:v>93.8234909492312</c:v>
                </c:pt>
                <c:pt idx="156">
                  <c:v>94.067203882000399</c:v>
                </c:pt>
                <c:pt idx="157">
                  <c:v>94.310916814769598</c:v>
                </c:pt>
                <c:pt idx="158">
                  <c:v>94.554629747538797</c:v>
                </c:pt>
                <c:pt idx="159">
                  <c:v>94.798342680308011</c:v>
                </c:pt>
                <c:pt idx="160">
                  <c:v>95.042055613077224</c:v>
                </c:pt>
                <c:pt idx="161">
                  <c:v>95.285768545846423</c:v>
                </c:pt>
                <c:pt idx="162">
                  <c:v>95.529481478615622</c:v>
                </c:pt>
                <c:pt idx="163">
                  <c:v>95.773194411384836</c:v>
                </c:pt>
                <c:pt idx="164">
                  <c:v>96.016907344154049</c:v>
                </c:pt>
                <c:pt idx="165">
                  <c:v>96.260620276923248</c:v>
                </c:pt>
                <c:pt idx="166">
                  <c:v>96.504333209692447</c:v>
                </c:pt>
                <c:pt idx="167">
                  <c:v>96.748046142461646</c:v>
                </c:pt>
                <c:pt idx="168">
                  <c:v>96.99175907523086</c:v>
                </c:pt>
                <c:pt idx="169">
                  <c:v>97.235472008000073</c:v>
                </c:pt>
                <c:pt idx="170">
                  <c:v>97.479184940769272</c:v>
                </c:pt>
                <c:pt idx="171">
                  <c:v>97.722897873538471</c:v>
                </c:pt>
                <c:pt idx="172">
                  <c:v>97.966610806307685</c:v>
                </c:pt>
                <c:pt idx="173">
                  <c:v>98.210323739076898</c:v>
                </c:pt>
                <c:pt idx="174">
                  <c:v>98.454036671846097</c:v>
                </c:pt>
                <c:pt idx="175">
                  <c:v>98.697749604615296</c:v>
                </c:pt>
                <c:pt idx="176">
                  <c:v>98.941462537384496</c:v>
                </c:pt>
                <c:pt idx="177">
                  <c:v>99.185175470153709</c:v>
                </c:pt>
                <c:pt idx="178">
                  <c:v>99.428888402922922</c:v>
                </c:pt>
                <c:pt idx="179">
                  <c:v>99.672601335692121</c:v>
                </c:pt>
                <c:pt idx="180">
                  <c:v>99.916314268461321</c:v>
                </c:pt>
                <c:pt idx="181">
                  <c:v>100.16002720123053</c:v>
                </c:pt>
                <c:pt idx="182">
                  <c:v>100.40374013399975</c:v>
                </c:pt>
                <c:pt idx="183">
                  <c:v>100.64745306676895</c:v>
                </c:pt>
                <c:pt idx="184">
                  <c:v>100.89116599953815</c:v>
                </c:pt>
                <c:pt idx="185">
                  <c:v>101.13487893230734</c:v>
                </c:pt>
                <c:pt idx="186">
                  <c:v>101.37859186507656</c:v>
                </c:pt>
                <c:pt idx="187">
                  <c:v>101.62230479784577</c:v>
                </c:pt>
                <c:pt idx="188">
                  <c:v>101.86601773061497</c:v>
                </c:pt>
                <c:pt idx="189">
                  <c:v>102.10973066338417</c:v>
                </c:pt>
                <c:pt idx="190">
                  <c:v>102.35344359615338</c:v>
                </c:pt>
                <c:pt idx="191">
                  <c:v>102.5971565289226</c:v>
                </c:pt>
                <c:pt idx="192">
                  <c:v>102.8408694616918</c:v>
                </c:pt>
                <c:pt idx="193">
                  <c:v>103.08458239446099</c:v>
                </c:pt>
                <c:pt idx="194">
                  <c:v>103.32829532723019</c:v>
                </c:pt>
                <c:pt idx="195">
                  <c:v>103.57200825999941</c:v>
                </c:pt>
                <c:pt idx="196">
                  <c:v>103.81572119276862</c:v>
                </c:pt>
                <c:pt idx="197">
                  <c:v>104.05943412553782</c:v>
                </c:pt>
                <c:pt idx="198">
                  <c:v>104.30314705830702</c:v>
                </c:pt>
                <c:pt idx="199">
                  <c:v>104.54685999107623</c:v>
                </c:pt>
                <c:pt idx="200">
                  <c:v>104.79057292384545</c:v>
                </c:pt>
                <c:pt idx="201">
                  <c:v>105.03428585661464</c:v>
                </c:pt>
                <c:pt idx="202">
                  <c:v>105.27799878938384</c:v>
                </c:pt>
                <c:pt idx="203">
                  <c:v>105.52171172215304</c:v>
                </c:pt>
                <c:pt idx="204">
                  <c:v>105.76542465492226</c:v>
                </c:pt>
                <c:pt idx="205">
                  <c:v>106.00913758769147</c:v>
                </c:pt>
                <c:pt idx="206">
                  <c:v>106.25285052046067</c:v>
                </c:pt>
                <c:pt idx="207">
                  <c:v>106.49656345322987</c:v>
                </c:pt>
                <c:pt idx="208">
                  <c:v>106.74027638599908</c:v>
                </c:pt>
                <c:pt idx="209">
                  <c:v>106.98398931876829</c:v>
                </c:pt>
                <c:pt idx="210">
                  <c:v>107.22770225153749</c:v>
                </c:pt>
                <c:pt idx="211">
                  <c:v>107.47141518430669</c:v>
                </c:pt>
                <c:pt idx="212">
                  <c:v>107.71512811707591</c:v>
                </c:pt>
                <c:pt idx="213">
                  <c:v>107.95884104984511</c:v>
                </c:pt>
                <c:pt idx="214">
                  <c:v>108.20255398261432</c:v>
                </c:pt>
                <c:pt idx="215">
                  <c:v>108.44626691538352</c:v>
                </c:pt>
                <c:pt idx="216">
                  <c:v>108.68997984815272</c:v>
                </c:pt>
                <c:pt idx="217">
                  <c:v>108.93369278092193</c:v>
                </c:pt>
                <c:pt idx="218">
                  <c:v>109.17740571369114</c:v>
                </c:pt>
                <c:pt idx="219">
                  <c:v>109.42111864646034</c:v>
                </c:pt>
                <c:pt idx="220">
                  <c:v>109.66483157922954</c:v>
                </c:pt>
                <c:pt idx="221">
                  <c:v>109.90854451199876</c:v>
                </c:pt>
                <c:pt idx="222">
                  <c:v>110.15225744476795</c:v>
                </c:pt>
                <c:pt idx="223">
                  <c:v>110.39597037753717</c:v>
                </c:pt>
                <c:pt idx="224">
                  <c:v>110.63968331030637</c:v>
                </c:pt>
                <c:pt idx="225">
                  <c:v>110.88339624307557</c:v>
                </c:pt>
                <c:pt idx="226">
                  <c:v>111.12710917584478</c:v>
                </c:pt>
                <c:pt idx="227">
                  <c:v>111.37082210861399</c:v>
                </c:pt>
                <c:pt idx="228">
                  <c:v>111.61453504138319</c:v>
                </c:pt>
                <c:pt idx="229">
                  <c:v>111.85824797415239</c:v>
                </c:pt>
                <c:pt idx="230">
                  <c:v>112.1019609069216</c:v>
                </c:pt>
                <c:pt idx="231">
                  <c:v>112.34567383969082</c:v>
                </c:pt>
                <c:pt idx="232">
                  <c:v>112.58938677246002</c:v>
                </c:pt>
                <c:pt idx="233">
                  <c:v>112.83309970522922</c:v>
                </c:pt>
                <c:pt idx="234">
                  <c:v>113.07681263799842</c:v>
                </c:pt>
                <c:pt idx="235">
                  <c:v>113.32052557076763</c:v>
                </c:pt>
                <c:pt idx="236">
                  <c:v>113.56423850353684</c:v>
                </c:pt>
                <c:pt idx="237">
                  <c:v>113.80795143630604</c:v>
                </c:pt>
                <c:pt idx="238">
                  <c:v>114.05166436907524</c:v>
                </c:pt>
                <c:pt idx="239">
                  <c:v>114.29537730184445</c:v>
                </c:pt>
                <c:pt idx="240">
                  <c:v>114.53909023461367</c:v>
                </c:pt>
                <c:pt idx="241">
                  <c:v>114.78280316738287</c:v>
                </c:pt>
                <c:pt idx="242">
                  <c:v>115.02651610015207</c:v>
                </c:pt>
                <c:pt idx="243">
                  <c:v>115.27022903292126</c:v>
                </c:pt>
                <c:pt idx="244">
                  <c:v>115.51394196569048</c:v>
                </c:pt>
                <c:pt idx="245">
                  <c:v>115.75765489845969</c:v>
                </c:pt>
                <c:pt idx="246">
                  <c:v>116.00136783122889</c:v>
                </c:pt>
                <c:pt idx="247">
                  <c:v>116.24508076399809</c:v>
                </c:pt>
                <c:pt idx="248">
                  <c:v>116.4887936967673</c:v>
                </c:pt>
                <c:pt idx="249">
                  <c:v>116.73250662953652</c:v>
                </c:pt>
                <c:pt idx="250">
                  <c:v>116.97621956230572</c:v>
                </c:pt>
                <c:pt idx="251">
                  <c:v>117.21993249507491</c:v>
                </c:pt>
              </c:numCache>
            </c:numRef>
          </c:xVal>
          <c:yVal>
            <c:numRef>
              <c:f>'Part 3 - Apple Inc'!$J$4:$J$255</c:f>
              <c:numCache>
                <c:formatCode>0.00</c:formatCode>
                <c:ptCount val="252"/>
                <c:pt idx="0">
                  <c:v>7.9065576299956604</c:v>
                </c:pt>
                <c:pt idx="1">
                  <c:v>8.1692916972264626</c:v>
                </c:pt>
                <c:pt idx="2">
                  <c:v>7.8665657644572491</c:v>
                </c:pt>
                <c:pt idx="3">
                  <c:v>8.2399258316880477</c:v>
                </c:pt>
                <c:pt idx="4">
                  <c:v>7.5463218989188405</c:v>
                </c:pt>
                <c:pt idx="5">
                  <c:v>8.069660966149641</c:v>
                </c:pt>
                <c:pt idx="6">
                  <c:v>8.1553700333804287</c:v>
                </c:pt>
                <c:pt idx="7">
                  <c:v>7.7125301006112323</c:v>
                </c:pt>
                <c:pt idx="8">
                  <c:v>6.7066861678420153</c:v>
                </c:pt>
                <c:pt idx="9">
                  <c:v>6.1728652350728197</c:v>
                </c:pt>
                <c:pt idx="10">
                  <c:v>5.8726113023036035</c:v>
                </c:pt>
                <c:pt idx="11">
                  <c:v>6.7573393695344066</c:v>
                </c:pt>
                <c:pt idx="12">
                  <c:v>6.0022734367652006</c:v>
                </c:pt>
                <c:pt idx="13">
                  <c:v>6.6313105039959908</c:v>
                </c:pt>
                <c:pt idx="14">
                  <c:v>6.2425475712267939</c:v>
                </c:pt>
                <c:pt idx="15">
                  <c:v>5.2391606384575837</c:v>
                </c:pt>
                <c:pt idx="16">
                  <c:v>3.8375227056883787</c:v>
                </c:pt>
                <c:pt idx="17">
                  <c:v>4.156786772919169</c:v>
                </c:pt>
                <c:pt idx="18">
                  <c:v>4.8571268401499594</c:v>
                </c:pt>
                <c:pt idx="19">
                  <c:v>5.8745989073807507</c:v>
                </c:pt>
                <c:pt idx="20">
                  <c:v>4.6991389746115573</c:v>
                </c:pt>
                <c:pt idx="21">
                  <c:v>4.8389400418423421</c:v>
                </c:pt>
                <c:pt idx="22">
                  <c:v>5.1582151090731401</c:v>
                </c:pt>
                <c:pt idx="23">
                  <c:v>5.0841341763039338</c:v>
                </c:pt>
                <c:pt idx="24">
                  <c:v>5.74761024353473</c:v>
                </c:pt>
                <c:pt idx="25">
                  <c:v>6.6618253107655221</c:v>
                </c:pt>
                <c:pt idx="26">
                  <c:v>6.5533283779963156</c:v>
                </c:pt>
                <c:pt idx="27">
                  <c:v>6.1448964452271184</c:v>
                </c:pt>
                <c:pt idx="28">
                  <c:v>5.9700165124579101</c:v>
                </c:pt>
                <c:pt idx="29">
                  <c:v>5.5837255796887035</c:v>
                </c:pt>
                <c:pt idx="30">
                  <c:v>6.4610676469194956</c:v>
                </c:pt>
                <c:pt idx="31">
                  <c:v>6.2837307141502947</c:v>
                </c:pt>
                <c:pt idx="32">
                  <c:v>7.4265917813810916</c:v>
                </c:pt>
                <c:pt idx="33">
                  <c:v>7.1558398486118762</c:v>
                </c:pt>
                <c:pt idx="34">
                  <c:v>7.3349859158426796</c:v>
                </c:pt>
                <c:pt idx="35">
                  <c:v>7.6149239830734672</c:v>
                </c:pt>
                <c:pt idx="36">
                  <c:v>9.0183900503042622</c:v>
                </c:pt>
                <c:pt idx="37">
                  <c:v>8.056789117535061</c:v>
                </c:pt>
                <c:pt idx="38">
                  <c:v>8.3957411847658534</c:v>
                </c:pt>
                <c:pt idx="39">
                  <c:v>7.8053942519966597</c:v>
                </c:pt>
                <c:pt idx="40">
                  <c:v>8.7417353192274447</c:v>
                </c:pt>
                <c:pt idx="41">
                  <c:v>10.081281386458244</c:v>
                </c:pt>
                <c:pt idx="42">
                  <c:v>10.009649453689022</c:v>
                </c:pt>
                <c:pt idx="43">
                  <c:v>11.395895520919822</c:v>
                </c:pt>
                <c:pt idx="44">
                  <c:v>10.099967588150619</c:v>
                </c:pt>
                <c:pt idx="45">
                  <c:v>9.5268166553814098</c:v>
                </c:pt>
                <c:pt idx="46">
                  <c:v>10.241912722612213</c:v>
                </c:pt>
                <c:pt idx="47">
                  <c:v>10.856201789842999</c:v>
                </c:pt>
                <c:pt idx="48">
                  <c:v>10.08145985707381</c:v>
                </c:pt>
                <c:pt idx="49">
                  <c:v>10.115555924304587</c:v>
                </c:pt>
                <c:pt idx="50">
                  <c:v>10.247987991535396</c:v>
                </c:pt>
                <c:pt idx="51">
                  <c:v>9.7780940587661718</c:v>
                </c:pt>
                <c:pt idx="52">
                  <c:v>7.2332561259969737</c:v>
                </c:pt>
                <c:pt idx="53">
                  <c:v>9.138240193227773</c:v>
                </c:pt>
                <c:pt idx="54">
                  <c:v>10.529415260458563</c:v>
                </c:pt>
                <c:pt idx="55">
                  <c:v>10.17013932768937</c:v>
                </c:pt>
                <c:pt idx="56">
                  <c:v>6.3960843949201518</c:v>
                </c:pt>
                <c:pt idx="57">
                  <c:v>5.9433944621509482</c:v>
                </c:pt>
                <c:pt idx="58">
                  <c:v>8.2048625293817423</c:v>
                </c:pt>
                <c:pt idx="59">
                  <c:v>8.6003555966125447</c:v>
                </c:pt>
                <c:pt idx="60">
                  <c:v>9.2810126638433275</c:v>
                </c:pt>
                <c:pt idx="61">
                  <c:v>7.9505457310741292</c:v>
                </c:pt>
                <c:pt idx="62">
                  <c:v>8.0814057983049139</c:v>
                </c:pt>
                <c:pt idx="63">
                  <c:v>7.3596188655357224</c:v>
                </c:pt>
                <c:pt idx="64">
                  <c:v>8.9863129327665092</c:v>
                </c:pt>
                <c:pt idx="65">
                  <c:v>8.1684119999973035</c:v>
                </c:pt>
                <c:pt idx="66">
                  <c:v>7.9444210672280917</c:v>
                </c:pt>
                <c:pt idx="67">
                  <c:v>6.2344451344588947</c:v>
                </c:pt>
                <c:pt idx="68">
                  <c:v>7.1292362016896931</c:v>
                </c:pt>
                <c:pt idx="69">
                  <c:v>6.067385268920475</c:v>
                </c:pt>
                <c:pt idx="70">
                  <c:v>4.0370513361512792</c:v>
                </c:pt>
                <c:pt idx="71">
                  <c:v>0.12891740338206148</c:v>
                </c:pt>
                <c:pt idx="72">
                  <c:v>-2.6037405293871245</c:v>
                </c:pt>
                <c:pt idx="73">
                  <c:v>-1.7212634621563296</c:v>
                </c:pt>
                <c:pt idx="74">
                  <c:v>-6.6791863949255372</c:v>
                </c:pt>
                <c:pt idx="75">
                  <c:v>-6.9623283276947632</c:v>
                </c:pt>
                <c:pt idx="76">
                  <c:v>-0.93439626046395574</c:v>
                </c:pt>
                <c:pt idx="77">
                  <c:v>-3.5167251932331567</c:v>
                </c:pt>
                <c:pt idx="78">
                  <c:v>-0.45335512600236427</c:v>
                </c:pt>
                <c:pt idx="79">
                  <c:v>-3.1170050587715679</c:v>
                </c:pt>
                <c:pt idx="80">
                  <c:v>-4.3193359915407825</c:v>
                </c:pt>
                <c:pt idx="81">
                  <c:v>-10.196425924309978</c:v>
                </c:pt>
                <c:pt idx="82">
                  <c:v>-5.7160788570791823</c:v>
                </c:pt>
                <c:pt idx="83">
                  <c:v>-8.4019147898483908</c:v>
                </c:pt>
                <c:pt idx="84">
                  <c:v>-15.348531722617608</c:v>
                </c:pt>
                <c:pt idx="85">
                  <c:v>-8.2634106553868065</c:v>
                </c:pt>
                <c:pt idx="86">
                  <c:v>-17.319466588156004</c:v>
                </c:pt>
                <c:pt idx="87">
                  <c:v>-14.938702520925219</c:v>
                </c:pt>
                <c:pt idx="88">
                  <c:v>-16.707813453694413</c:v>
                </c:pt>
                <c:pt idx="89">
                  <c:v>-17.417281386463628</c:v>
                </c:pt>
                <c:pt idx="90">
                  <c:v>-21.490516319232832</c:v>
                </c:pt>
                <c:pt idx="91">
                  <c:v>-22.934344252002042</c:v>
                </c:pt>
                <c:pt idx="92">
                  <c:v>-17.63091518477124</c:v>
                </c:pt>
                <c:pt idx="93">
                  <c:v>-18.209772117540453</c:v>
                </c:pt>
                <c:pt idx="94">
                  <c:v>-15.269609050309654</c:v>
                </c:pt>
                <c:pt idx="95">
                  <c:v>-18.150120983078857</c:v>
                </c:pt>
                <c:pt idx="96">
                  <c:v>-16.651577915848065</c:v>
                </c:pt>
                <c:pt idx="97">
                  <c:v>-17.023433848617266</c:v>
                </c:pt>
                <c:pt idx="98">
                  <c:v>-20.564379781386478</c:v>
                </c:pt>
                <c:pt idx="99">
                  <c:v>-19.817446714155679</c:v>
                </c:pt>
                <c:pt idx="100">
                  <c:v>-20.928587646924889</c:v>
                </c:pt>
                <c:pt idx="101">
                  <c:v>-15.982488579694092</c:v>
                </c:pt>
                <c:pt idx="102">
                  <c:v>-16.975350512463301</c:v>
                </c:pt>
                <c:pt idx="103">
                  <c:v>-15.582761445232507</c:v>
                </c:pt>
                <c:pt idx="104">
                  <c:v>-15.353329378001703</c:v>
                </c:pt>
                <c:pt idx="105">
                  <c:v>-14.300815310770915</c:v>
                </c:pt>
                <c:pt idx="106">
                  <c:v>-11.143802243540108</c:v>
                </c:pt>
                <c:pt idx="107">
                  <c:v>-12.033160176309323</c:v>
                </c:pt>
                <c:pt idx="108">
                  <c:v>-11.719943109078528</c:v>
                </c:pt>
                <c:pt idx="109">
                  <c:v>-12.922274041847743</c:v>
                </c:pt>
                <c:pt idx="110">
                  <c:v>-14.612527974616938</c:v>
                </c:pt>
                <c:pt idx="111">
                  <c:v>-16.965683907386151</c:v>
                </c:pt>
                <c:pt idx="112">
                  <c:v>-15.304482840155359</c:v>
                </c:pt>
                <c:pt idx="113">
                  <c:v>-15.811874772924554</c:v>
                </c:pt>
                <c:pt idx="114">
                  <c:v>-14.098937705693771</c:v>
                </c:pt>
                <c:pt idx="115">
                  <c:v>-14.293364638462975</c:v>
                </c:pt>
                <c:pt idx="116">
                  <c:v>-15.668196571232173</c:v>
                </c:pt>
                <c:pt idx="117">
                  <c:v>-13.65706550400138</c:v>
                </c:pt>
                <c:pt idx="118">
                  <c:v>-12.404958436770585</c:v>
                </c:pt>
                <c:pt idx="119">
                  <c:v>-13.814283369539794</c:v>
                </c:pt>
                <c:pt idx="120">
                  <c:v>-13.050092302308997</c:v>
                </c:pt>
                <c:pt idx="121">
                  <c:v>-12.2095152350782</c:v>
                </c:pt>
                <c:pt idx="122">
                  <c:v>-11.696682167847399</c:v>
                </c:pt>
                <c:pt idx="123">
                  <c:v>-11.17400710061662</c:v>
                </c:pt>
                <c:pt idx="124">
                  <c:v>-9.0087160333858236</c:v>
                </c:pt>
                <c:pt idx="125">
                  <c:v>-8.0367309661550337</c:v>
                </c:pt>
                <c:pt idx="126">
                  <c:v>-9.1772788989242287</c:v>
                </c:pt>
                <c:pt idx="127">
                  <c:v>-10.357675831693442</c:v>
                </c:pt>
                <c:pt idx="128">
                  <c:v>-10.130555764462642</c:v>
                </c:pt>
                <c:pt idx="129">
                  <c:v>-10.830162697231856</c:v>
                </c:pt>
                <c:pt idx="130">
                  <c:v>-9.267753630001053</c:v>
                </c:pt>
                <c:pt idx="131">
                  <c:v>-9.9648595627702434</c:v>
                </c:pt>
                <c:pt idx="132">
                  <c:v>-8.6914284955394692</c:v>
                </c:pt>
                <c:pt idx="133">
                  <c:v>-9.5280524283086834</c:v>
                </c:pt>
                <c:pt idx="134">
                  <c:v>-9.2635563610778746</c:v>
                </c:pt>
                <c:pt idx="135">
                  <c:v>-10.045370293847071</c:v>
                </c:pt>
                <c:pt idx="136">
                  <c:v>-9.9453022266162918</c:v>
                </c:pt>
                <c:pt idx="137">
                  <c:v>-10.154134159385492</c:v>
                </c:pt>
                <c:pt idx="138">
                  <c:v>-10.475072092154704</c:v>
                </c:pt>
                <c:pt idx="139">
                  <c:v>-9.7447250249238948</c:v>
                </c:pt>
                <c:pt idx="140">
                  <c:v>-9.6172519576930995</c:v>
                </c:pt>
                <c:pt idx="141">
                  <c:v>-9.417529890462319</c:v>
                </c:pt>
                <c:pt idx="142">
                  <c:v>-10.358774823231528</c:v>
                </c:pt>
                <c:pt idx="143">
                  <c:v>-8.3155617560007187</c:v>
                </c:pt>
                <c:pt idx="144">
                  <c:v>-8.0710086887699219</c:v>
                </c:pt>
                <c:pt idx="145">
                  <c:v>-5.6914836215391347</c:v>
                </c:pt>
                <c:pt idx="146">
                  <c:v>-3.7304845543083331</c:v>
                </c:pt>
                <c:pt idx="147">
                  <c:v>-8.1942904870775521</c:v>
                </c:pt>
                <c:pt idx="148">
                  <c:v>-7.7155534198467421</c:v>
                </c:pt>
                <c:pt idx="149">
                  <c:v>-6.9154583526159428</c:v>
                </c:pt>
                <c:pt idx="150">
                  <c:v>-4.8946682853851655</c:v>
                </c:pt>
                <c:pt idx="151">
                  <c:v>-5.2604432181543785</c:v>
                </c:pt>
                <c:pt idx="152">
                  <c:v>-5.4692751509235791</c:v>
                </c:pt>
                <c:pt idx="153">
                  <c:v>-6.2137280836927715</c:v>
                </c:pt>
                <c:pt idx="154">
                  <c:v>-4.1779910164619878</c:v>
                </c:pt>
                <c:pt idx="155">
                  <c:v>-2.5134399492311985</c:v>
                </c:pt>
                <c:pt idx="156">
                  <c:v>-4.3689618820004057</c:v>
                </c:pt>
                <c:pt idx="157">
                  <c:v>-3.4218788147695989</c:v>
                </c:pt>
                <c:pt idx="158">
                  <c:v>-6.4582247475387931</c:v>
                </c:pt>
                <c:pt idx="159">
                  <c:v>-4.6716106803080066</c:v>
                </c:pt>
                <c:pt idx="160">
                  <c:v>-4.1629896130772295</c:v>
                </c:pt>
                <c:pt idx="161">
                  <c:v>-4.5785925458464192</c:v>
                </c:pt>
                <c:pt idx="162">
                  <c:v>-4.8223054786156183</c:v>
                </c:pt>
                <c:pt idx="163">
                  <c:v>-2.6395804113848413</c:v>
                </c:pt>
                <c:pt idx="164">
                  <c:v>-3.1722723441540523</c:v>
                </c:pt>
                <c:pt idx="165">
                  <c:v>-1.2536242769232473</c:v>
                </c:pt>
                <c:pt idx="166">
                  <c:v>-1.088775209692443</c:v>
                </c:pt>
                <c:pt idx="167">
                  <c:v>-1.1655801424616499</c:v>
                </c:pt>
                <c:pt idx="168">
                  <c:v>-1.8502340752308584</c:v>
                </c:pt>
                <c:pt idx="169">
                  <c:v>-0.5195070080000761</c:v>
                </c:pt>
                <c:pt idx="170">
                  <c:v>-9.807394076926812E-2</c:v>
                </c:pt>
                <c:pt idx="171">
                  <c:v>-1.5400518735384736</c:v>
                </c:pt>
                <c:pt idx="172">
                  <c:v>-1.9780778063076809</c:v>
                </c:pt>
                <c:pt idx="173">
                  <c:v>-0.1989327390768949</c:v>
                </c:pt>
                <c:pt idx="174">
                  <c:v>-1.7953756718461023</c:v>
                </c:pt>
                <c:pt idx="175">
                  <c:v>-1.7675506046152947</c:v>
                </c:pt>
                <c:pt idx="176">
                  <c:v>-6.4231745373844973</c:v>
                </c:pt>
                <c:pt idx="177">
                  <c:v>-6.8960824701537149</c:v>
                </c:pt>
                <c:pt idx="178">
                  <c:v>-4.9525244029229185</c:v>
                </c:pt>
                <c:pt idx="179">
                  <c:v>-6.7482463356921158</c:v>
                </c:pt>
                <c:pt idx="180">
                  <c:v>-5.2107552684613268</c:v>
                </c:pt>
                <c:pt idx="181">
                  <c:v>-4.3085102012305327</c:v>
                </c:pt>
                <c:pt idx="182">
                  <c:v>5.4823458660002586</c:v>
                </c:pt>
                <c:pt idx="183">
                  <c:v>7.906699933231053</c:v>
                </c:pt>
                <c:pt idx="184">
                  <c:v>8.3879330004618566</c:v>
                </c:pt>
                <c:pt idx="185">
                  <c:v>8.54031506769266</c:v>
                </c:pt>
                <c:pt idx="186">
                  <c:v>12.12308613492344</c:v>
                </c:pt>
                <c:pt idx="187">
                  <c:v>9.2988302021542353</c:v>
                </c:pt>
                <c:pt idx="188">
                  <c:v>10.667338269385027</c:v>
                </c:pt>
                <c:pt idx="189">
                  <c:v>7.0768923366158276</c:v>
                </c:pt>
                <c:pt idx="190">
                  <c:v>10.461925403846621</c:v>
                </c:pt>
                <c:pt idx="191">
                  <c:v>12.214763471077404</c:v>
                </c:pt>
                <c:pt idx="192">
                  <c:v>11.868732538308208</c:v>
                </c:pt>
                <c:pt idx="193">
                  <c:v>11.325527605539008</c:v>
                </c:pt>
                <c:pt idx="194">
                  <c:v>12.035176672769808</c:v>
                </c:pt>
                <c:pt idx="195">
                  <c:v>11.936208740000595</c:v>
                </c:pt>
                <c:pt idx="196">
                  <c:v>14.255575807231381</c:v>
                </c:pt>
                <c:pt idx="197">
                  <c:v>20.09636587446218</c:v>
                </c:pt>
                <c:pt idx="198">
                  <c:v>21.337591941692978</c:v>
                </c:pt>
                <c:pt idx="199">
                  <c:v>20.063156008923769</c:v>
                </c:pt>
                <c:pt idx="200">
                  <c:v>21.514023076154558</c:v>
                </c:pt>
                <c:pt idx="201">
                  <c:v>19.760415143385359</c:v>
                </c:pt>
                <c:pt idx="202">
                  <c:v>19.314553210616154</c:v>
                </c:pt>
                <c:pt idx="203">
                  <c:v>23.296037277846949</c:v>
                </c:pt>
                <c:pt idx="204">
                  <c:v>28.183473345077758</c:v>
                </c:pt>
                <c:pt idx="205">
                  <c:v>25.164553412308521</c:v>
                </c:pt>
                <c:pt idx="206">
                  <c:v>14.418955479539335</c:v>
                </c:pt>
                <c:pt idx="207">
                  <c:v>14.255107546770134</c:v>
                </c:pt>
                <c:pt idx="208">
                  <c:v>5.8854176140009145</c:v>
                </c:pt>
                <c:pt idx="209">
                  <c:v>10.133953681231702</c:v>
                </c:pt>
                <c:pt idx="210">
                  <c:v>6.066837748462504</c:v>
                </c:pt>
                <c:pt idx="211">
                  <c:v>4.3356908156933116</c:v>
                </c:pt>
                <c:pt idx="212">
                  <c:v>7.4461878829240931</c:v>
                </c:pt>
                <c:pt idx="213">
                  <c:v>7.3821699501548892</c:v>
                </c:pt>
                <c:pt idx="214">
                  <c:v>3.7343280173856783</c:v>
                </c:pt>
                <c:pt idx="215">
                  <c:v>1.7036960846164817</c:v>
                </c:pt>
                <c:pt idx="216">
                  <c:v>-2.0339888481527169</c:v>
                </c:pt>
                <c:pt idx="217">
                  <c:v>0.95671821907806986</c:v>
                </c:pt>
                <c:pt idx="218">
                  <c:v>2.44002628630885</c:v>
                </c:pt>
                <c:pt idx="219">
                  <c:v>-2.4856096464603468</c:v>
                </c:pt>
                <c:pt idx="220">
                  <c:v>-1.6312165792295445</c:v>
                </c:pt>
                <c:pt idx="221">
                  <c:v>2.1780794880012451</c:v>
                </c:pt>
                <c:pt idx="222">
                  <c:v>4.6097515552320516</c:v>
                </c:pt>
                <c:pt idx="223">
                  <c:v>3.4975306224628326</c:v>
                </c:pt>
                <c:pt idx="224">
                  <c:v>4.9708586896936282</c:v>
                </c:pt>
                <c:pt idx="225">
                  <c:v>5.7054637569244306</c:v>
                </c:pt>
                <c:pt idx="226">
                  <c:v>1.6982388241552258</c:v>
                </c:pt>
                <c:pt idx="227">
                  <c:v>4.9285328913860127</c:v>
                </c:pt>
                <c:pt idx="228">
                  <c:v>1.3505759586168011</c:v>
                </c:pt>
                <c:pt idx="229">
                  <c:v>3.0235570258476088</c:v>
                </c:pt>
                <c:pt idx="230">
                  <c:v>2.6700270930783887</c:v>
                </c:pt>
                <c:pt idx="231">
                  <c:v>4.4228731603091802</c:v>
                </c:pt>
                <c:pt idx="232">
                  <c:v>11.596366227539988</c:v>
                </c:pt>
                <c:pt idx="233">
                  <c:v>8.0583342947707877</c:v>
                </c:pt>
                <c:pt idx="234">
                  <c:v>7.9044643620015904</c:v>
                </c:pt>
                <c:pt idx="235">
                  <c:v>7.1815804292323691</c:v>
                </c:pt>
                <c:pt idx="236">
                  <c:v>5.2507714964631589</c:v>
                </c:pt>
                <c:pt idx="237">
                  <c:v>1.9722995636939658</c:v>
                </c:pt>
                <c:pt idx="238">
                  <c:v>3.2559526309247531</c:v>
                </c:pt>
                <c:pt idx="239">
                  <c:v>2.3733466981555438</c:v>
                </c:pt>
                <c:pt idx="240">
                  <c:v>1.0115537653863385</c:v>
                </c:pt>
                <c:pt idx="241">
                  <c:v>5.9069832617140605E-2</c:v>
                </c:pt>
                <c:pt idx="242">
                  <c:v>-0.17466410015207146</c:v>
                </c:pt>
                <c:pt idx="243">
                  <c:v>1.1289489670787418</c:v>
                </c:pt>
                <c:pt idx="244">
                  <c:v>-4.5054659656904761</c:v>
                </c:pt>
                <c:pt idx="245">
                  <c:v>-0.63627089845968499</c:v>
                </c:pt>
                <c:pt idx="246">
                  <c:v>-7.3288518312288886</c:v>
                </c:pt>
                <c:pt idx="247">
                  <c:v>-7.6624167639980953</c:v>
                </c:pt>
                <c:pt idx="248">
                  <c:v>-6.2389996967673085</c:v>
                </c:pt>
                <c:pt idx="249">
                  <c:v>-1.9804846295365195</c:v>
                </c:pt>
                <c:pt idx="250">
                  <c:v>1.8487774376942809</c:v>
                </c:pt>
                <c:pt idx="251">
                  <c:v>1.4700695049250925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02-254A-8171-B6A3D628DE9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D602-254A-8171-B6A3D628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104960"/>
        <c:axId val="798892480"/>
      </c:scatterChart>
      <c:valAx>
        <c:axId val="83210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92480"/>
        <c:crosses val="autoZero"/>
        <c:crossBetween val="midCat"/>
      </c:valAx>
      <c:valAx>
        <c:axId val="7988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0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Apple Inc : Residuals vs 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3 - Apple Inc'!$B$4:$B$260</c:f>
              <c:numCache>
                <c:formatCode>General</c:formatCode>
                <c:ptCount val="2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</c:numCache>
            </c:numRef>
          </c:xVal>
          <c:yVal>
            <c:numRef>
              <c:f>'Part 3 - Apple Inc'!$J$4:$J$255</c:f>
              <c:numCache>
                <c:formatCode>0.00</c:formatCode>
                <c:ptCount val="252"/>
                <c:pt idx="0">
                  <c:v>7.9065576299956604</c:v>
                </c:pt>
                <c:pt idx="1">
                  <c:v>8.1692916972264626</c:v>
                </c:pt>
                <c:pt idx="2">
                  <c:v>7.8665657644572491</c:v>
                </c:pt>
                <c:pt idx="3">
                  <c:v>8.2399258316880477</c:v>
                </c:pt>
                <c:pt idx="4">
                  <c:v>7.5463218989188405</c:v>
                </c:pt>
                <c:pt idx="5">
                  <c:v>8.069660966149641</c:v>
                </c:pt>
                <c:pt idx="6">
                  <c:v>8.1553700333804287</c:v>
                </c:pt>
                <c:pt idx="7">
                  <c:v>7.7125301006112323</c:v>
                </c:pt>
                <c:pt idx="8">
                  <c:v>6.7066861678420153</c:v>
                </c:pt>
                <c:pt idx="9">
                  <c:v>6.1728652350728197</c:v>
                </c:pt>
                <c:pt idx="10">
                  <c:v>5.8726113023036035</c:v>
                </c:pt>
                <c:pt idx="11">
                  <c:v>6.7573393695344066</c:v>
                </c:pt>
                <c:pt idx="12">
                  <c:v>6.0022734367652006</c:v>
                </c:pt>
                <c:pt idx="13">
                  <c:v>6.6313105039959908</c:v>
                </c:pt>
                <c:pt idx="14">
                  <c:v>6.2425475712267939</c:v>
                </c:pt>
                <c:pt idx="15">
                  <c:v>5.2391606384575837</c:v>
                </c:pt>
                <c:pt idx="16">
                  <c:v>3.8375227056883787</c:v>
                </c:pt>
                <c:pt idx="17">
                  <c:v>4.156786772919169</c:v>
                </c:pt>
                <c:pt idx="18">
                  <c:v>4.8571268401499594</c:v>
                </c:pt>
                <c:pt idx="19">
                  <c:v>5.8745989073807507</c:v>
                </c:pt>
                <c:pt idx="20">
                  <c:v>4.6991389746115573</c:v>
                </c:pt>
                <c:pt idx="21">
                  <c:v>4.8389400418423421</c:v>
                </c:pt>
                <c:pt idx="22">
                  <c:v>5.1582151090731401</c:v>
                </c:pt>
                <c:pt idx="23">
                  <c:v>5.0841341763039338</c:v>
                </c:pt>
                <c:pt idx="24">
                  <c:v>5.74761024353473</c:v>
                </c:pt>
                <c:pt idx="25">
                  <c:v>6.6618253107655221</c:v>
                </c:pt>
                <c:pt idx="26">
                  <c:v>6.5533283779963156</c:v>
                </c:pt>
                <c:pt idx="27">
                  <c:v>6.1448964452271184</c:v>
                </c:pt>
                <c:pt idx="28">
                  <c:v>5.9700165124579101</c:v>
                </c:pt>
                <c:pt idx="29">
                  <c:v>5.5837255796887035</c:v>
                </c:pt>
                <c:pt idx="30">
                  <c:v>6.4610676469194956</c:v>
                </c:pt>
                <c:pt idx="31">
                  <c:v>6.2837307141502947</c:v>
                </c:pt>
                <c:pt idx="32">
                  <c:v>7.4265917813810916</c:v>
                </c:pt>
                <c:pt idx="33">
                  <c:v>7.1558398486118762</c:v>
                </c:pt>
                <c:pt idx="34">
                  <c:v>7.3349859158426796</c:v>
                </c:pt>
                <c:pt idx="35">
                  <c:v>7.6149239830734672</c:v>
                </c:pt>
                <c:pt idx="36">
                  <c:v>9.0183900503042622</c:v>
                </c:pt>
                <c:pt idx="37">
                  <c:v>8.056789117535061</c:v>
                </c:pt>
                <c:pt idx="38">
                  <c:v>8.3957411847658534</c:v>
                </c:pt>
                <c:pt idx="39">
                  <c:v>7.8053942519966597</c:v>
                </c:pt>
                <c:pt idx="40">
                  <c:v>8.7417353192274447</c:v>
                </c:pt>
                <c:pt idx="41">
                  <c:v>10.081281386458244</c:v>
                </c:pt>
                <c:pt idx="42">
                  <c:v>10.009649453689022</c:v>
                </c:pt>
                <c:pt idx="43">
                  <c:v>11.395895520919822</c:v>
                </c:pt>
                <c:pt idx="44">
                  <c:v>10.099967588150619</c:v>
                </c:pt>
                <c:pt idx="45">
                  <c:v>9.5268166553814098</c:v>
                </c:pt>
                <c:pt idx="46">
                  <c:v>10.241912722612213</c:v>
                </c:pt>
                <c:pt idx="47">
                  <c:v>10.856201789842999</c:v>
                </c:pt>
                <c:pt idx="48">
                  <c:v>10.08145985707381</c:v>
                </c:pt>
                <c:pt idx="49">
                  <c:v>10.115555924304587</c:v>
                </c:pt>
                <c:pt idx="50">
                  <c:v>10.247987991535396</c:v>
                </c:pt>
                <c:pt idx="51">
                  <c:v>9.7780940587661718</c:v>
                </c:pt>
                <c:pt idx="52">
                  <c:v>7.2332561259969737</c:v>
                </c:pt>
                <c:pt idx="53">
                  <c:v>9.138240193227773</c:v>
                </c:pt>
                <c:pt idx="54">
                  <c:v>10.529415260458563</c:v>
                </c:pt>
                <c:pt idx="55">
                  <c:v>10.17013932768937</c:v>
                </c:pt>
                <c:pt idx="56">
                  <c:v>6.3960843949201518</c:v>
                </c:pt>
                <c:pt idx="57">
                  <c:v>5.9433944621509482</c:v>
                </c:pt>
                <c:pt idx="58">
                  <c:v>8.2048625293817423</c:v>
                </c:pt>
                <c:pt idx="59">
                  <c:v>8.6003555966125447</c:v>
                </c:pt>
                <c:pt idx="60">
                  <c:v>9.2810126638433275</c:v>
                </c:pt>
                <c:pt idx="61">
                  <c:v>7.9505457310741292</c:v>
                </c:pt>
                <c:pt idx="62">
                  <c:v>8.0814057983049139</c:v>
                </c:pt>
                <c:pt idx="63">
                  <c:v>7.3596188655357224</c:v>
                </c:pt>
                <c:pt idx="64">
                  <c:v>8.9863129327665092</c:v>
                </c:pt>
                <c:pt idx="65">
                  <c:v>8.1684119999973035</c:v>
                </c:pt>
                <c:pt idx="66">
                  <c:v>7.9444210672280917</c:v>
                </c:pt>
                <c:pt idx="67">
                  <c:v>6.2344451344588947</c:v>
                </c:pt>
                <c:pt idx="68">
                  <c:v>7.1292362016896931</c:v>
                </c:pt>
                <c:pt idx="69">
                  <c:v>6.067385268920475</c:v>
                </c:pt>
                <c:pt idx="70">
                  <c:v>4.0370513361512792</c:v>
                </c:pt>
                <c:pt idx="71">
                  <c:v>0.12891740338206148</c:v>
                </c:pt>
                <c:pt idx="72">
                  <c:v>-2.6037405293871245</c:v>
                </c:pt>
                <c:pt idx="73">
                  <c:v>-1.7212634621563296</c:v>
                </c:pt>
                <c:pt idx="74">
                  <c:v>-6.6791863949255372</c:v>
                </c:pt>
                <c:pt idx="75">
                  <c:v>-6.9623283276947632</c:v>
                </c:pt>
                <c:pt idx="76">
                  <c:v>-0.93439626046395574</c:v>
                </c:pt>
                <c:pt idx="77">
                  <c:v>-3.5167251932331567</c:v>
                </c:pt>
                <c:pt idx="78">
                  <c:v>-0.45335512600236427</c:v>
                </c:pt>
                <c:pt idx="79">
                  <c:v>-3.1170050587715679</c:v>
                </c:pt>
                <c:pt idx="80">
                  <c:v>-4.3193359915407825</c:v>
                </c:pt>
                <c:pt idx="81">
                  <c:v>-10.196425924309978</c:v>
                </c:pt>
                <c:pt idx="82">
                  <c:v>-5.7160788570791823</c:v>
                </c:pt>
                <c:pt idx="83">
                  <c:v>-8.4019147898483908</c:v>
                </c:pt>
                <c:pt idx="84">
                  <c:v>-15.348531722617608</c:v>
                </c:pt>
                <c:pt idx="85">
                  <c:v>-8.2634106553868065</c:v>
                </c:pt>
                <c:pt idx="86">
                  <c:v>-17.319466588156004</c:v>
                </c:pt>
                <c:pt idx="87">
                  <c:v>-14.938702520925219</c:v>
                </c:pt>
                <c:pt idx="88">
                  <c:v>-16.707813453694413</c:v>
                </c:pt>
                <c:pt idx="89">
                  <c:v>-17.417281386463628</c:v>
                </c:pt>
                <c:pt idx="90">
                  <c:v>-21.490516319232832</c:v>
                </c:pt>
                <c:pt idx="91">
                  <c:v>-22.934344252002042</c:v>
                </c:pt>
                <c:pt idx="92">
                  <c:v>-17.63091518477124</c:v>
                </c:pt>
                <c:pt idx="93">
                  <c:v>-18.209772117540453</c:v>
                </c:pt>
                <c:pt idx="94">
                  <c:v>-15.269609050309654</c:v>
                </c:pt>
                <c:pt idx="95">
                  <c:v>-18.150120983078857</c:v>
                </c:pt>
                <c:pt idx="96">
                  <c:v>-16.651577915848065</c:v>
                </c:pt>
                <c:pt idx="97">
                  <c:v>-17.023433848617266</c:v>
                </c:pt>
                <c:pt idx="98">
                  <c:v>-20.564379781386478</c:v>
                </c:pt>
                <c:pt idx="99">
                  <c:v>-19.817446714155679</c:v>
                </c:pt>
                <c:pt idx="100">
                  <c:v>-20.928587646924889</c:v>
                </c:pt>
                <c:pt idx="101">
                  <c:v>-15.982488579694092</c:v>
                </c:pt>
                <c:pt idx="102">
                  <c:v>-16.975350512463301</c:v>
                </c:pt>
                <c:pt idx="103">
                  <c:v>-15.582761445232507</c:v>
                </c:pt>
                <c:pt idx="104">
                  <c:v>-15.353329378001703</c:v>
                </c:pt>
                <c:pt idx="105">
                  <c:v>-14.300815310770915</c:v>
                </c:pt>
                <c:pt idx="106">
                  <c:v>-11.143802243540108</c:v>
                </c:pt>
                <c:pt idx="107">
                  <c:v>-12.033160176309323</c:v>
                </c:pt>
                <c:pt idx="108">
                  <c:v>-11.719943109078528</c:v>
                </c:pt>
                <c:pt idx="109">
                  <c:v>-12.922274041847743</c:v>
                </c:pt>
                <c:pt idx="110">
                  <c:v>-14.612527974616938</c:v>
                </c:pt>
                <c:pt idx="111">
                  <c:v>-16.965683907386151</c:v>
                </c:pt>
                <c:pt idx="112">
                  <c:v>-15.304482840155359</c:v>
                </c:pt>
                <c:pt idx="113">
                  <c:v>-15.811874772924554</c:v>
                </c:pt>
                <c:pt idx="114">
                  <c:v>-14.098937705693771</c:v>
                </c:pt>
                <c:pt idx="115">
                  <c:v>-14.293364638462975</c:v>
                </c:pt>
                <c:pt idx="116">
                  <c:v>-15.668196571232173</c:v>
                </c:pt>
                <c:pt idx="117">
                  <c:v>-13.65706550400138</c:v>
                </c:pt>
                <c:pt idx="118">
                  <c:v>-12.404958436770585</c:v>
                </c:pt>
                <c:pt idx="119">
                  <c:v>-13.814283369539794</c:v>
                </c:pt>
                <c:pt idx="120">
                  <c:v>-13.050092302308997</c:v>
                </c:pt>
                <c:pt idx="121">
                  <c:v>-12.2095152350782</c:v>
                </c:pt>
                <c:pt idx="122">
                  <c:v>-11.696682167847399</c:v>
                </c:pt>
                <c:pt idx="123">
                  <c:v>-11.17400710061662</c:v>
                </c:pt>
                <c:pt idx="124">
                  <c:v>-9.0087160333858236</c:v>
                </c:pt>
                <c:pt idx="125">
                  <c:v>-8.0367309661550337</c:v>
                </c:pt>
                <c:pt idx="126">
                  <c:v>-9.1772788989242287</c:v>
                </c:pt>
                <c:pt idx="127">
                  <c:v>-10.357675831693442</c:v>
                </c:pt>
                <c:pt idx="128">
                  <c:v>-10.130555764462642</c:v>
                </c:pt>
                <c:pt idx="129">
                  <c:v>-10.830162697231856</c:v>
                </c:pt>
                <c:pt idx="130">
                  <c:v>-9.267753630001053</c:v>
                </c:pt>
                <c:pt idx="131">
                  <c:v>-9.9648595627702434</c:v>
                </c:pt>
                <c:pt idx="132">
                  <c:v>-8.6914284955394692</c:v>
                </c:pt>
                <c:pt idx="133">
                  <c:v>-9.5280524283086834</c:v>
                </c:pt>
                <c:pt idx="134">
                  <c:v>-9.2635563610778746</c:v>
                </c:pt>
                <c:pt idx="135">
                  <c:v>-10.045370293847071</c:v>
                </c:pt>
                <c:pt idx="136">
                  <c:v>-9.9453022266162918</c:v>
                </c:pt>
                <c:pt idx="137">
                  <c:v>-10.154134159385492</c:v>
                </c:pt>
                <c:pt idx="138">
                  <c:v>-10.475072092154704</c:v>
                </c:pt>
                <c:pt idx="139">
                  <c:v>-9.7447250249238948</c:v>
                </c:pt>
                <c:pt idx="140">
                  <c:v>-9.6172519576930995</c:v>
                </c:pt>
                <c:pt idx="141">
                  <c:v>-9.417529890462319</c:v>
                </c:pt>
                <c:pt idx="142">
                  <c:v>-10.358774823231528</c:v>
                </c:pt>
                <c:pt idx="143">
                  <c:v>-8.3155617560007187</c:v>
                </c:pt>
                <c:pt idx="144">
                  <c:v>-8.0710086887699219</c:v>
                </c:pt>
                <c:pt idx="145">
                  <c:v>-5.6914836215391347</c:v>
                </c:pt>
                <c:pt idx="146">
                  <c:v>-3.7304845543083331</c:v>
                </c:pt>
                <c:pt idx="147">
                  <c:v>-8.1942904870775521</c:v>
                </c:pt>
                <c:pt idx="148">
                  <c:v>-7.7155534198467421</c:v>
                </c:pt>
                <c:pt idx="149">
                  <c:v>-6.9154583526159428</c:v>
                </c:pt>
                <c:pt idx="150">
                  <c:v>-4.8946682853851655</c:v>
                </c:pt>
                <c:pt idx="151">
                  <c:v>-5.2604432181543785</c:v>
                </c:pt>
                <c:pt idx="152">
                  <c:v>-5.4692751509235791</c:v>
                </c:pt>
                <c:pt idx="153">
                  <c:v>-6.2137280836927715</c:v>
                </c:pt>
                <c:pt idx="154">
                  <c:v>-4.1779910164619878</c:v>
                </c:pt>
                <c:pt idx="155">
                  <c:v>-2.5134399492311985</c:v>
                </c:pt>
                <c:pt idx="156">
                  <c:v>-4.3689618820004057</c:v>
                </c:pt>
                <c:pt idx="157">
                  <c:v>-3.4218788147695989</c:v>
                </c:pt>
                <c:pt idx="158">
                  <c:v>-6.4582247475387931</c:v>
                </c:pt>
                <c:pt idx="159">
                  <c:v>-4.6716106803080066</c:v>
                </c:pt>
                <c:pt idx="160">
                  <c:v>-4.1629896130772295</c:v>
                </c:pt>
                <c:pt idx="161">
                  <c:v>-4.5785925458464192</c:v>
                </c:pt>
                <c:pt idx="162">
                  <c:v>-4.8223054786156183</c:v>
                </c:pt>
                <c:pt idx="163">
                  <c:v>-2.6395804113848413</c:v>
                </c:pt>
                <c:pt idx="164">
                  <c:v>-3.1722723441540523</c:v>
                </c:pt>
                <c:pt idx="165">
                  <c:v>-1.2536242769232473</c:v>
                </c:pt>
                <c:pt idx="166">
                  <c:v>-1.088775209692443</c:v>
                </c:pt>
                <c:pt idx="167">
                  <c:v>-1.1655801424616499</c:v>
                </c:pt>
                <c:pt idx="168">
                  <c:v>-1.8502340752308584</c:v>
                </c:pt>
                <c:pt idx="169">
                  <c:v>-0.5195070080000761</c:v>
                </c:pt>
                <c:pt idx="170">
                  <c:v>-9.807394076926812E-2</c:v>
                </c:pt>
                <c:pt idx="171">
                  <c:v>-1.5400518735384736</c:v>
                </c:pt>
                <c:pt idx="172">
                  <c:v>-1.9780778063076809</c:v>
                </c:pt>
                <c:pt idx="173">
                  <c:v>-0.1989327390768949</c:v>
                </c:pt>
                <c:pt idx="174">
                  <c:v>-1.7953756718461023</c:v>
                </c:pt>
                <c:pt idx="175">
                  <c:v>-1.7675506046152947</c:v>
                </c:pt>
                <c:pt idx="176">
                  <c:v>-6.4231745373844973</c:v>
                </c:pt>
                <c:pt idx="177">
                  <c:v>-6.8960824701537149</c:v>
                </c:pt>
                <c:pt idx="178">
                  <c:v>-4.9525244029229185</c:v>
                </c:pt>
                <c:pt idx="179">
                  <c:v>-6.7482463356921158</c:v>
                </c:pt>
                <c:pt idx="180">
                  <c:v>-5.2107552684613268</c:v>
                </c:pt>
                <c:pt idx="181">
                  <c:v>-4.3085102012305327</c:v>
                </c:pt>
                <c:pt idx="182">
                  <c:v>5.4823458660002586</c:v>
                </c:pt>
                <c:pt idx="183">
                  <c:v>7.906699933231053</c:v>
                </c:pt>
                <c:pt idx="184">
                  <c:v>8.3879330004618566</c:v>
                </c:pt>
                <c:pt idx="185">
                  <c:v>8.54031506769266</c:v>
                </c:pt>
                <c:pt idx="186">
                  <c:v>12.12308613492344</c:v>
                </c:pt>
                <c:pt idx="187">
                  <c:v>9.2988302021542353</c:v>
                </c:pt>
                <c:pt idx="188">
                  <c:v>10.667338269385027</c:v>
                </c:pt>
                <c:pt idx="189">
                  <c:v>7.0768923366158276</c:v>
                </c:pt>
                <c:pt idx="190">
                  <c:v>10.461925403846621</c:v>
                </c:pt>
                <c:pt idx="191">
                  <c:v>12.214763471077404</c:v>
                </c:pt>
                <c:pt idx="192">
                  <c:v>11.868732538308208</c:v>
                </c:pt>
                <c:pt idx="193">
                  <c:v>11.325527605539008</c:v>
                </c:pt>
                <c:pt idx="194">
                  <c:v>12.035176672769808</c:v>
                </c:pt>
                <c:pt idx="195">
                  <c:v>11.936208740000595</c:v>
                </c:pt>
                <c:pt idx="196">
                  <c:v>14.255575807231381</c:v>
                </c:pt>
                <c:pt idx="197">
                  <c:v>20.09636587446218</c:v>
                </c:pt>
                <c:pt idx="198">
                  <c:v>21.337591941692978</c:v>
                </c:pt>
                <c:pt idx="199">
                  <c:v>20.063156008923769</c:v>
                </c:pt>
                <c:pt idx="200">
                  <c:v>21.514023076154558</c:v>
                </c:pt>
                <c:pt idx="201">
                  <c:v>19.760415143385359</c:v>
                </c:pt>
                <c:pt idx="202">
                  <c:v>19.314553210616154</c:v>
                </c:pt>
                <c:pt idx="203">
                  <c:v>23.296037277846949</c:v>
                </c:pt>
                <c:pt idx="204">
                  <c:v>28.183473345077758</c:v>
                </c:pt>
                <c:pt idx="205">
                  <c:v>25.164553412308521</c:v>
                </c:pt>
                <c:pt idx="206">
                  <c:v>14.418955479539335</c:v>
                </c:pt>
                <c:pt idx="207">
                  <c:v>14.255107546770134</c:v>
                </c:pt>
                <c:pt idx="208">
                  <c:v>5.8854176140009145</c:v>
                </c:pt>
                <c:pt idx="209">
                  <c:v>10.133953681231702</c:v>
                </c:pt>
                <c:pt idx="210">
                  <c:v>6.066837748462504</c:v>
                </c:pt>
                <c:pt idx="211">
                  <c:v>4.3356908156933116</c:v>
                </c:pt>
                <c:pt idx="212">
                  <c:v>7.4461878829240931</c:v>
                </c:pt>
                <c:pt idx="213">
                  <c:v>7.3821699501548892</c:v>
                </c:pt>
                <c:pt idx="214">
                  <c:v>3.7343280173856783</c:v>
                </c:pt>
                <c:pt idx="215">
                  <c:v>1.7036960846164817</c:v>
                </c:pt>
                <c:pt idx="216">
                  <c:v>-2.0339888481527169</c:v>
                </c:pt>
                <c:pt idx="217">
                  <c:v>0.95671821907806986</c:v>
                </c:pt>
                <c:pt idx="218">
                  <c:v>2.44002628630885</c:v>
                </c:pt>
                <c:pt idx="219">
                  <c:v>-2.4856096464603468</c:v>
                </c:pt>
                <c:pt idx="220">
                  <c:v>-1.6312165792295445</c:v>
                </c:pt>
                <c:pt idx="221">
                  <c:v>2.1780794880012451</c:v>
                </c:pt>
                <c:pt idx="222">
                  <c:v>4.6097515552320516</c:v>
                </c:pt>
                <c:pt idx="223">
                  <c:v>3.4975306224628326</c:v>
                </c:pt>
                <c:pt idx="224">
                  <c:v>4.9708586896936282</c:v>
                </c:pt>
                <c:pt idx="225">
                  <c:v>5.7054637569244306</c:v>
                </c:pt>
                <c:pt idx="226">
                  <c:v>1.6982388241552258</c:v>
                </c:pt>
                <c:pt idx="227">
                  <c:v>4.9285328913860127</c:v>
                </c:pt>
                <c:pt idx="228">
                  <c:v>1.3505759586168011</c:v>
                </c:pt>
                <c:pt idx="229">
                  <c:v>3.0235570258476088</c:v>
                </c:pt>
                <c:pt idx="230">
                  <c:v>2.6700270930783887</c:v>
                </c:pt>
                <c:pt idx="231">
                  <c:v>4.4228731603091802</c:v>
                </c:pt>
                <c:pt idx="232">
                  <c:v>11.596366227539988</c:v>
                </c:pt>
                <c:pt idx="233">
                  <c:v>8.0583342947707877</c:v>
                </c:pt>
                <c:pt idx="234">
                  <c:v>7.9044643620015904</c:v>
                </c:pt>
                <c:pt idx="235">
                  <c:v>7.1815804292323691</c:v>
                </c:pt>
                <c:pt idx="236">
                  <c:v>5.2507714964631589</c:v>
                </c:pt>
                <c:pt idx="237">
                  <c:v>1.9722995636939658</c:v>
                </c:pt>
                <c:pt idx="238">
                  <c:v>3.2559526309247531</c:v>
                </c:pt>
                <c:pt idx="239">
                  <c:v>2.3733466981555438</c:v>
                </c:pt>
                <c:pt idx="240">
                  <c:v>1.0115537653863385</c:v>
                </c:pt>
                <c:pt idx="241">
                  <c:v>5.9069832617140605E-2</c:v>
                </c:pt>
                <c:pt idx="242">
                  <c:v>-0.17466410015207146</c:v>
                </c:pt>
                <c:pt idx="243">
                  <c:v>1.1289489670787418</c:v>
                </c:pt>
                <c:pt idx="244">
                  <c:v>-4.5054659656904761</c:v>
                </c:pt>
                <c:pt idx="245">
                  <c:v>-0.63627089845968499</c:v>
                </c:pt>
                <c:pt idx="246">
                  <c:v>-7.3288518312288886</c:v>
                </c:pt>
                <c:pt idx="247">
                  <c:v>-7.6624167639980953</c:v>
                </c:pt>
                <c:pt idx="248">
                  <c:v>-6.2389996967673085</c:v>
                </c:pt>
                <c:pt idx="249">
                  <c:v>-1.9804846295365195</c:v>
                </c:pt>
                <c:pt idx="250">
                  <c:v>1.8487774376942809</c:v>
                </c:pt>
                <c:pt idx="251">
                  <c:v>1.4700695049250925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D-6D44-8D41-63453631A95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4EED-6D44-8D41-63453631A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104960"/>
        <c:axId val="798892480"/>
      </c:scatterChart>
      <c:valAx>
        <c:axId val="83210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892480"/>
        <c:crosses val="autoZero"/>
        <c:crossBetween val="midCat"/>
      </c:valAx>
      <c:valAx>
        <c:axId val="7988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10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Apple Inc : Normal Probability Plot of</a:t>
            </a:r>
            <a:r>
              <a:rPr lang="en-US" baseline="0"/>
              <a:t> </a:t>
            </a:r>
            <a:r>
              <a:rPr lang="en-US"/>
              <a:t>the Residuals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3 - Apple Inc'!$AA$4:$AA$255</c:f>
              <c:numCache>
                <c:formatCode>0.00</c:formatCode>
                <c:ptCount val="252"/>
                <c:pt idx="0">
                  <c:v>-2.8806743591110573</c:v>
                </c:pt>
                <c:pt idx="1">
                  <c:v>-2.514954877802527</c:v>
                </c:pt>
                <c:pt idx="2">
                  <c:v>-2.3293360530619998</c:v>
                </c:pt>
                <c:pt idx="3">
                  <c:v>-2.2004105812100327</c:v>
                </c:pt>
                <c:pt idx="4">
                  <c:v>-2.1001654928444697</c:v>
                </c:pt>
                <c:pt idx="5">
                  <c:v>-2.0174287103431898</c:v>
                </c:pt>
                <c:pt idx="6">
                  <c:v>-1.9465617207989845</c:v>
                </c:pt>
                <c:pt idx="7">
                  <c:v>-1.8843044227824219</c:v>
                </c:pt>
                <c:pt idx="8">
                  <c:v>-1.8285948988056846</c:v>
                </c:pt>
                <c:pt idx="9">
                  <c:v>-1.7780428020381664</c:v>
                </c:pt>
                <c:pt idx="10">
                  <c:v>-1.7316643961222451</c:v>
                </c:pt>
                <c:pt idx="11">
                  <c:v>-1.6887370022667971</c:v>
                </c:pt>
                <c:pt idx="12">
                  <c:v>-1.648713470290851</c:v>
                </c:pt>
                <c:pt idx="13">
                  <c:v>-1.6111691623526765</c:v>
                </c:pt>
                <c:pt idx="14">
                  <c:v>-1.5757676293730742</c:v>
                </c:pt>
                <c:pt idx="15">
                  <c:v>-1.5422375718953325</c:v>
                </c:pt>
                <c:pt idx="16">
                  <c:v>-1.5103568962835028</c:v>
                </c:pt>
                <c:pt idx="17">
                  <c:v>-1.4799413890351922</c:v>
                </c:pt>
                <c:pt idx="18">
                  <c:v>-1.450836487412636</c:v>
                </c:pt>
                <c:pt idx="19">
                  <c:v>-1.4229111803109864</c:v>
                </c:pt>
                <c:pt idx="20">
                  <c:v>-1.3960534082549905</c:v>
                </c:pt>
                <c:pt idx="21">
                  <c:v>-1.3701665397259748</c:v>
                </c:pt>
                <c:pt idx="22">
                  <c:v>-1.3451666341766386</c:v>
                </c:pt>
                <c:pt idx="23">
                  <c:v>-1.3209802893126328</c:v>
                </c:pt>
                <c:pt idx="24">
                  <c:v>-1.2975429286165541</c:v>
                </c:pt>
                <c:pt idx="25">
                  <c:v>-1.2747974249655289</c:v>
                </c:pt>
                <c:pt idx="26">
                  <c:v>-1.2526929839120384</c:v>
                </c:pt>
                <c:pt idx="27">
                  <c:v>-1.2311842297805575</c:v>
                </c:pt>
                <c:pt idx="28">
                  <c:v>-1.2102304517744085</c:v>
                </c:pt>
                <c:pt idx="29">
                  <c:v>-1.189794977493698</c:v>
                </c:pt>
                <c:pt idx="30">
                  <c:v>-1.1698446487773884</c:v>
                </c:pt>
                <c:pt idx="31">
                  <c:v>-1.1503493803760083</c:v>
                </c:pt>
                <c:pt idx="32">
                  <c:v>-1.1312817861712798</c:v>
                </c:pt>
                <c:pt idx="33">
                  <c:v>-1.1126168608589178</c:v>
                </c:pt>
                <c:pt idx="34">
                  <c:v>-1.0943317074660934</c:v>
                </c:pt>
                <c:pt idx="35">
                  <c:v>-1.0764053029751872</c:v>
                </c:pt>
                <c:pt idx="36">
                  <c:v>-1.0588182958080339</c:v>
                </c:pt>
                <c:pt idx="37">
                  <c:v>-1.0415528300904833</c:v>
                </c:pt>
                <c:pt idx="38">
                  <c:v>-1.024592392540099</c:v>
                </c:pt>
                <c:pt idx="39">
                  <c:v>-1.0079216785556244</c:v>
                </c:pt>
                <c:pt idx="40">
                  <c:v>-0.99152647467733057</c:v>
                </c:pt>
                <c:pt idx="41">
                  <c:v>-0.97539355506375336</c:v>
                </c:pt>
                <c:pt idx="42">
                  <c:v>-0.95951059001725081</c:v>
                </c:pt>
                <c:pt idx="43">
                  <c:v>-0.94386606490653602</c:v>
                </c:pt>
                <c:pt idx="44">
                  <c:v>-0.92844920809329989</c:v>
                </c:pt>
                <c:pt idx="45">
                  <c:v>-0.91324992668360727</c:v>
                </c:pt>
                <c:pt idx="46">
                  <c:v>-0.89825874910156867</c:v>
                </c:pt>
                <c:pt idx="47">
                  <c:v>-0.88346677362987858</c:v>
                </c:pt>
                <c:pt idx="48">
                  <c:v>-0.8688656221847797</c:v>
                </c:pt>
                <c:pt idx="49">
                  <c:v>-0.85444739869598973</c:v>
                </c:pt>
                <c:pt idx="50">
                  <c:v>-0.84020465154900881</c:v>
                </c:pt>
                <c:pt idx="51">
                  <c:v>-0.82613033962053128</c:v>
                </c:pt>
                <c:pt idx="52">
                  <c:v>-0.81221780149991241</c:v>
                </c:pt>
                <c:pt idx="53">
                  <c:v>-0.7984607275425748</c:v>
                </c:pt>
                <c:pt idx="54">
                  <c:v>-0.78485313444643534</c:v>
                </c:pt>
                <c:pt idx="55">
                  <c:v>-0.77138934208115728</c:v>
                </c:pt>
                <c:pt idx="56">
                  <c:v>-0.75806395233324275</c:v>
                </c:pt>
                <c:pt idx="57">
                  <c:v>-0.74487182975869159</c:v>
                </c:pt>
                <c:pt idx="58">
                  <c:v>-0.73180808385961749</c:v>
                </c:pt>
                <c:pt idx="59">
                  <c:v>-0.71886805282271549</c:v>
                </c:pt>
                <c:pt idx="60">
                  <c:v>-0.70604728857604471</c:v>
                </c:pt>
                <c:pt idx="61">
                  <c:v>-0.69334154303681728</c:v>
                </c:pt>
                <c:pt idx="62">
                  <c:v>-0.68074675543701968</c:v>
                </c:pt>
                <c:pt idx="63">
                  <c:v>-0.66825904062605401</c:v>
                </c:pt>
                <c:pt idx="64">
                  <c:v>-0.6558746782604522</c:v>
                </c:pt>
                <c:pt idx="65">
                  <c:v>-0.64359010280021778</c:v>
                </c:pt>
                <c:pt idx="66">
                  <c:v>-0.6314018942397609</c:v>
                </c:pt>
                <c:pt idx="67">
                  <c:v>-0.61930676950877617</c:v>
                </c:pt>
                <c:pt idx="68">
                  <c:v>-0.60730157448496325</c:v>
                </c:pt>
                <c:pt idx="69">
                  <c:v>-0.59538327656628021</c:v>
                </c:pt>
                <c:pt idx="70">
                  <c:v>-0.5835489577555576</c:v>
                </c:pt>
                <c:pt idx="71">
                  <c:v>-0.57179580821487397</c:v>
                </c:pt>
                <c:pt idx="72">
                  <c:v>-0.56012112025115535</c:v>
                </c:pt>
                <c:pt idx="73">
                  <c:v>-0.54852228269809788</c:v>
                </c:pt>
                <c:pt idx="74">
                  <c:v>-0.53699677566274262</c:v>
                </c:pt>
                <c:pt idx="75">
                  <c:v>-0.52554216560793954</c:v>
                </c:pt>
                <c:pt idx="76">
                  <c:v>-0.51415610074453411</c:v>
                </c:pt>
                <c:pt idx="77">
                  <c:v>-0.50283630670944168</c:v>
                </c:pt>
                <c:pt idx="78">
                  <c:v>-0.49158058250786868</c:v>
                </c:pt>
                <c:pt idx="79">
                  <c:v>-0.48038679669982853</c:v>
                </c:pt>
                <c:pt idx="80">
                  <c:v>-0.46925288381280222</c:v>
                </c:pt>
                <c:pt idx="81">
                  <c:v>-0.45817684096392136</c:v>
                </c:pt>
                <c:pt idx="82">
                  <c:v>-0.44715672467644574</c:v>
                </c:pt>
                <c:pt idx="83">
                  <c:v>-0.43619064787655393</c:v>
                </c:pt>
                <c:pt idx="84">
                  <c:v>-0.42527677705760725</c:v>
                </c:pt>
                <c:pt idx="85">
                  <c:v>-0.41441332960007643</c:v>
                </c:pt>
                <c:pt idx="86">
                  <c:v>-0.40359857123625476</c:v>
                </c:pt>
                <c:pt idx="87">
                  <c:v>-0.39283081364972938</c:v>
                </c:pt>
                <c:pt idx="88">
                  <c:v>-0.3821084122003639</c:v>
                </c:pt>
                <c:pt idx="89">
                  <c:v>-0.37142976376624032</c:v>
                </c:pt>
                <c:pt idx="90">
                  <c:v>-0.36079330469465853</c:v>
                </c:pt>
                <c:pt idx="91">
                  <c:v>-0.35019750885487144</c:v>
                </c:pt>
                <c:pt idx="92">
                  <c:v>-0.33964088578577573</c:v>
                </c:pt>
                <c:pt idx="93">
                  <c:v>-0.32912197893226108</c:v>
                </c:pt>
                <c:pt idx="94">
                  <c:v>-0.3186393639643752</c:v>
                </c:pt>
                <c:pt idx="95">
                  <c:v>-0.30819164717386466</c:v>
                </c:pt>
                <c:pt idx="96">
                  <c:v>-0.29777746394303445</c:v>
                </c:pt>
                <c:pt idx="97">
                  <c:v>-0.28739547728120973</c:v>
                </c:pt>
                <c:pt idx="98">
                  <c:v>-0.27704437642439755</c:v>
                </c:pt>
                <c:pt idx="99">
                  <c:v>-0.26672287549404339</c:v>
                </c:pt>
                <c:pt idx="100">
                  <c:v>-0.256429712211035</c:v>
                </c:pt>
                <c:pt idx="101">
                  <c:v>-0.24616364666135951</c:v>
                </c:pt>
                <c:pt idx="102">
                  <c:v>-0.23592346011003523</c:v>
                </c:pt>
                <c:pt idx="103">
                  <c:v>-0.2257079538601594</c:v>
                </c:pt>
                <c:pt idx="104">
                  <c:v>-0.21551594815408856</c:v>
                </c:pt>
                <c:pt idx="105">
                  <c:v>-0.20534628111395689</c:v>
                </c:pt>
                <c:pt idx="106">
                  <c:v>-0.19519780771888826</c:v>
                </c:pt>
                <c:pt idx="107">
                  <c:v>-0.18506939881641302</c:v>
                </c:pt>
                <c:pt idx="108">
                  <c:v>-0.17495994016573252</c:v>
                </c:pt>
                <c:pt idx="109">
                  <c:v>-0.16486833151060187</c:v>
                </c:pt>
                <c:pt idx="110">
                  <c:v>-0.15479348567971193</c:v>
                </c:pt>
                <c:pt idx="111">
                  <c:v>-0.14473432771256409</c:v>
                </c:pt>
                <c:pt idx="112">
                  <c:v>-0.13468979400891959</c:v>
                </c:pt>
                <c:pt idx="113">
                  <c:v>-0.1246588315</c:v>
                </c:pt>
                <c:pt idx="114">
                  <c:v>-0.11464039683969043</c:v>
                </c:pt>
                <c:pt idx="115">
                  <c:v>-0.10463345561407539</c:v>
                </c:pt>
                <c:pt idx="116">
                  <c:v>-9.4636981567699813E-2</c:v>
                </c:pt>
                <c:pt idx="117">
                  <c:v>-8.4649955845010449E-2</c:v>
                </c:pt>
                <c:pt idx="118">
                  <c:v>-7.4671366245484247E-2</c:v>
                </c:pt>
                <c:pt idx="119">
                  <c:v>-6.4700206491002693E-2</c:v>
                </c:pt>
                <c:pt idx="120">
                  <c:v>-5.4735475504070312E-2</c:v>
                </c:pt>
                <c:pt idx="121">
                  <c:v>-4.477617669551625E-2</c:v>
                </c:pt>
                <c:pt idx="122">
                  <c:v>-3.4821317260347699E-2</c:v>
                </c:pt>
                <c:pt idx="123">
                  <c:v>-2.4869907480456668E-2</c:v>
                </c:pt>
                <c:pt idx="124">
                  <c:v>-1.4920960032900372E-2</c:v>
                </c:pt>
                <c:pt idx="125">
                  <c:v>-4.9734893024984917E-3</c:v>
                </c:pt>
                <c:pt idx="126">
                  <c:v>4.9734893024984917E-3</c:v>
                </c:pt>
                <c:pt idx="127">
                  <c:v>1.4920960032900372E-2</c:v>
                </c:pt>
                <c:pt idx="128">
                  <c:v>2.4869907480456525E-2</c:v>
                </c:pt>
                <c:pt idx="129">
                  <c:v>3.482131726034756E-2</c:v>
                </c:pt>
                <c:pt idx="130">
                  <c:v>4.4776176695516381E-2</c:v>
                </c:pt>
                <c:pt idx="131">
                  <c:v>5.4735475504070437E-2</c:v>
                </c:pt>
                <c:pt idx="132">
                  <c:v>6.4700206491002693E-2</c:v>
                </c:pt>
                <c:pt idx="133">
                  <c:v>7.4671366245484247E-2</c:v>
                </c:pt>
                <c:pt idx="134">
                  <c:v>8.4649955845010449E-2</c:v>
                </c:pt>
                <c:pt idx="135">
                  <c:v>9.4636981567699813E-2</c:v>
                </c:pt>
                <c:pt idx="136">
                  <c:v>0.10463345561407525</c:v>
                </c:pt>
                <c:pt idx="137">
                  <c:v>0.1146403968396903</c:v>
                </c:pt>
                <c:pt idx="138">
                  <c:v>0.12465883150000014</c:v>
                </c:pt>
                <c:pt idx="139">
                  <c:v>0.13468979400891973</c:v>
                </c:pt>
                <c:pt idx="140">
                  <c:v>0.14473432771256409</c:v>
                </c:pt>
                <c:pt idx="141">
                  <c:v>0.15479348567971193</c:v>
                </c:pt>
                <c:pt idx="142">
                  <c:v>0.16486833151060187</c:v>
                </c:pt>
                <c:pt idx="143">
                  <c:v>0.17495994016573252</c:v>
                </c:pt>
                <c:pt idx="144">
                  <c:v>0.18506939881641285</c:v>
                </c:pt>
                <c:pt idx="145">
                  <c:v>0.19519780771888809</c:v>
                </c:pt>
                <c:pt idx="146">
                  <c:v>0.20534628111395706</c:v>
                </c:pt>
                <c:pt idx="147">
                  <c:v>0.21551594815408867</c:v>
                </c:pt>
                <c:pt idx="148">
                  <c:v>0.2257079538601594</c:v>
                </c:pt>
                <c:pt idx="149">
                  <c:v>0.23592346011003523</c:v>
                </c:pt>
                <c:pt idx="150">
                  <c:v>0.24616364666135951</c:v>
                </c:pt>
                <c:pt idx="151">
                  <c:v>0.256429712211035</c:v>
                </c:pt>
                <c:pt idx="152">
                  <c:v>0.26672287549404317</c:v>
                </c:pt>
                <c:pt idx="153">
                  <c:v>0.27704437642439733</c:v>
                </c:pt>
                <c:pt idx="154">
                  <c:v>0.28739547728120984</c:v>
                </c:pt>
                <c:pt idx="155">
                  <c:v>0.29777746394303461</c:v>
                </c:pt>
                <c:pt idx="156">
                  <c:v>0.30819164717386466</c:v>
                </c:pt>
                <c:pt idx="157">
                  <c:v>0.3186393639643752</c:v>
                </c:pt>
                <c:pt idx="158">
                  <c:v>0.32912197893226108</c:v>
                </c:pt>
                <c:pt idx="159">
                  <c:v>0.3396408857857755</c:v>
                </c:pt>
                <c:pt idx="160">
                  <c:v>0.35019750885487133</c:v>
                </c:pt>
                <c:pt idx="161">
                  <c:v>0.3607933046946587</c:v>
                </c:pt>
                <c:pt idx="162">
                  <c:v>0.37142976376624048</c:v>
                </c:pt>
                <c:pt idx="163">
                  <c:v>0.3821084122003639</c:v>
                </c:pt>
                <c:pt idx="164">
                  <c:v>0.39283081364972938</c:v>
                </c:pt>
                <c:pt idx="165">
                  <c:v>0.40359857123625476</c:v>
                </c:pt>
                <c:pt idx="166">
                  <c:v>0.41441332960007643</c:v>
                </c:pt>
                <c:pt idx="167">
                  <c:v>0.42527677705760714</c:v>
                </c:pt>
                <c:pt idx="168">
                  <c:v>0.43619064787655376</c:v>
                </c:pt>
                <c:pt idx="169">
                  <c:v>0.44715672467644596</c:v>
                </c:pt>
                <c:pt idx="170">
                  <c:v>0.45817684096392136</c:v>
                </c:pt>
                <c:pt idx="171">
                  <c:v>0.46925288381280222</c:v>
                </c:pt>
                <c:pt idx="172">
                  <c:v>0.48038679669982853</c:v>
                </c:pt>
                <c:pt idx="173">
                  <c:v>0.49158058250786868</c:v>
                </c:pt>
                <c:pt idx="174">
                  <c:v>0.50283630670944168</c:v>
                </c:pt>
                <c:pt idx="175">
                  <c:v>0.51415610074453411</c:v>
                </c:pt>
                <c:pt idx="176">
                  <c:v>0.52554216560793932</c:v>
                </c:pt>
                <c:pt idx="177">
                  <c:v>0.53699677566274295</c:v>
                </c:pt>
                <c:pt idx="178">
                  <c:v>0.54852228269809822</c:v>
                </c:pt>
                <c:pt idx="179">
                  <c:v>0.56012112025115535</c:v>
                </c:pt>
                <c:pt idx="180">
                  <c:v>0.57179580821487397</c:v>
                </c:pt>
                <c:pt idx="181">
                  <c:v>0.5835489577555576</c:v>
                </c:pt>
                <c:pt idx="182">
                  <c:v>0.59538327656628021</c:v>
                </c:pt>
                <c:pt idx="183">
                  <c:v>0.60730157448496336</c:v>
                </c:pt>
                <c:pt idx="184">
                  <c:v>0.61930676950877606</c:v>
                </c:pt>
                <c:pt idx="185">
                  <c:v>0.63140189423976112</c:v>
                </c:pt>
                <c:pt idx="186">
                  <c:v>0.64359010280021778</c:v>
                </c:pt>
                <c:pt idx="187">
                  <c:v>0.6558746782604522</c:v>
                </c:pt>
                <c:pt idx="188">
                  <c:v>0.66825904062605401</c:v>
                </c:pt>
                <c:pt idx="189">
                  <c:v>0.68074675543701968</c:v>
                </c:pt>
                <c:pt idx="190">
                  <c:v>0.69334154303681728</c:v>
                </c:pt>
                <c:pt idx="191">
                  <c:v>0.70604728857604471</c:v>
                </c:pt>
                <c:pt idx="192">
                  <c:v>0.71886805282271604</c:v>
                </c:pt>
                <c:pt idx="193">
                  <c:v>0.73180808385961771</c:v>
                </c:pt>
                <c:pt idx="194">
                  <c:v>0.74487182975869159</c:v>
                </c:pt>
                <c:pt idx="195">
                  <c:v>0.75806395233324275</c:v>
                </c:pt>
                <c:pt idx="196">
                  <c:v>0.77138934208115728</c:v>
                </c:pt>
                <c:pt idx="197">
                  <c:v>0.78485313444643534</c:v>
                </c:pt>
                <c:pt idx="198">
                  <c:v>0.7984607275425748</c:v>
                </c:pt>
                <c:pt idx="199">
                  <c:v>0.81221780149991241</c:v>
                </c:pt>
                <c:pt idx="200">
                  <c:v>0.82613033962053162</c:v>
                </c:pt>
                <c:pt idx="201">
                  <c:v>0.84020465154900847</c:v>
                </c:pt>
                <c:pt idx="202">
                  <c:v>0.85444739869598973</c:v>
                </c:pt>
                <c:pt idx="203">
                  <c:v>0.8688656221847797</c:v>
                </c:pt>
                <c:pt idx="204">
                  <c:v>0.88346677362987858</c:v>
                </c:pt>
                <c:pt idx="205">
                  <c:v>0.89825874910156867</c:v>
                </c:pt>
                <c:pt idx="206">
                  <c:v>0.91324992668360727</c:v>
                </c:pt>
                <c:pt idx="207">
                  <c:v>0.92844920809329989</c:v>
                </c:pt>
                <c:pt idx="208">
                  <c:v>0.94386606490653491</c:v>
                </c:pt>
                <c:pt idx="209">
                  <c:v>0.95951059001724914</c:v>
                </c:pt>
                <c:pt idx="210">
                  <c:v>0.97539355506375336</c:v>
                </c:pt>
                <c:pt idx="211">
                  <c:v>0.99152647467733057</c:v>
                </c:pt>
                <c:pt idx="212">
                  <c:v>1.0079216785556244</c:v>
                </c:pt>
                <c:pt idx="213">
                  <c:v>1.024592392540099</c:v>
                </c:pt>
                <c:pt idx="214">
                  <c:v>1.0415528300904833</c:v>
                </c:pt>
                <c:pt idx="215">
                  <c:v>1.0588182958080339</c:v>
                </c:pt>
                <c:pt idx="216">
                  <c:v>1.0764053029751868</c:v>
                </c:pt>
                <c:pt idx="217">
                  <c:v>1.0943317074660934</c:v>
                </c:pt>
                <c:pt idx="218">
                  <c:v>1.1126168608589178</c:v>
                </c:pt>
                <c:pt idx="219">
                  <c:v>1.1312817861712798</c:v>
                </c:pt>
                <c:pt idx="220">
                  <c:v>1.1503493803760083</c:v>
                </c:pt>
                <c:pt idx="221">
                  <c:v>1.1698446487773884</c:v>
                </c:pt>
                <c:pt idx="222">
                  <c:v>1.189794977493698</c:v>
                </c:pt>
                <c:pt idx="223">
                  <c:v>1.2102304517744078</c:v>
                </c:pt>
                <c:pt idx="224">
                  <c:v>1.2311842297805575</c:v>
                </c:pt>
                <c:pt idx="225">
                  <c:v>1.2526929839120398</c:v>
                </c:pt>
                <c:pt idx="226">
                  <c:v>1.2747974249655289</c:v>
                </c:pt>
                <c:pt idx="227">
                  <c:v>1.2975429286165541</c:v>
                </c:pt>
                <c:pt idx="228">
                  <c:v>1.3209802893126328</c:v>
                </c:pt>
                <c:pt idx="229">
                  <c:v>1.3451666341766386</c:v>
                </c:pt>
                <c:pt idx="230">
                  <c:v>1.3701665397259748</c:v>
                </c:pt>
                <c:pt idx="231">
                  <c:v>1.3960534082549898</c:v>
                </c:pt>
                <c:pt idx="232">
                  <c:v>1.4229111803109853</c:v>
                </c:pt>
                <c:pt idx="233">
                  <c:v>1.4508364874126363</c:v>
                </c:pt>
                <c:pt idx="234">
                  <c:v>1.4799413890351927</c:v>
                </c:pt>
                <c:pt idx="235">
                  <c:v>1.5103568962835032</c:v>
                </c:pt>
                <c:pt idx="236">
                  <c:v>1.5422375718953325</c:v>
                </c:pt>
                <c:pt idx="237">
                  <c:v>1.5757676293730736</c:v>
                </c:pt>
                <c:pt idx="238">
                  <c:v>1.6111691623526765</c:v>
                </c:pt>
                <c:pt idx="239">
                  <c:v>1.6487134702908506</c:v>
                </c:pt>
                <c:pt idx="240">
                  <c:v>1.688737002266798</c:v>
                </c:pt>
                <c:pt idx="241">
                  <c:v>1.7316643961222455</c:v>
                </c:pt>
                <c:pt idx="242">
                  <c:v>1.7780428020381671</c:v>
                </c:pt>
                <c:pt idx="243">
                  <c:v>1.8285948988056846</c:v>
                </c:pt>
                <c:pt idx="244">
                  <c:v>1.8843044227824219</c:v>
                </c:pt>
                <c:pt idx="245">
                  <c:v>1.946561720798984</c:v>
                </c:pt>
                <c:pt idx="246">
                  <c:v>2.0174287103431894</c:v>
                </c:pt>
                <c:pt idx="247">
                  <c:v>2.100165492844468</c:v>
                </c:pt>
                <c:pt idx="248">
                  <c:v>2.2004105812100336</c:v>
                </c:pt>
                <c:pt idx="249">
                  <c:v>2.3293360530620011</c:v>
                </c:pt>
                <c:pt idx="250">
                  <c:v>2.5149548778025288</c:v>
                </c:pt>
                <c:pt idx="251">
                  <c:v>2.8806743591110586</c:v>
                </c:pt>
              </c:numCache>
            </c:numRef>
          </c:xVal>
          <c:yVal>
            <c:numRef>
              <c:f>'Part 3 - Apple Inc'!$X$4:$X$255</c:f>
              <c:numCache>
                <c:formatCode>0.00</c:formatCode>
                <c:ptCount val="252"/>
                <c:pt idx="0">
                  <c:v>-2.3072742112790849</c:v>
                </c:pt>
                <c:pt idx="1">
                  <c:v>-2.1620201365081448</c:v>
                </c:pt>
                <c:pt idx="2">
                  <c:v>-2.1054881720469751</c:v>
                </c:pt>
                <c:pt idx="3">
                  <c:v>-2.0688476033667342</c:v>
                </c:pt>
                <c:pt idx="4">
                  <c:v>-1.9937035580591049</c:v>
                </c:pt>
                <c:pt idx="5">
                  <c:v>-1.8319659432339066</c:v>
                </c:pt>
                <c:pt idx="6">
                  <c:v>-1.8259648331648988</c:v>
                </c:pt>
                <c:pt idx="7">
                  <c:v>-1.7737309373264705</c:v>
                </c:pt>
                <c:pt idx="8">
                  <c:v>-1.7522386396581069</c:v>
                </c:pt>
                <c:pt idx="9">
                  <c:v>-1.7423981332482956</c:v>
                </c:pt>
                <c:pt idx="10">
                  <c:v>-1.712616217614392</c:v>
                </c:pt>
                <c:pt idx="11">
                  <c:v>-1.7077788679923018</c:v>
                </c:pt>
                <c:pt idx="12">
                  <c:v>-1.7068063741481327</c:v>
                </c:pt>
                <c:pt idx="13">
                  <c:v>-1.6808637162235731</c:v>
                </c:pt>
                <c:pt idx="14">
                  <c:v>-1.6752062269662136</c:v>
                </c:pt>
                <c:pt idx="15">
                  <c:v>-1.6078935297559962</c:v>
                </c:pt>
                <c:pt idx="16">
                  <c:v>-1.5907291917604529</c:v>
                </c:pt>
                <c:pt idx="17">
                  <c:v>-1.5762746686293263</c:v>
                </c:pt>
                <c:pt idx="18">
                  <c:v>-1.5676795999938147</c:v>
                </c:pt>
                <c:pt idx="19">
                  <c:v>-1.5445979419291473</c:v>
                </c:pt>
                <c:pt idx="20">
                  <c:v>-1.5441152812338732</c:v>
                </c:pt>
                <c:pt idx="21">
                  <c:v>-1.5396838115818932</c:v>
                </c:pt>
                <c:pt idx="22">
                  <c:v>-1.5361753879236262</c:v>
                </c:pt>
                <c:pt idx="23">
                  <c:v>-1.5028850486314564</c:v>
                </c:pt>
                <c:pt idx="24">
                  <c:v>-1.470070763173652</c:v>
                </c:pt>
                <c:pt idx="25">
                  <c:v>-1.438711393020383</c:v>
                </c:pt>
                <c:pt idx="26">
                  <c:v>-1.4379618296631791</c:v>
                </c:pt>
                <c:pt idx="27">
                  <c:v>-1.4184018089785975</c:v>
                </c:pt>
                <c:pt idx="28">
                  <c:v>-1.3897646000084956</c:v>
                </c:pt>
                <c:pt idx="29">
                  <c:v>-1.3739479399495336</c:v>
                </c:pt>
                <c:pt idx="30">
                  <c:v>-1.3128843403185966</c:v>
                </c:pt>
                <c:pt idx="31">
                  <c:v>-1.3000253820308723</c:v>
                </c:pt>
                <c:pt idx="32">
                  <c:v>-1.2479816461572135</c:v>
                </c:pt>
                <c:pt idx="33">
                  <c:v>-1.2283193853103489</c:v>
                </c:pt>
                <c:pt idx="34">
                  <c:v>-1.210577457542324</c:v>
                </c:pt>
                <c:pt idx="35">
                  <c:v>-1.1790667392146792</c:v>
                </c:pt>
                <c:pt idx="36">
                  <c:v>-1.1767266082197423</c:v>
                </c:pt>
                <c:pt idx="37">
                  <c:v>-1.1241436919501888</c:v>
                </c:pt>
                <c:pt idx="38">
                  <c:v>-1.1211049790477294</c:v>
                </c:pt>
                <c:pt idx="39">
                  <c:v>-1.0895517578663072</c:v>
                </c:pt>
                <c:pt idx="40">
                  <c:v>-1.0538284170652952</c:v>
                </c:pt>
                <c:pt idx="41">
                  <c:v>-1.0421285103018738</c:v>
                </c:pt>
                <c:pt idx="42">
                  <c:v>-1.0420179479589362</c:v>
                </c:pt>
                <c:pt idx="43">
                  <c:v>-1.0257956505699657</c:v>
                </c:pt>
                <c:pt idx="44">
                  <c:v>-1.0215409530086337</c:v>
                </c:pt>
                <c:pt idx="45">
                  <c:v>-1.0191688850763185</c:v>
                </c:pt>
                <c:pt idx="46">
                  <c:v>-1.0105989326343681</c:v>
                </c:pt>
                <c:pt idx="47">
                  <c:v>-1.0024992751292894</c:v>
                </c:pt>
                <c:pt idx="48">
                  <c:v>-1.0005317395916038</c:v>
                </c:pt>
                <c:pt idx="49">
                  <c:v>-0.98035298061989296</c:v>
                </c:pt>
                <c:pt idx="50">
                  <c:v>-0.96752874996291294</c:v>
                </c:pt>
                <c:pt idx="51">
                  <c:v>-0.95855496935050544</c:v>
                </c:pt>
                <c:pt idx="52">
                  <c:v>-0.94743602047034414</c:v>
                </c:pt>
                <c:pt idx="53">
                  <c:v>-0.93236801157386429</c:v>
                </c:pt>
                <c:pt idx="54">
                  <c:v>-0.93194575182935879</c:v>
                </c:pt>
                <c:pt idx="55">
                  <c:v>-0.92326594126863881</c:v>
                </c:pt>
                <c:pt idx="56">
                  <c:v>-0.90630793504170626</c:v>
                </c:pt>
                <c:pt idx="57">
                  <c:v>-0.87438771331706622</c:v>
                </c:pt>
                <c:pt idx="58">
                  <c:v>-0.8452616349948332</c:v>
                </c:pt>
                <c:pt idx="59">
                  <c:v>-0.83657422166078721</c:v>
                </c:pt>
                <c:pt idx="60">
                  <c:v>-0.83132764089029954</c:v>
                </c:pt>
                <c:pt idx="61">
                  <c:v>-0.82437391332491294</c:v>
                </c:pt>
                <c:pt idx="62">
                  <c:v>-0.81197133879172245</c:v>
                </c:pt>
                <c:pt idx="63">
                  <c:v>-0.80852288155476415</c:v>
                </c:pt>
                <c:pt idx="64">
                  <c:v>-0.77621131154881873</c:v>
                </c:pt>
                <c:pt idx="65">
                  <c:v>-0.77086558051914289</c:v>
                </c:pt>
                <c:pt idx="66">
                  <c:v>-0.73730779666847768</c:v>
                </c:pt>
                <c:pt idx="67">
                  <c:v>-0.70043426681125842</c:v>
                </c:pt>
                <c:pt idx="68">
                  <c:v>-0.69571898550238831</c:v>
                </c:pt>
                <c:pt idx="69">
                  <c:v>-0.69376970483254885</c:v>
                </c:pt>
                <c:pt idx="70">
                  <c:v>-0.67889687930981091</c:v>
                </c:pt>
                <c:pt idx="71">
                  <c:v>-0.67194921084314974</c:v>
                </c:pt>
                <c:pt idx="72">
                  <c:v>-0.64971970625844055</c:v>
                </c:pt>
                <c:pt idx="73">
                  <c:v>-0.64619353410804825</c:v>
                </c:pt>
                <c:pt idx="74">
                  <c:v>-0.62766490928872831</c:v>
                </c:pt>
                <c:pt idx="75">
                  <c:v>-0.62512249776461359</c:v>
                </c:pt>
                <c:pt idx="76">
                  <c:v>-0.57505726746145025</c:v>
                </c:pt>
                <c:pt idx="77">
                  <c:v>-0.57258290185246052</c:v>
                </c:pt>
                <c:pt idx="78">
                  <c:v>-0.55022796254634621</c:v>
                </c:pt>
                <c:pt idx="79">
                  <c:v>-0.52921874912931632</c:v>
                </c:pt>
                <c:pt idx="80">
                  <c:v>-0.52421996984535657</c:v>
                </c:pt>
                <c:pt idx="81">
                  <c:v>-0.49824105324472018</c:v>
                </c:pt>
                <c:pt idx="82">
                  <c:v>-0.49242052807544545</c:v>
                </c:pt>
                <c:pt idx="83">
                  <c:v>-0.48514057988592735</c:v>
                </c:pt>
                <c:pt idx="84">
                  <c:v>-0.46998016291090516</c:v>
                </c:pt>
                <c:pt idx="85">
                  <c:v>-0.460622217444216</c:v>
                </c:pt>
                <c:pt idx="86">
                  <c:v>-0.453265431015142</c:v>
                </c:pt>
                <c:pt idx="87">
                  <c:v>-0.43953264892328486</c:v>
                </c:pt>
                <c:pt idx="88">
                  <c:v>-0.43454011301246398</c:v>
                </c:pt>
                <c:pt idx="89">
                  <c:v>-0.4334510011318235</c:v>
                </c:pt>
                <c:pt idx="90">
                  <c:v>-0.42032032053399715</c:v>
                </c:pt>
                <c:pt idx="91">
                  <c:v>-0.4188111275619929</c:v>
                </c:pt>
                <c:pt idx="92">
                  <c:v>-0.37529962545056433</c:v>
                </c:pt>
                <c:pt idx="93">
                  <c:v>-0.35379469573428551</c:v>
                </c:pt>
                <c:pt idx="94">
                  <c:v>-0.34425282260908902</c:v>
                </c:pt>
                <c:pt idx="95">
                  <c:v>-0.3191415499129287</c:v>
                </c:pt>
                <c:pt idx="96">
                  <c:v>-0.31358147019627075</c:v>
                </c:pt>
                <c:pt idx="97">
                  <c:v>-0.26555090238754681</c:v>
                </c:pt>
                <c:pt idx="98">
                  <c:v>-0.26194528652340898</c:v>
                </c:pt>
                <c:pt idx="99">
                  <c:v>-0.25286073640207207</c:v>
                </c:pt>
                <c:pt idx="100">
                  <c:v>-0.25006091186077656</c:v>
                </c:pt>
                <c:pt idx="101">
                  <c:v>-0.2046263003557407</c:v>
                </c:pt>
                <c:pt idx="102">
                  <c:v>-0.19924359124265961</c:v>
                </c:pt>
                <c:pt idx="103">
                  <c:v>-0.19900145651641724</c:v>
                </c:pt>
                <c:pt idx="104">
                  <c:v>-0.18613993579683089</c:v>
                </c:pt>
                <c:pt idx="105">
                  <c:v>-0.18062099102078641</c:v>
                </c:pt>
                <c:pt idx="106">
                  <c:v>-0.17782169319289473</c:v>
                </c:pt>
                <c:pt idx="107">
                  <c:v>-0.17316504685777886</c:v>
                </c:pt>
                <c:pt idx="108">
                  <c:v>-0.16410601955356888</c:v>
                </c:pt>
                <c:pt idx="109">
                  <c:v>-0.15493453542005181</c:v>
                </c:pt>
                <c:pt idx="110">
                  <c:v>-0.12611893032546673</c:v>
                </c:pt>
                <c:pt idx="111">
                  <c:v>-0.11726138643123053</c:v>
                </c:pt>
                <c:pt idx="112">
                  <c:v>-0.10953454502995763</c:v>
                </c:pt>
                <c:pt idx="113">
                  <c:v>-9.4003489752972458E-2</c:v>
                </c:pt>
                <c:pt idx="114">
                  <c:v>-6.4011049074375437E-2</c:v>
                </c:pt>
                <c:pt idx="115">
                  <c:v>-5.2264198573404461E-2</c:v>
                </c:pt>
                <c:pt idx="116">
                  <c:v>-4.5609090858799828E-2</c:v>
                </c:pt>
                <c:pt idx="117">
                  <c:v>-2.001332035518234E-2</c:v>
                </c:pt>
                <c:pt idx="118">
                  <c:v>-1.7571811493240459E-2</c:v>
                </c:pt>
                <c:pt idx="119">
                  <c:v>-9.8665770361327353E-3</c:v>
                </c:pt>
                <c:pt idx="120">
                  <c:v>5.9426290965385251E-3</c:v>
                </c:pt>
                <c:pt idx="121">
                  <c:v>1.2969535860281043E-2</c:v>
                </c:pt>
                <c:pt idx="122">
                  <c:v>9.6249155854842561E-2</c:v>
                </c:pt>
                <c:pt idx="123">
                  <c:v>0.10176580113007964</c:v>
                </c:pt>
                <c:pt idx="124">
                  <c:v>0.1135761637206361</c:v>
                </c:pt>
                <c:pt idx="125">
                  <c:v>0.13587260422403061</c:v>
                </c:pt>
                <c:pt idx="126">
                  <c:v>0.14789406752736162</c:v>
                </c:pt>
                <c:pt idx="127">
                  <c:v>0.17084868878359544</c:v>
                </c:pt>
                <c:pt idx="128">
                  <c:v>0.17139770802688117</c:v>
                </c:pt>
                <c:pt idx="129">
                  <c:v>0.18599339303168178</c:v>
                </c:pt>
                <c:pt idx="130">
                  <c:v>0.19842014536041072</c:v>
                </c:pt>
                <c:pt idx="131">
                  <c:v>0.21912231618928454</c:v>
                </c:pt>
                <c:pt idx="132">
                  <c:v>0.23876687167981689</c:v>
                </c:pt>
                <c:pt idx="133">
                  <c:v>0.24547506845555001</c:v>
                </c:pt>
                <c:pt idx="134">
                  <c:v>0.26861394368135527</c:v>
                </c:pt>
                <c:pt idx="135">
                  <c:v>0.30418027546005627</c:v>
                </c:pt>
                <c:pt idx="136">
                  <c:v>0.32756007566351247</c:v>
                </c:pt>
                <c:pt idx="137">
                  <c:v>0.35186365564660921</c:v>
                </c:pt>
                <c:pt idx="138">
                  <c:v>0.37568629110547375</c:v>
                </c:pt>
                <c:pt idx="139">
                  <c:v>0.38606803302255599</c:v>
                </c:pt>
                <c:pt idx="140">
                  <c:v>0.40614130210844657</c:v>
                </c:pt>
                <c:pt idx="141">
                  <c:v>0.41818710042712631</c:v>
                </c:pt>
                <c:pt idx="142">
                  <c:v>0.43618546478630416</c:v>
                </c:pt>
                <c:pt idx="143">
                  <c:v>0.44495630964677924</c:v>
                </c:pt>
                <c:pt idx="144">
                  <c:v>0.46375692136311941</c:v>
                </c:pt>
                <c:pt idx="145">
                  <c:v>0.47274960435771246</c:v>
                </c:pt>
                <c:pt idx="146">
                  <c:v>0.48681407437641488</c:v>
                </c:pt>
                <c:pt idx="147">
                  <c:v>0.48864372907505471</c:v>
                </c:pt>
                <c:pt idx="148">
                  <c:v>0.49582742435475891</c:v>
                </c:pt>
                <c:pt idx="149">
                  <c:v>0.50008554579193221</c:v>
                </c:pt>
                <c:pt idx="150">
                  <c:v>0.51148145082214602</c:v>
                </c:pt>
                <c:pt idx="151">
                  <c:v>0.51893424841896285</c:v>
                </c:pt>
                <c:pt idx="152">
                  <c:v>0.52707764813490443</c:v>
                </c:pt>
                <c:pt idx="153">
                  <c:v>0.52824574053609641</c:v>
                </c:pt>
                <c:pt idx="154">
                  <c:v>0.55154292160895491</c:v>
                </c:pt>
                <c:pt idx="155">
                  <c:v>0.56174207081374572</c:v>
                </c:pt>
                <c:pt idx="156">
                  <c:v>0.57398935173783827</c:v>
                </c:pt>
                <c:pt idx="157">
                  <c:v>0.578229433799198</c:v>
                </c:pt>
                <c:pt idx="158">
                  <c:v>0.59080497187043912</c:v>
                </c:pt>
                <c:pt idx="159">
                  <c:v>0.59100493180329439</c:v>
                </c:pt>
                <c:pt idx="160">
                  <c:v>0.59209333104025619</c:v>
                </c:pt>
                <c:pt idx="161">
                  <c:v>0.59792600212594194</c:v>
                </c:pt>
                <c:pt idx="162">
                  <c:v>0.60060427229794677</c:v>
                </c:pt>
                <c:pt idx="163">
                  <c:v>0.60384943024846871</c:v>
                </c:pt>
                <c:pt idx="164">
                  <c:v>0.61034482290985548</c:v>
                </c:pt>
                <c:pt idx="165">
                  <c:v>0.61039990535821087</c:v>
                </c:pt>
                <c:pt idx="166">
                  <c:v>0.61819779729761581</c:v>
                </c:pt>
                <c:pt idx="167">
                  <c:v>0.6210115541167599</c:v>
                </c:pt>
                <c:pt idx="168">
                  <c:v>0.62720670459612227</c:v>
                </c:pt>
                <c:pt idx="169">
                  <c:v>0.6280218377081781</c:v>
                </c:pt>
                <c:pt idx="170">
                  <c:v>0.6321650040687562</c:v>
                </c:pt>
                <c:pt idx="171">
                  <c:v>0.64346817224893837</c:v>
                </c:pt>
                <c:pt idx="172">
                  <c:v>0.65000571175107824</c:v>
                </c:pt>
                <c:pt idx="173">
                  <c:v>0.65928745982236736</c:v>
                </c:pt>
                <c:pt idx="174">
                  <c:v>0.66713273092681846</c:v>
                </c:pt>
                <c:pt idx="175">
                  <c:v>0.67020262583847945</c:v>
                </c:pt>
                <c:pt idx="176">
                  <c:v>0.67471578293994905</c:v>
                </c:pt>
                <c:pt idx="177">
                  <c:v>0.6798116699075204</c:v>
                </c:pt>
                <c:pt idx="178">
                  <c:v>0.71195980163447448</c:v>
                </c:pt>
                <c:pt idx="179">
                  <c:v>0.71722577517514197</c:v>
                </c:pt>
                <c:pt idx="180">
                  <c:v>0.7199021939031014</c:v>
                </c:pt>
                <c:pt idx="181">
                  <c:v>0.72249178518142321</c:v>
                </c:pt>
                <c:pt idx="182">
                  <c:v>0.72769053868336564</c:v>
                </c:pt>
                <c:pt idx="183">
                  <c:v>0.73792490675819511</c:v>
                </c:pt>
                <c:pt idx="184">
                  <c:v>0.74040306654118215</c:v>
                </c:pt>
                <c:pt idx="185">
                  <c:v>0.74267178351021579</c:v>
                </c:pt>
                <c:pt idx="186">
                  <c:v>0.74714077309543414</c:v>
                </c:pt>
                <c:pt idx="187">
                  <c:v>0.74911220856509342</c:v>
                </c:pt>
                <c:pt idx="188">
                  <c:v>0.75918603628119741</c:v>
                </c:pt>
                <c:pt idx="189">
                  <c:v>0.76608764279197217</c:v>
                </c:pt>
                <c:pt idx="190">
                  <c:v>0.77590715519587705</c:v>
                </c:pt>
                <c:pt idx="191">
                  <c:v>0.78524960943348665</c:v>
                </c:pt>
                <c:pt idx="192">
                  <c:v>0.79140367477821238</c:v>
                </c:pt>
                <c:pt idx="193">
                  <c:v>0.79521640453393971</c:v>
                </c:pt>
                <c:pt idx="194">
                  <c:v>0.7954269945210326</c:v>
                </c:pt>
                <c:pt idx="195">
                  <c:v>0.79544131071780699</c:v>
                </c:pt>
                <c:pt idx="196">
                  <c:v>0.79923618702799282</c:v>
                </c:pt>
                <c:pt idx="197">
                  <c:v>0.79985234935596006</c:v>
                </c:pt>
                <c:pt idx="198">
                  <c:v>0.81054080083321844</c:v>
                </c:pt>
                <c:pt idx="199">
                  <c:v>0.81069625099776965</c:v>
                </c:pt>
                <c:pt idx="200">
                  <c:v>0.81183575324317525</c:v>
                </c:pt>
                <c:pt idx="201">
                  <c:v>0.81301732390636505</c:v>
                </c:pt>
                <c:pt idx="202">
                  <c:v>0.82045838131230431</c:v>
                </c:pt>
                <c:pt idx="203">
                  <c:v>0.82177044818061473</c:v>
                </c:pt>
                <c:pt idx="204">
                  <c:v>0.82185894875897314</c:v>
                </c:pt>
                <c:pt idx="205">
                  <c:v>0.82543749728008242</c:v>
                </c:pt>
                <c:pt idx="206">
                  <c:v>0.82896498654616679</c:v>
                </c:pt>
                <c:pt idx="207">
                  <c:v>0.84385501871119928</c:v>
                </c:pt>
                <c:pt idx="208">
                  <c:v>0.84464054900949648</c:v>
                </c:pt>
                <c:pt idx="209">
                  <c:v>0.8591851807650952</c:v>
                </c:pt>
                <c:pt idx="210">
                  <c:v>0.86522546526096922</c:v>
                </c:pt>
                <c:pt idx="211">
                  <c:v>0.87944875346153217</c:v>
                </c:pt>
                <c:pt idx="212">
                  <c:v>0.90405410577395351</c:v>
                </c:pt>
                <c:pt idx="213">
                  <c:v>0.90728117454268731</c:v>
                </c:pt>
                <c:pt idx="214">
                  <c:v>0.91933851269663902</c:v>
                </c:pt>
                <c:pt idx="215">
                  <c:v>0.93370191615445153</c:v>
                </c:pt>
                <c:pt idx="216">
                  <c:v>0.93549442202257316</c:v>
                </c:pt>
                <c:pt idx="217">
                  <c:v>0.9584306463275748</c:v>
                </c:pt>
                <c:pt idx="218">
                  <c:v>0.98371002062911916</c:v>
                </c:pt>
                <c:pt idx="219">
                  <c:v>1.0070052927902753</c:v>
                </c:pt>
                <c:pt idx="220">
                  <c:v>1.0142117125320596</c:v>
                </c:pt>
                <c:pt idx="221">
                  <c:v>1.0142296672921451</c:v>
                </c:pt>
                <c:pt idx="222">
                  <c:v>1.016091608935368</c:v>
                </c:pt>
                <c:pt idx="223">
                  <c:v>1.0176598493703068</c:v>
                </c:pt>
                <c:pt idx="224">
                  <c:v>1.0195107272343911</c:v>
                </c:pt>
                <c:pt idx="225">
                  <c:v>1.0231511281969321</c:v>
                </c:pt>
                <c:pt idx="226">
                  <c:v>1.0303717795197607</c:v>
                </c:pt>
                <c:pt idx="227">
                  <c:v>1.0309829725479556</c:v>
                </c:pt>
                <c:pt idx="228">
                  <c:v>1.0525058148332929</c:v>
                </c:pt>
                <c:pt idx="229">
                  <c:v>1.0592955274133709</c:v>
                </c:pt>
                <c:pt idx="230">
                  <c:v>1.0731710582827683</c:v>
                </c:pt>
                <c:pt idx="231">
                  <c:v>1.0921713804814732</c:v>
                </c:pt>
                <c:pt idx="232">
                  <c:v>1.1393871778613522</c:v>
                </c:pt>
                <c:pt idx="233">
                  <c:v>1.1464664330899141</c:v>
                </c:pt>
                <c:pt idx="234">
                  <c:v>1.1666344782896902</c:v>
                </c:pt>
                <c:pt idx="235">
                  <c:v>1.1940354694822717</c:v>
                </c:pt>
                <c:pt idx="236">
                  <c:v>1.2008238083302993</c:v>
                </c:pt>
                <c:pt idx="237">
                  <c:v>1.2107803240480781</c:v>
                </c:pt>
                <c:pt idx="238">
                  <c:v>1.2196243194431846</c:v>
                </c:pt>
                <c:pt idx="239">
                  <c:v>1.2288473759710963</c:v>
                </c:pt>
                <c:pt idx="240">
                  <c:v>1.434113034158421</c:v>
                </c:pt>
                <c:pt idx="241">
                  <c:v>1.4341601427774653</c:v>
                </c:pt>
                <c:pt idx="242">
                  <c:v>1.4505967018707326</c:v>
                </c:pt>
                <c:pt idx="243">
                  <c:v>1.9431107353916119</c:v>
                </c:pt>
                <c:pt idx="244">
                  <c:v>1.9879659851413243</c:v>
                </c:pt>
                <c:pt idx="245">
                  <c:v>2.0184227614102208</c:v>
                </c:pt>
                <c:pt idx="246">
                  <c:v>2.0217637885385695</c:v>
                </c:pt>
                <c:pt idx="247">
                  <c:v>2.1466354161648518</c:v>
                </c:pt>
                <c:pt idx="248">
                  <c:v>2.1643849974102096</c:v>
                </c:pt>
                <c:pt idx="249">
                  <c:v>2.3436617784038067</c:v>
                </c:pt>
                <c:pt idx="250">
                  <c:v>2.5316409524770185</c:v>
                </c:pt>
                <c:pt idx="251">
                  <c:v>2.8353547203640943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6-0243-8EC5-6AD1F06189C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3 - Apple Inc'!$AA$4:$AA$255</c:f>
              <c:numCache>
                <c:formatCode>0.00</c:formatCode>
                <c:ptCount val="252"/>
                <c:pt idx="0">
                  <c:v>-2.8806743591110573</c:v>
                </c:pt>
                <c:pt idx="1">
                  <c:v>-2.514954877802527</c:v>
                </c:pt>
                <c:pt idx="2">
                  <c:v>-2.3293360530619998</c:v>
                </c:pt>
                <c:pt idx="3">
                  <c:v>-2.2004105812100327</c:v>
                </c:pt>
                <c:pt idx="4">
                  <c:v>-2.1001654928444697</c:v>
                </c:pt>
                <c:pt idx="5">
                  <c:v>-2.0174287103431898</c:v>
                </c:pt>
                <c:pt idx="6">
                  <c:v>-1.9465617207989845</c:v>
                </c:pt>
                <c:pt idx="7">
                  <c:v>-1.8843044227824219</c:v>
                </c:pt>
                <c:pt idx="8">
                  <c:v>-1.8285948988056846</c:v>
                </c:pt>
                <c:pt idx="9">
                  <c:v>-1.7780428020381664</c:v>
                </c:pt>
                <c:pt idx="10">
                  <c:v>-1.7316643961222451</c:v>
                </c:pt>
                <c:pt idx="11">
                  <c:v>-1.6887370022667971</c:v>
                </c:pt>
                <c:pt idx="12">
                  <c:v>-1.648713470290851</c:v>
                </c:pt>
                <c:pt idx="13">
                  <c:v>-1.6111691623526765</c:v>
                </c:pt>
                <c:pt idx="14">
                  <c:v>-1.5757676293730742</c:v>
                </c:pt>
                <c:pt idx="15">
                  <c:v>-1.5422375718953325</c:v>
                </c:pt>
                <c:pt idx="16">
                  <c:v>-1.5103568962835028</c:v>
                </c:pt>
                <c:pt idx="17">
                  <c:v>-1.4799413890351922</c:v>
                </c:pt>
                <c:pt idx="18">
                  <c:v>-1.450836487412636</c:v>
                </c:pt>
                <c:pt idx="19">
                  <c:v>-1.4229111803109864</c:v>
                </c:pt>
                <c:pt idx="20">
                  <c:v>-1.3960534082549905</c:v>
                </c:pt>
                <c:pt idx="21">
                  <c:v>-1.3701665397259748</c:v>
                </c:pt>
                <c:pt idx="22">
                  <c:v>-1.3451666341766386</c:v>
                </c:pt>
                <c:pt idx="23">
                  <c:v>-1.3209802893126328</c:v>
                </c:pt>
                <c:pt idx="24">
                  <c:v>-1.2975429286165541</c:v>
                </c:pt>
                <c:pt idx="25">
                  <c:v>-1.2747974249655289</c:v>
                </c:pt>
                <c:pt idx="26">
                  <c:v>-1.2526929839120384</c:v>
                </c:pt>
                <c:pt idx="27">
                  <c:v>-1.2311842297805575</c:v>
                </c:pt>
                <c:pt idx="28">
                  <c:v>-1.2102304517744085</c:v>
                </c:pt>
                <c:pt idx="29">
                  <c:v>-1.189794977493698</c:v>
                </c:pt>
                <c:pt idx="30">
                  <c:v>-1.1698446487773884</c:v>
                </c:pt>
                <c:pt idx="31">
                  <c:v>-1.1503493803760083</c:v>
                </c:pt>
                <c:pt idx="32">
                  <c:v>-1.1312817861712798</c:v>
                </c:pt>
                <c:pt idx="33">
                  <c:v>-1.1126168608589178</c:v>
                </c:pt>
                <c:pt idx="34">
                  <c:v>-1.0943317074660934</c:v>
                </c:pt>
                <c:pt idx="35">
                  <c:v>-1.0764053029751872</c:v>
                </c:pt>
                <c:pt idx="36">
                  <c:v>-1.0588182958080339</c:v>
                </c:pt>
                <c:pt idx="37">
                  <c:v>-1.0415528300904833</c:v>
                </c:pt>
                <c:pt idx="38">
                  <c:v>-1.024592392540099</c:v>
                </c:pt>
                <c:pt idx="39">
                  <c:v>-1.0079216785556244</c:v>
                </c:pt>
                <c:pt idx="40">
                  <c:v>-0.99152647467733057</c:v>
                </c:pt>
                <c:pt idx="41">
                  <c:v>-0.97539355506375336</c:v>
                </c:pt>
                <c:pt idx="42">
                  <c:v>-0.95951059001725081</c:v>
                </c:pt>
                <c:pt idx="43">
                  <c:v>-0.94386606490653602</c:v>
                </c:pt>
                <c:pt idx="44">
                  <c:v>-0.92844920809329989</c:v>
                </c:pt>
                <c:pt idx="45">
                  <c:v>-0.91324992668360727</c:v>
                </c:pt>
                <c:pt idx="46">
                  <c:v>-0.89825874910156867</c:v>
                </c:pt>
                <c:pt idx="47">
                  <c:v>-0.88346677362987858</c:v>
                </c:pt>
                <c:pt idx="48">
                  <c:v>-0.8688656221847797</c:v>
                </c:pt>
                <c:pt idx="49">
                  <c:v>-0.85444739869598973</c:v>
                </c:pt>
                <c:pt idx="50">
                  <c:v>-0.84020465154900881</c:v>
                </c:pt>
                <c:pt idx="51">
                  <c:v>-0.82613033962053128</c:v>
                </c:pt>
                <c:pt idx="52">
                  <c:v>-0.81221780149991241</c:v>
                </c:pt>
                <c:pt idx="53">
                  <c:v>-0.7984607275425748</c:v>
                </c:pt>
                <c:pt idx="54">
                  <c:v>-0.78485313444643534</c:v>
                </c:pt>
                <c:pt idx="55">
                  <c:v>-0.77138934208115728</c:v>
                </c:pt>
                <c:pt idx="56">
                  <c:v>-0.75806395233324275</c:v>
                </c:pt>
                <c:pt idx="57">
                  <c:v>-0.74487182975869159</c:v>
                </c:pt>
                <c:pt idx="58">
                  <c:v>-0.73180808385961749</c:v>
                </c:pt>
                <c:pt idx="59">
                  <c:v>-0.71886805282271549</c:v>
                </c:pt>
                <c:pt idx="60">
                  <c:v>-0.70604728857604471</c:v>
                </c:pt>
                <c:pt idx="61">
                  <c:v>-0.69334154303681728</c:v>
                </c:pt>
                <c:pt idx="62">
                  <c:v>-0.68074675543701968</c:v>
                </c:pt>
                <c:pt idx="63">
                  <c:v>-0.66825904062605401</c:v>
                </c:pt>
                <c:pt idx="64">
                  <c:v>-0.6558746782604522</c:v>
                </c:pt>
                <c:pt idx="65">
                  <c:v>-0.64359010280021778</c:v>
                </c:pt>
                <c:pt idx="66">
                  <c:v>-0.6314018942397609</c:v>
                </c:pt>
                <c:pt idx="67">
                  <c:v>-0.61930676950877617</c:v>
                </c:pt>
                <c:pt idx="68">
                  <c:v>-0.60730157448496325</c:v>
                </c:pt>
                <c:pt idx="69">
                  <c:v>-0.59538327656628021</c:v>
                </c:pt>
                <c:pt idx="70">
                  <c:v>-0.5835489577555576</c:v>
                </c:pt>
                <c:pt idx="71">
                  <c:v>-0.57179580821487397</c:v>
                </c:pt>
                <c:pt idx="72">
                  <c:v>-0.56012112025115535</c:v>
                </c:pt>
                <c:pt idx="73">
                  <c:v>-0.54852228269809788</c:v>
                </c:pt>
                <c:pt idx="74">
                  <c:v>-0.53699677566274262</c:v>
                </c:pt>
                <c:pt idx="75">
                  <c:v>-0.52554216560793954</c:v>
                </c:pt>
                <c:pt idx="76">
                  <c:v>-0.51415610074453411</c:v>
                </c:pt>
                <c:pt idx="77">
                  <c:v>-0.50283630670944168</c:v>
                </c:pt>
                <c:pt idx="78">
                  <c:v>-0.49158058250786868</c:v>
                </c:pt>
                <c:pt idx="79">
                  <c:v>-0.48038679669982853</c:v>
                </c:pt>
                <c:pt idx="80">
                  <c:v>-0.46925288381280222</c:v>
                </c:pt>
                <c:pt idx="81">
                  <c:v>-0.45817684096392136</c:v>
                </c:pt>
                <c:pt idx="82">
                  <c:v>-0.44715672467644574</c:v>
                </c:pt>
                <c:pt idx="83">
                  <c:v>-0.43619064787655393</c:v>
                </c:pt>
                <c:pt idx="84">
                  <c:v>-0.42527677705760725</c:v>
                </c:pt>
                <c:pt idx="85">
                  <c:v>-0.41441332960007643</c:v>
                </c:pt>
                <c:pt idx="86">
                  <c:v>-0.40359857123625476</c:v>
                </c:pt>
                <c:pt idx="87">
                  <c:v>-0.39283081364972938</c:v>
                </c:pt>
                <c:pt idx="88">
                  <c:v>-0.3821084122003639</c:v>
                </c:pt>
                <c:pt idx="89">
                  <c:v>-0.37142976376624032</c:v>
                </c:pt>
                <c:pt idx="90">
                  <c:v>-0.36079330469465853</c:v>
                </c:pt>
                <c:pt idx="91">
                  <c:v>-0.35019750885487144</c:v>
                </c:pt>
                <c:pt idx="92">
                  <c:v>-0.33964088578577573</c:v>
                </c:pt>
                <c:pt idx="93">
                  <c:v>-0.32912197893226108</c:v>
                </c:pt>
                <c:pt idx="94">
                  <c:v>-0.3186393639643752</c:v>
                </c:pt>
                <c:pt idx="95">
                  <c:v>-0.30819164717386466</c:v>
                </c:pt>
                <c:pt idx="96">
                  <c:v>-0.29777746394303445</c:v>
                </c:pt>
                <c:pt idx="97">
                  <c:v>-0.28739547728120973</c:v>
                </c:pt>
                <c:pt idx="98">
                  <c:v>-0.27704437642439755</c:v>
                </c:pt>
                <c:pt idx="99">
                  <c:v>-0.26672287549404339</c:v>
                </c:pt>
                <c:pt idx="100">
                  <c:v>-0.256429712211035</c:v>
                </c:pt>
                <c:pt idx="101">
                  <c:v>-0.24616364666135951</c:v>
                </c:pt>
                <c:pt idx="102">
                  <c:v>-0.23592346011003523</c:v>
                </c:pt>
                <c:pt idx="103">
                  <c:v>-0.2257079538601594</c:v>
                </c:pt>
                <c:pt idx="104">
                  <c:v>-0.21551594815408856</c:v>
                </c:pt>
                <c:pt idx="105">
                  <c:v>-0.20534628111395689</c:v>
                </c:pt>
                <c:pt idx="106">
                  <c:v>-0.19519780771888826</c:v>
                </c:pt>
                <c:pt idx="107">
                  <c:v>-0.18506939881641302</c:v>
                </c:pt>
                <c:pt idx="108">
                  <c:v>-0.17495994016573252</c:v>
                </c:pt>
                <c:pt idx="109">
                  <c:v>-0.16486833151060187</c:v>
                </c:pt>
                <c:pt idx="110">
                  <c:v>-0.15479348567971193</c:v>
                </c:pt>
                <c:pt idx="111">
                  <c:v>-0.14473432771256409</c:v>
                </c:pt>
                <c:pt idx="112">
                  <c:v>-0.13468979400891959</c:v>
                </c:pt>
                <c:pt idx="113">
                  <c:v>-0.1246588315</c:v>
                </c:pt>
                <c:pt idx="114">
                  <c:v>-0.11464039683969043</c:v>
                </c:pt>
                <c:pt idx="115">
                  <c:v>-0.10463345561407539</c:v>
                </c:pt>
                <c:pt idx="116">
                  <c:v>-9.4636981567699813E-2</c:v>
                </c:pt>
                <c:pt idx="117">
                  <c:v>-8.4649955845010449E-2</c:v>
                </c:pt>
                <c:pt idx="118">
                  <c:v>-7.4671366245484247E-2</c:v>
                </c:pt>
                <c:pt idx="119">
                  <c:v>-6.4700206491002693E-2</c:v>
                </c:pt>
                <c:pt idx="120">
                  <c:v>-5.4735475504070312E-2</c:v>
                </c:pt>
                <c:pt idx="121">
                  <c:v>-4.477617669551625E-2</c:v>
                </c:pt>
                <c:pt idx="122">
                  <c:v>-3.4821317260347699E-2</c:v>
                </c:pt>
                <c:pt idx="123">
                  <c:v>-2.4869907480456668E-2</c:v>
                </c:pt>
                <c:pt idx="124">
                  <c:v>-1.4920960032900372E-2</c:v>
                </c:pt>
                <c:pt idx="125">
                  <c:v>-4.9734893024984917E-3</c:v>
                </c:pt>
                <c:pt idx="126">
                  <c:v>4.9734893024984917E-3</c:v>
                </c:pt>
                <c:pt idx="127">
                  <c:v>1.4920960032900372E-2</c:v>
                </c:pt>
                <c:pt idx="128">
                  <c:v>2.4869907480456525E-2</c:v>
                </c:pt>
                <c:pt idx="129">
                  <c:v>3.482131726034756E-2</c:v>
                </c:pt>
                <c:pt idx="130">
                  <c:v>4.4776176695516381E-2</c:v>
                </c:pt>
                <c:pt idx="131">
                  <c:v>5.4735475504070437E-2</c:v>
                </c:pt>
                <c:pt idx="132">
                  <c:v>6.4700206491002693E-2</c:v>
                </c:pt>
                <c:pt idx="133">
                  <c:v>7.4671366245484247E-2</c:v>
                </c:pt>
                <c:pt idx="134">
                  <c:v>8.4649955845010449E-2</c:v>
                </c:pt>
                <c:pt idx="135">
                  <c:v>9.4636981567699813E-2</c:v>
                </c:pt>
                <c:pt idx="136">
                  <c:v>0.10463345561407525</c:v>
                </c:pt>
                <c:pt idx="137">
                  <c:v>0.1146403968396903</c:v>
                </c:pt>
                <c:pt idx="138">
                  <c:v>0.12465883150000014</c:v>
                </c:pt>
                <c:pt idx="139">
                  <c:v>0.13468979400891973</c:v>
                </c:pt>
                <c:pt idx="140">
                  <c:v>0.14473432771256409</c:v>
                </c:pt>
                <c:pt idx="141">
                  <c:v>0.15479348567971193</c:v>
                </c:pt>
                <c:pt idx="142">
                  <c:v>0.16486833151060187</c:v>
                </c:pt>
                <c:pt idx="143">
                  <c:v>0.17495994016573252</c:v>
                </c:pt>
                <c:pt idx="144">
                  <c:v>0.18506939881641285</c:v>
                </c:pt>
                <c:pt idx="145">
                  <c:v>0.19519780771888809</c:v>
                </c:pt>
                <c:pt idx="146">
                  <c:v>0.20534628111395706</c:v>
                </c:pt>
                <c:pt idx="147">
                  <c:v>0.21551594815408867</c:v>
                </c:pt>
                <c:pt idx="148">
                  <c:v>0.2257079538601594</c:v>
                </c:pt>
                <c:pt idx="149">
                  <c:v>0.23592346011003523</c:v>
                </c:pt>
                <c:pt idx="150">
                  <c:v>0.24616364666135951</c:v>
                </c:pt>
                <c:pt idx="151">
                  <c:v>0.256429712211035</c:v>
                </c:pt>
                <c:pt idx="152">
                  <c:v>0.26672287549404317</c:v>
                </c:pt>
                <c:pt idx="153">
                  <c:v>0.27704437642439733</c:v>
                </c:pt>
                <c:pt idx="154">
                  <c:v>0.28739547728120984</c:v>
                </c:pt>
                <c:pt idx="155">
                  <c:v>0.29777746394303461</c:v>
                </c:pt>
                <c:pt idx="156">
                  <c:v>0.30819164717386466</c:v>
                </c:pt>
                <c:pt idx="157">
                  <c:v>0.3186393639643752</c:v>
                </c:pt>
                <c:pt idx="158">
                  <c:v>0.32912197893226108</c:v>
                </c:pt>
                <c:pt idx="159">
                  <c:v>0.3396408857857755</c:v>
                </c:pt>
                <c:pt idx="160">
                  <c:v>0.35019750885487133</c:v>
                </c:pt>
                <c:pt idx="161">
                  <c:v>0.3607933046946587</c:v>
                </c:pt>
                <c:pt idx="162">
                  <c:v>0.37142976376624048</c:v>
                </c:pt>
                <c:pt idx="163">
                  <c:v>0.3821084122003639</c:v>
                </c:pt>
                <c:pt idx="164">
                  <c:v>0.39283081364972938</c:v>
                </c:pt>
                <c:pt idx="165">
                  <c:v>0.40359857123625476</c:v>
                </c:pt>
                <c:pt idx="166">
                  <c:v>0.41441332960007643</c:v>
                </c:pt>
                <c:pt idx="167">
                  <c:v>0.42527677705760714</c:v>
                </c:pt>
                <c:pt idx="168">
                  <c:v>0.43619064787655376</c:v>
                </c:pt>
                <c:pt idx="169">
                  <c:v>0.44715672467644596</c:v>
                </c:pt>
                <c:pt idx="170">
                  <c:v>0.45817684096392136</c:v>
                </c:pt>
                <c:pt idx="171">
                  <c:v>0.46925288381280222</c:v>
                </c:pt>
                <c:pt idx="172">
                  <c:v>0.48038679669982853</c:v>
                </c:pt>
                <c:pt idx="173">
                  <c:v>0.49158058250786868</c:v>
                </c:pt>
                <c:pt idx="174">
                  <c:v>0.50283630670944168</c:v>
                </c:pt>
                <c:pt idx="175">
                  <c:v>0.51415610074453411</c:v>
                </c:pt>
                <c:pt idx="176">
                  <c:v>0.52554216560793932</c:v>
                </c:pt>
                <c:pt idx="177">
                  <c:v>0.53699677566274295</c:v>
                </c:pt>
                <c:pt idx="178">
                  <c:v>0.54852228269809822</c:v>
                </c:pt>
                <c:pt idx="179">
                  <c:v>0.56012112025115535</c:v>
                </c:pt>
                <c:pt idx="180">
                  <c:v>0.57179580821487397</c:v>
                </c:pt>
                <c:pt idx="181">
                  <c:v>0.5835489577555576</c:v>
                </c:pt>
                <c:pt idx="182">
                  <c:v>0.59538327656628021</c:v>
                </c:pt>
                <c:pt idx="183">
                  <c:v>0.60730157448496336</c:v>
                </c:pt>
                <c:pt idx="184">
                  <c:v>0.61930676950877606</c:v>
                </c:pt>
                <c:pt idx="185">
                  <c:v>0.63140189423976112</c:v>
                </c:pt>
                <c:pt idx="186">
                  <c:v>0.64359010280021778</c:v>
                </c:pt>
                <c:pt idx="187">
                  <c:v>0.6558746782604522</c:v>
                </c:pt>
                <c:pt idx="188">
                  <c:v>0.66825904062605401</c:v>
                </c:pt>
                <c:pt idx="189">
                  <c:v>0.68074675543701968</c:v>
                </c:pt>
                <c:pt idx="190">
                  <c:v>0.69334154303681728</c:v>
                </c:pt>
                <c:pt idx="191">
                  <c:v>0.70604728857604471</c:v>
                </c:pt>
                <c:pt idx="192">
                  <c:v>0.71886805282271604</c:v>
                </c:pt>
                <c:pt idx="193">
                  <c:v>0.73180808385961771</c:v>
                </c:pt>
                <c:pt idx="194">
                  <c:v>0.74487182975869159</c:v>
                </c:pt>
                <c:pt idx="195">
                  <c:v>0.75806395233324275</c:v>
                </c:pt>
                <c:pt idx="196">
                  <c:v>0.77138934208115728</c:v>
                </c:pt>
                <c:pt idx="197">
                  <c:v>0.78485313444643534</c:v>
                </c:pt>
                <c:pt idx="198">
                  <c:v>0.7984607275425748</c:v>
                </c:pt>
                <c:pt idx="199">
                  <c:v>0.81221780149991241</c:v>
                </c:pt>
                <c:pt idx="200">
                  <c:v>0.82613033962053162</c:v>
                </c:pt>
                <c:pt idx="201">
                  <c:v>0.84020465154900847</c:v>
                </c:pt>
                <c:pt idx="202">
                  <c:v>0.85444739869598973</c:v>
                </c:pt>
                <c:pt idx="203">
                  <c:v>0.8688656221847797</c:v>
                </c:pt>
                <c:pt idx="204">
                  <c:v>0.88346677362987858</c:v>
                </c:pt>
                <c:pt idx="205">
                  <c:v>0.89825874910156867</c:v>
                </c:pt>
                <c:pt idx="206">
                  <c:v>0.91324992668360727</c:v>
                </c:pt>
                <c:pt idx="207">
                  <c:v>0.92844920809329989</c:v>
                </c:pt>
                <c:pt idx="208">
                  <c:v>0.94386606490653491</c:v>
                </c:pt>
                <c:pt idx="209">
                  <c:v>0.95951059001724914</c:v>
                </c:pt>
                <c:pt idx="210">
                  <c:v>0.97539355506375336</c:v>
                </c:pt>
                <c:pt idx="211">
                  <c:v>0.99152647467733057</c:v>
                </c:pt>
                <c:pt idx="212">
                  <c:v>1.0079216785556244</c:v>
                </c:pt>
                <c:pt idx="213">
                  <c:v>1.024592392540099</c:v>
                </c:pt>
                <c:pt idx="214">
                  <c:v>1.0415528300904833</c:v>
                </c:pt>
                <c:pt idx="215">
                  <c:v>1.0588182958080339</c:v>
                </c:pt>
                <c:pt idx="216">
                  <c:v>1.0764053029751868</c:v>
                </c:pt>
                <c:pt idx="217">
                  <c:v>1.0943317074660934</c:v>
                </c:pt>
                <c:pt idx="218">
                  <c:v>1.1126168608589178</c:v>
                </c:pt>
                <c:pt idx="219">
                  <c:v>1.1312817861712798</c:v>
                </c:pt>
                <c:pt idx="220">
                  <c:v>1.1503493803760083</c:v>
                </c:pt>
                <c:pt idx="221">
                  <c:v>1.1698446487773884</c:v>
                </c:pt>
                <c:pt idx="222">
                  <c:v>1.189794977493698</c:v>
                </c:pt>
                <c:pt idx="223">
                  <c:v>1.2102304517744078</c:v>
                </c:pt>
                <c:pt idx="224">
                  <c:v>1.2311842297805575</c:v>
                </c:pt>
                <c:pt idx="225">
                  <c:v>1.2526929839120398</c:v>
                </c:pt>
                <c:pt idx="226">
                  <c:v>1.2747974249655289</c:v>
                </c:pt>
                <c:pt idx="227">
                  <c:v>1.2975429286165541</c:v>
                </c:pt>
                <c:pt idx="228">
                  <c:v>1.3209802893126328</c:v>
                </c:pt>
                <c:pt idx="229">
                  <c:v>1.3451666341766386</c:v>
                </c:pt>
                <c:pt idx="230">
                  <c:v>1.3701665397259748</c:v>
                </c:pt>
                <c:pt idx="231">
                  <c:v>1.3960534082549898</c:v>
                </c:pt>
                <c:pt idx="232">
                  <c:v>1.4229111803109853</c:v>
                </c:pt>
                <c:pt idx="233">
                  <c:v>1.4508364874126363</c:v>
                </c:pt>
                <c:pt idx="234">
                  <c:v>1.4799413890351927</c:v>
                </c:pt>
                <c:pt idx="235">
                  <c:v>1.5103568962835032</c:v>
                </c:pt>
                <c:pt idx="236">
                  <c:v>1.5422375718953325</c:v>
                </c:pt>
                <c:pt idx="237">
                  <c:v>1.5757676293730736</c:v>
                </c:pt>
                <c:pt idx="238">
                  <c:v>1.6111691623526765</c:v>
                </c:pt>
                <c:pt idx="239">
                  <c:v>1.6487134702908506</c:v>
                </c:pt>
                <c:pt idx="240">
                  <c:v>1.688737002266798</c:v>
                </c:pt>
                <c:pt idx="241">
                  <c:v>1.7316643961222455</c:v>
                </c:pt>
                <c:pt idx="242">
                  <c:v>1.7780428020381671</c:v>
                </c:pt>
                <c:pt idx="243">
                  <c:v>1.8285948988056846</c:v>
                </c:pt>
                <c:pt idx="244">
                  <c:v>1.8843044227824219</c:v>
                </c:pt>
                <c:pt idx="245">
                  <c:v>1.946561720798984</c:v>
                </c:pt>
                <c:pt idx="246">
                  <c:v>2.0174287103431894</c:v>
                </c:pt>
                <c:pt idx="247">
                  <c:v>2.100165492844468</c:v>
                </c:pt>
                <c:pt idx="248">
                  <c:v>2.2004105812100336</c:v>
                </c:pt>
                <c:pt idx="249">
                  <c:v>2.3293360530620011</c:v>
                </c:pt>
                <c:pt idx="250">
                  <c:v>2.5149548778025288</c:v>
                </c:pt>
                <c:pt idx="251">
                  <c:v>2.8806743591110586</c:v>
                </c:pt>
              </c:numCache>
            </c:numRef>
          </c:xVal>
          <c:yVal>
            <c:numRef>
              <c:f>'Part 3 - Apple Inc'!$AA$4:$AA$255</c:f>
              <c:numCache>
                <c:formatCode>0.00</c:formatCode>
                <c:ptCount val="252"/>
                <c:pt idx="0">
                  <c:v>-2.8806743591110573</c:v>
                </c:pt>
                <c:pt idx="1">
                  <c:v>-2.514954877802527</c:v>
                </c:pt>
                <c:pt idx="2">
                  <c:v>-2.3293360530619998</c:v>
                </c:pt>
                <c:pt idx="3">
                  <c:v>-2.2004105812100327</c:v>
                </c:pt>
                <c:pt idx="4">
                  <c:v>-2.1001654928444697</c:v>
                </c:pt>
                <c:pt idx="5">
                  <c:v>-2.0174287103431898</c:v>
                </c:pt>
                <c:pt idx="6">
                  <c:v>-1.9465617207989845</c:v>
                </c:pt>
                <c:pt idx="7">
                  <c:v>-1.8843044227824219</c:v>
                </c:pt>
                <c:pt idx="8">
                  <c:v>-1.8285948988056846</c:v>
                </c:pt>
                <c:pt idx="9">
                  <c:v>-1.7780428020381664</c:v>
                </c:pt>
                <c:pt idx="10">
                  <c:v>-1.7316643961222451</c:v>
                </c:pt>
                <c:pt idx="11">
                  <c:v>-1.6887370022667971</c:v>
                </c:pt>
                <c:pt idx="12">
                  <c:v>-1.648713470290851</c:v>
                </c:pt>
                <c:pt idx="13">
                  <c:v>-1.6111691623526765</c:v>
                </c:pt>
                <c:pt idx="14">
                  <c:v>-1.5757676293730742</c:v>
                </c:pt>
                <c:pt idx="15">
                  <c:v>-1.5422375718953325</c:v>
                </c:pt>
                <c:pt idx="16">
                  <c:v>-1.5103568962835028</c:v>
                </c:pt>
                <c:pt idx="17">
                  <c:v>-1.4799413890351922</c:v>
                </c:pt>
                <c:pt idx="18">
                  <c:v>-1.450836487412636</c:v>
                </c:pt>
                <c:pt idx="19">
                  <c:v>-1.4229111803109864</c:v>
                </c:pt>
                <c:pt idx="20">
                  <c:v>-1.3960534082549905</c:v>
                </c:pt>
                <c:pt idx="21">
                  <c:v>-1.3701665397259748</c:v>
                </c:pt>
                <c:pt idx="22">
                  <c:v>-1.3451666341766386</c:v>
                </c:pt>
                <c:pt idx="23">
                  <c:v>-1.3209802893126328</c:v>
                </c:pt>
                <c:pt idx="24">
                  <c:v>-1.2975429286165541</c:v>
                </c:pt>
                <c:pt idx="25">
                  <c:v>-1.2747974249655289</c:v>
                </c:pt>
                <c:pt idx="26">
                  <c:v>-1.2526929839120384</c:v>
                </c:pt>
                <c:pt idx="27">
                  <c:v>-1.2311842297805575</c:v>
                </c:pt>
                <c:pt idx="28">
                  <c:v>-1.2102304517744085</c:v>
                </c:pt>
                <c:pt idx="29">
                  <c:v>-1.189794977493698</c:v>
                </c:pt>
                <c:pt idx="30">
                  <c:v>-1.1698446487773884</c:v>
                </c:pt>
                <c:pt idx="31">
                  <c:v>-1.1503493803760083</c:v>
                </c:pt>
                <c:pt idx="32">
                  <c:v>-1.1312817861712798</c:v>
                </c:pt>
                <c:pt idx="33">
                  <c:v>-1.1126168608589178</c:v>
                </c:pt>
                <c:pt idx="34">
                  <c:v>-1.0943317074660934</c:v>
                </c:pt>
                <c:pt idx="35">
                  <c:v>-1.0764053029751872</c:v>
                </c:pt>
                <c:pt idx="36">
                  <c:v>-1.0588182958080339</c:v>
                </c:pt>
                <c:pt idx="37">
                  <c:v>-1.0415528300904833</c:v>
                </c:pt>
                <c:pt idx="38">
                  <c:v>-1.024592392540099</c:v>
                </c:pt>
                <c:pt idx="39">
                  <c:v>-1.0079216785556244</c:v>
                </c:pt>
                <c:pt idx="40">
                  <c:v>-0.99152647467733057</c:v>
                </c:pt>
                <c:pt idx="41">
                  <c:v>-0.97539355506375336</c:v>
                </c:pt>
                <c:pt idx="42">
                  <c:v>-0.95951059001725081</c:v>
                </c:pt>
                <c:pt idx="43">
                  <c:v>-0.94386606490653602</c:v>
                </c:pt>
                <c:pt idx="44">
                  <c:v>-0.92844920809329989</c:v>
                </c:pt>
                <c:pt idx="45">
                  <c:v>-0.91324992668360727</c:v>
                </c:pt>
                <c:pt idx="46">
                  <c:v>-0.89825874910156867</c:v>
                </c:pt>
                <c:pt idx="47">
                  <c:v>-0.88346677362987858</c:v>
                </c:pt>
                <c:pt idx="48">
                  <c:v>-0.8688656221847797</c:v>
                </c:pt>
                <c:pt idx="49">
                  <c:v>-0.85444739869598973</c:v>
                </c:pt>
                <c:pt idx="50">
                  <c:v>-0.84020465154900881</c:v>
                </c:pt>
                <c:pt idx="51">
                  <c:v>-0.82613033962053128</c:v>
                </c:pt>
                <c:pt idx="52">
                  <c:v>-0.81221780149991241</c:v>
                </c:pt>
                <c:pt idx="53">
                  <c:v>-0.7984607275425748</c:v>
                </c:pt>
                <c:pt idx="54">
                  <c:v>-0.78485313444643534</c:v>
                </c:pt>
                <c:pt idx="55">
                  <c:v>-0.77138934208115728</c:v>
                </c:pt>
                <c:pt idx="56">
                  <c:v>-0.75806395233324275</c:v>
                </c:pt>
                <c:pt idx="57">
                  <c:v>-0.74487182975869159</c:v>
                </c:pt>
                <c:pt idx="58">
                  <c:v>-0.73180808385961749</c:v>
                </c:pt>
                <c:pt idx="59">
                  <c:v>-0.71886805282271549</c:v>
                </c:pt>
                <c:pt idx="60">
                  <c:v>-0.70604728857604471</c:v>
                </c:pt>
                <c:pt idx="61">
                  <c:v>-0.69334154303681728</c:v>
                </c:pt>
                <c:pt idx="62">
                  <c:v>-0.68074675543701968</c:v>
                </c:pt>
                <c:pt idx="63">
                  <c:v>-0.66825904062605401</c:v>
                </c:pt>
                <c:pt idx="64">
                  <c:v>-0.6558746782604522</c:v>
                </c:pt>
                <c:pt idx="65">
                  <c:v>-0.64359010280021778</c:v>
                </c:pt>
                <c:pt idx="66">
                  <c:v>-0.6314018942397609</c:v>
                </c:pt>
                <c:pt idx="67">
                  <c:v>-0.61930676950877617</c:v>
                </c:pt>
                <c:pt idx="68">
                  <c:v>-0.60730157448496325</c:v>
                </c:pt>
                <c:pt idx="69">
                  <c:v>-0.59538327656628021</c:v>
                </c:pt>
                <c:pt idx="70">
                  <c:v>-0.5835489577555576</c:v>
                </c:pt>
                <c:pt idx="71">
                  <c:v>-0.57179580821487397</c:v>
                </c:pt>
                <c:pt idx="72">
                  <c:v>-0.56012112025115535</c:v>
                </c:pt>
                <c:pt idx="73">
                  <c:v>-0.54852228269809788</c:v>
                </c:pt>
                <c:pt idx="74">
                  <c:v>-0.53699677566274262</c:v>
                </c:pt>
                <c:pt idx="75">
                  <c:v>-0.52554216560793954</c:v>
                </c:pt>
                <c:pt idx="76">
                  <c:v>-0.51415610074453411</c:v>
                </c:pt>
                <c:pt idx="77">
                  <c:v>-0.50283630670944168</c:v>
                </c:pt>
                <c:pt idx="78">
                  <c:v>-0.49158058250786868</c:v>
                </c:pt>
                <c:pt idx="79">
                  <c:v>-0.48038679669982853</c:v>
                </c:pt>
                <c:pt idx="80">
                  <c:v>-0.46925288381280222</c:v>
                </c:pt>
                <c:pt idx="81">
                  <c:v>-0.45817684096392136</c:v>
                </c:pt>
                <c:pt idx="82">
                  <c:v>-0.44715672467644574</c:v>
                </c:pt>
                <c:pt idx="83">
                  <c:v>-0.43619064787655393</c:v>
                </c:pt>
                <c:pt idx="84">
                  <c:v>-0.42527677705760725</c:v>
                </c:pt>
                <c:pt idx="85">
                  <c:v>-0.41441332960007643</c:v>
                </c:pt>
                <c:pt idx="86">
                  <c:v>-0.40359857123625476</c:v>
                </c:pt>
                <c:pt idx="87">
                  <c:v>-0.39283081364972938</c:v>
                </c:pt>
                <c:pt idx="88">
                  <c:v>-0.3821084122003639</c:v>
                </c:pt>
                <c:pt idx="89">
                  <c:v>-0.37142976376624032</c:v>
                </c:pt>
                <c:pt idx="90">
                  <c:v>-0.36079330469465853</c:v>
                </c:pt>
                <c:pt idx="91">
                  <c:v>-0.35019750885487144</c:v>
                </c:pt>
                <c:pt idx="92">
                  <c:v>-0.33964088578577573</c:v>
                </c:pt>
                <c:pt idx="93">
                  <c:v>-0.32912197893226108</c:v>
                </c:pt>
                <c:pt idx="94">
                  <c:v>-0.3186393639643752</c:v>
                </c:pt>
                <c:pt idx="95">
                  <c:v>-0.30819164717386466</c:v>
                </c:pt>
                <c:pt idx="96">
                  <c:v>-0.29777746394303445</c:v>
                </c:pt>
                <c:pt idx="97">
                  <c:v>-0.28739547728120973</c:v>
                </c:pt>
                <c:pt idx="98">
                  <c:v>-0.27704437642439755</c:v>
                </c:pt>
                <c:pt idx="99">
                  <c:v>-0.26672287549404339</c:v>
                </c:pt>
                <c:pt idx="100">
                  <c:v>-0.256429712211035</c:v>
                </c:pt>
                <c:pt idx="101">
                  <c:v>-0.24616364666135951</c:v>
                </c:pt>
                <c:pt idx="102">
                  <c:v>-0.23592346011003523</c:v>
                </c:pt>
                <c:pt idx="103">
                  <c:v>-0.2257079538601594</c:v>
                </c:pt>
                <c:pt idx="104">
                  <c:v>-0.21551594815408856</c:v>
                </c:pt>
                <c:pt idx="105">
                  <c:v>-0.20534628111395689</c:v>
                </c:pt>
                <c:pt idx="106">
                  <c:v>-0.19519780771888826</c:v>
                </c:pt>
                <c:pt idx="107">
                  <c:v>-0.18506939881641302</c:v>
                </c:pt>
                <c:pt idx="108">
                  <c:v>-0.17495994016573252</c:v>
                </c:pt>
                <c:pt idx="109">
                  <c:v>-0.16486833151060187</c:v>
                </c:pt>
                <c:pt idx="110">
                  <c:v>-0.15479348567971193</c:v>
                </c:pt>
                <c:pt idx="111">
                  <c:v>-0.14473432771256409</c:v>
                </c:pt>
                <c:pt idx="112">
                  <c:v>-0.13468979400891959</c:v>
                </c:pt>
                <c:pt idx="113">
                  <c:v>-0.1246588315</c:v>
                </c:pt>
                <c:pt idx="114">
                  <c:v>-0.11464039683969043</c:v>
                </c:pt>
                <c:pt idx="115">
                  <c:v>-0.10463345561407539</c:v>
                </c:pt>
                <c:pt idx="116">
                  <c:v>-9.4636981567699813E-2</c:v>
                </c:pt>
                <c:pt idx="117">
                  <c:v>-8.4649955845010449E-2</c:v>
                </c:pt>
                <c:pt idx="118">
                  <c:v>-7.4671366245484247E-2</c:v>
                </c:pt>
                <c:pt idx="119">
                  <c:v>-6.4700206491002693E-2</c:v>
                </c:pt>
                <c:pt idx="120">
                  <c:v>-5.4735475504070312E-2</c:v>
                </c:pt>
                <c:pt idx="121">
                  <c:v>-4.477617669551625E-2</c:v>
                </c:pt>
                <c:pt idx="122">
                  <c:v>-3.4821317260347699E-2</c:v>
                </c:pt>
                <c:pt idx="123">
                  <c:v>-2.4869907480456668E-2</c:v>
                </c:pt>
                <c:pt idx="124">
                  <c:v>-1.4920960032900372E-2</c:v>
                </c:pt>
                <c:pt idx="125">
                  <c:v>-4.9734893024984917E-3</c:v>
                </c:pt>
                <c:pt idx="126">
                  <c:v>4.9734893024984917E-3</c:v>
                </c:pt>
                <c:pt idx="127">
                  <c:v>1.4920960032900372E-2</c:v>
                </c:pt>
                <c:pt idx="128">
                  <c:v>2.4869907480456525E-2</c:v>
                </c:pt>
                <c:pt idx="129">
                  <c:v>3.482131726034756E-2</c:v>
                </c:pt>
                <c:pt idx="130">
                  <c:v>4.4776176695516381E-2</c:v>
                </c:pt>
                <c:pt idx="131">
                  <c:v>5.4735475504070437E-2</c:v>
                </c:pt>
                <c:pt idx="132">
                  <c:v>6.4700206491002693E-2</c:v>
                </c:pt>
                <c:pt idx="133">
                  <c:v>7.4671366245484247E-2</c:v>
                </c:pt>
                <c:pt idx="134">
                  <c:v>8.4649955845010449E-2</c:v>
                </c:pt>
                <c:pt idx="135">
                  <c:v>9.4636981567699813E-2</c:v>
                </c:pt>
                <c:pt idx="136">
                  <c:v>0.10463345561407525</c:v>
                </c:pt>
                <c:pt idx="137">
                  <c:v>0.1146403968396903</c:v>
                </c:pt>
                <c:pt idx="138">
                  <c:v>0.12465883150000014</c:v>
                </c:pt>
                <c:pt idx="139">
                  <c:v>0.13468979400891973</c:v>
                </c:pt>
                <c:pt idx="140">
                  <c:v>0.14473432771256409</c:v>
                </c:pt>
                <c:pt idx="141">
                  <c:v>0.15479348567971193</c:v>
                </c:pt>
                <c:pt idx="142">
                  <c:v>0.16486833151060187</c:v>
                </c:pt>
                <c:pt idx="143">
                  <c:v>0.17495994016573252</c:v>
                </c:pt>
                <c:pt idx="144">
                  <c:v>0.18506939881641285</c:v>
                </c:pt>
                <c:pt idx="145">
                  <c:v>0.19519780771888809</c:v>
                </c:pt>
                <c:pt idx="146">
                  <c:v>0.20534628111395706</c:v>
                </c:pt>
                <c:pt idx="147">
                  <c:v>0.21551594815408867</c:v>
                </c:pt>
                <c:pt idx="148">
                  <c:v>0.2257079538601594</c:v>
                </c:pt>
                <c:pt idx="149">
                  <c:v>0.23592346011003523</c:v>
                </c:pt>
                <c:pt idx="150">
                  <c:v>0.24616364666135951</c:v>
                </c:pt>
                <c:pt idx="151">
                  <c:v>0.256429712211035</c:v>
                </c:pt>
                <c:pt idx="152">
                  <c:v>0.26672287549404317</c:v>
                </c:pt>
                <c:pt idx="153">
                  <c:v>0.27704437642439733</c:v>
                </c:pt>
                <c:pt idx="154">
                  <c:v>0.28739547728120984</c:v>
                </c:pt>
                <c:pt idx="155">
                  <c:v>0.29777746394303461</c:v>
                </c:pt>
                <c:pt idx="156">
                  <c:v>0.30819164717386466</c:v>
                </c:pt>
                <c:pt idx="157">
                  <c:v>0.3186393639643752</c:v>
                </c:pt>
                <c:pt idx="158">
                  <c:v>0.32912197893226108</c:v>
                </c:pt>
                <c:pt idx="159">
                  <c:v>0.3396408857857755</c:v>
                </c:pt>
                <c:pt idx="160">
                  <c:v>0.35019750885487133</c:v>
                </c:pt>
                <c:pt idx="161">
                  <c:v>0.3607933046946587</c:v>
                </c:pt>
                <c:pt idx="162">
                  <c:v>0.37142976376624048</c:v>
                </c:pt>
                <c:pt idx="163">
                  <c:v>0.3821084122003639</c:v>
                </c:pt>
                <c:pt idx="164">
                  <c:v>0.39283081364972938</c:v>
                </c:pt>
                <c:pt idx="165">
                  <c:v>0.40359857123625476</c:v>
                </c:pt>
                <c:pt idx="166">
                  <c:v>0.41441332960007643</c:v>
                </c:pt>
                <c:pt idx="167">
                  <c:v>0.42527677705760714</c:v>
                </c:pt>
                <c:pt idx="168">
                  <c:v>0.43619064787655376</c:v>
                </c:pt>
                <c:pt idx="169">
                  <c:v>0.44715672467644596</c:v>
                </c:pt>
                <c:pt idx="170">
                  <c:v>0.45817684096392136</c:v>
                </c:pt>
                <c:pt idx="171">
                  <c:v>0.46925288381280222</c:v>
                </c:pt>
                <c:pt idx="172">
                  <c:v>0.48038679669982853</c:v>
                </c:pt>
                <c:pt idx="173">
                  <c:v>0.49158058250786868</c:v>
                </c:pt>
                <c:pt idx="174">
                  <c:v>0.50283630670944168</c:v>
                </c:pt>
                <c:pt idx="175">
                  <c:v>0.51415610074453411</c:v>
                </c:pt>
                <c:pt idx="176">
                  <c:v>0.52554216560793932</c:v>
                </c:pt>
                <c:pt idx="177">
                  <c:v>0.53699677566274295</c:v>
                </c:pt>
                <c:pt idx="178">
                  <c:v>0.54852228269809822</c:v>
                </c:pt>
                <c:pt idx="179">
                  <c:v>0.56012112025115535</c:v>
                </c:pt>
                <c:pt idx="180">
                  <c:v>0.57179580821487397</c:v>
                </c:pt>
                <c:pt idx="181">
                  <c:v>0.5835489577555576</c:v>
                </c:pt>
                <c:pt idx="182">
                  <c:v>0.59538327656628021</c:v>
                </c:pt>
                <c:pt idx="183">
                  <c:v>0.60730157448496336</c:v>
                </c:pt>
                <c:pt idx="184">
                  <c:v>0.61930676950877606</c:v>
                </c:pt>
                <c:pt idx="185">
                  <c:v>0.63140189423976112</c:v>
                </c:pt>
                <c:pt idx="186">
                  <c:v>0.64359010280021778</c:v>
                </c:pt>
                <c:pt idx="187">
                  <c:v>0.6558746782604522</c:v>
                </c:pt>
                <c:pt idx="188">
                  <c:v>0.66825904062605401</c:v>
                </c:pt>
                <c:pt idx="189">
                  <c:v>0.68074675543701968</c:v>
                </c:pt>
                <c:pt idx="190">
                  <c:v>0.69334154303681728</c:v>
                </c:pt>
                <c:pt idx="191">
                  <c:v>0.70604728857604471</c:v>
                </c:pt>
                <c:pt idx="192">
                  <c:v>0.71886805282271604</c:v>
                </c:pt>
                <c:pt idx="193">
                  <c:v>0.73180808385961771</c:v>
                </c:pt>
                <c:pt idx="194">
                  <c:v>0.74487182975869159</c:v>
                </c:pt>
                <c:pt idx="195">
                  <c:v>0.75806395233324275</c:v>
                </c:pt>
                <c:pt idx="196">
                  <c:v>0.77138934208115728</c:v>
                </c:pt>
                <c:pt idx="197">
                  <c:v>0.78485313444643534</c:v>
                </c:pt>
                <c:pt idx="198">
                  <c:v>0.7984607275425748</c:v>
                </c:pt>
                <c:pt idx="199">
                  <c:v>0.81221780149991241</c:v>
                </c:pt>
                <c:pt idx="200">
                  <c:v>0.82613033962053162</c:v>
                </c:pt>
                <c:pt idx="201">
                  <c:v>0.84020465154900847</c:v>
                </c:pt>
                <c:pt idx="202">
                  <c:v>0.85444739869598973</c:v>
                </c:pt>
                <c:pt idx="203">
                  <c:v>0.8688656221847797</c:v>
                </c:pt>
                <c:pt idx="204">
                  <c:v>0.88346677362987858</c:v>
                </c:pt>
                <c:pt idx="205">
                  <c:v>0.89825874910156867</c:v>
                </c:pt>
                <c:pt idx="206">
                  <c:v>0.91324992668360727</c:v>
                </c:pt>
                <c:pt idx="207">
                  <c:v>0.92844920809329989</c:v>
                </c:pt>
                <c:pt idx="208">
                  <c:v>0.94386606490653491</c:v>
                </c:pt>
                <c:pt idx="209">
                  <c:v>0.95951059001724914</c:v>
                </c:pt>
                <c:pt idx="210">
                  <c:v>0.97539355506375336</c:v>
                </c:pt>
                <c:pt idx="211">
                  <c:v>0.99152647467733057</c:v>
                </c:pt>
                <c:pt idx="212">
                  <c:v>1.0079216785556244</c:v>
                </c:pt>
                <c:pt idx="213">
                  <c:v>1.024592392540099</c:v>
                </c:pt>
                <c:pt idx="214">
                  <c:v>1.0415528300904833</c:v>
                </c:pt>
                <c:pt idx="215">
                  <c:v>1.0588182958080339</c:v>
                </c:pt>
                <c:pt idx="216">
                  <c:v>1.0764053029751868</c:v>
                </c:pt>
                <c:pt idx="217">
                  <c:v>1.0943317074660934</c:v>
                </c:pt>
                <c:pt idx="218">
                  <c:v>1.1126168608589178</c:v>
                </c:pt>
                <c:pt idx="219">
                  <c:v>1.1312817861712798</c:v>
                </c:pt>
                <c:pt idx="220">
                  <c:v>1.1503493803760083</c:v>
                </c:pt>
                <c:pt idx="221">
                  <c:v>1.1698446487773884</c:v>
                </c:pt>
                <c:pt idx="222">
                  <c:v>1.189794977493698</c:v>
                </c:pt>
                <c:pt idx="223">
                  <c:v>1.2102304517744078</c:v>
                </c:pt>
                <c:pt idx="224">
                  <c:v>1.2311842297805575</c:v>
                </c:pt>
                <c:pt idx="225">
                  <c:v>1.2526929839120398</c:v>
                </c:pt>
                <c:pt idx="226">
                  <c:v>1.2747974249655289</c:v>
                </c:pt>
                <c:pt idx="227">
                  <c:v>1.2975429286165541</c:v>
                </c:pt>
                <c:pt idx="228">
                  <c:v>1.3209802893126328</c:v>
                </c:pt>
                <c:pt idx="229">
                  <c:v>1.3451666341766386</c:v>
                </c:pt>
                <c:pt idx="230">
                  <c:v>1.3701665397259748</c:v>
                </c:pt>
                <c:pt idx="231">
                  <c:v>1.3960534082549898</c:v>
                </c:pt>
                <c:pt idx="232">
                  <c:v>1.4229111803109853</c:v>
                </c:pt>
                <c:pt idx="233">
                  <c:v>1.4508364874126363</c:v>
                </c:pt>
                <c:pt idx="234">
                  <c:v>1.4799413890351927</c:v>
                </c:pt>
                <c:pt idx="235">
                  <c:v>1.5103568962835032</c:v>
                </c:pt>
                <c:pt idx="236">
                  <c:v>1.5422375718953325</c:v>
                </c:pt>
                <c:pt idx="237">
                  <c:v>1.5757676293730736</c:v>
                </c:pt>
                <c:pt idx="238">
                  <c:v>1.6111691623526765</c:v>
                </c:pt>
                <c:pt idx="239">
                  <c:v>1.6487134702908506</c:v>
                </c:pt>
                <c:pt idx="240">
                  <c:v>1.688737002266798</c:v>
                </c:pt>
                <c:pt idx="241">
                  <c:v>1.7316643961222455</c:v>
                </c:pt>
                <c:pt idx="242">
                  <c:v>1.7780428020381671</c:v>
                </c:pt>
                <c:pt idx="243">
                  <c:v>1.8285948988056846</c:v>
                </c:pt>
                <c:pt idx="244">
                  <c:v>1.8843044227824219</c:v>
                </c:pt>
                <c:pt idx="245">
                  <c:v>1.946561720798984</c:v>
                </c:pt>
                <c:pt idx="246">
                  <c:v>2.0174287103431894</c:v>
                </c:pt>
                <c:pt idx="247">
                  <c:v>2.100165492844468</c:v>
                </c:pt>
                <c:pt idx="248">
                  <c:v>2.2004105812100336</c:v>
                </c:pt>
                <c:pt idx="249">
                  <c:v>2.3293360530620011</c:v>
                </c:pt>
                <c:pt idx="250">
                  <c:v>2.5149548778025288</c:v>
                </c:pt>
                <c:pt idx="251">
                  <c:v>2.8806743591110586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06-0243-8EC5-6AD1F061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67536"/>
        <c:axId val="838610992"/>
      </c:scatterChart>
      <c:valAx>
        <c:axId val="838067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10992"/>
        <c:crosses val="autoZero"/>
        <c:crossBetween val="midCat"/>
      </c:valAx>
      <c:valAx>
        <c:axId val="8386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67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'Part 3 - Apple Inc'!$P$5:$P$20</c:f>
              <c:strCache>
                <c:ptCount val="16"/>
                <c:pt idx="0">
                  <c:v>-22.93434425</c:v>
                </c:pt>
                <c:pt idx="1">
                  <c:v>-19.52648975</c:v>
                </c:pt>
                <c:pt idx="2">
                  <c:v>-16.11863524</c:v>
                </c:pt>
                <c:pt idx="3">
                  <c:v>-12.71078073</c:v>
                </c:pt>
                <c:pt idx="4">
                  <c:v>-9.302926226</c:v>
                </c:pt>
                <c:pt idx="5">
                  <c:v>-5.89507172</c:v>
                </c:pt>
                <c:pt idx="6">
                  <c:v>-2.487217213</c:v>
                </c:pt>
                <c:pt idx="7">
                  <c:v>0.920637293</c:v>
                </c:pt>
                <c:pt idx="8">
                  <c:v>4.3284918</c:v>
                </c:pt>
                <c:pt idx="9">
                  <c:v>7.736346306</c:v>
                </c:pt>
                <c:pt idx="10">
                  <c:v>11.14420081</c:v>
                </c:pt>
                <c:pt idx="11">
                  <c:v>14.55205532</c:v>
                </c:pt>
                <c:pt idx="12">
                  <c:v>17.95990983</c:v>
                </c:pt>
                <c:pt idx="13">
                  <c:v>21.36776433</c:v>
                </c:pt>
                <c:pt idx="14">
                  <c:v>24.77561884</c:v>
                </c:pt>
                <c:pt idx="15">
                  <c:v>More</c:v>
                </c:pt>
              </c:strCache>
            </c:strRef>
          </c:cat>
          <c:val>
            <c:numRef>
              <c:f>'Part 3 - Apple Inc'!$Q$5:$Q$20</c:f>
              <c:numCache>
                <c:formatCode>General</c:formatCode>
                <c:ptCount val="16"/>
                <c:pt idx="0">
                  <c:v>1</c:v>
                </c:pt>
                <c:pt idx="1">
                  <c:v>4</c:v>
                </c:pt>
                <c:pt idx="2">
                  <c:v>10</c:v>
                </c:pt>
                <c:pt idx="3">
                  <c:v>17</c:v>
                </c:pt>
                <c:pt idx="4">
                  <c:v>21</c:v>
                </c:pt>
                <c:pt idx="5">
                  <c:v>23</c:v>
                </c:pt>
                <c:pt idx="6">
                  <c:v>24</c:v>
                </c:pt>
                <c:pt idx="7">
                  <c:v>22</c:v>
                </c:pt>
                <c:pt idx="8">
                  <c:v>20</c:v>
                </c:pt>
                <c:pt idx="9">
                  <c:v>49</c:v>
                </c:pt>
                <c:pt idx="10">
                  <c:v>41</c:v>
                </c:pt>
                <c:pt idx="11">
                  <c:v>11</c:v>
                </c:pt>
                <c:pt idx="12">
                  <c:v>0</c:v>
                </c:pt>
                <c:pt idx="13">
                  <c:v>5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7-F049-9A8E-3F4E19BF3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099408"/>
        <c:axId val="174101104"/>
      </c:barChart>
      <c:catAx>
        <c:axId val="17409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01104"/>
        <c:crosses val="autoZero"/>
        <c:auto val="1"/>
        <c:lblAlgn val="ctr"/>
        <c:lblOffset val="100"/>
        <c:noMultiLvlLbl val="0"/>
      </c:catAx>
      <c:valAx>
        <c:axId val="174101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940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Honeywell Inc</a:t>
            </a:r>
          </a:p>
        </c:rich>
      </c:tx>
      <c:layout>
        <c:manualLayout>
          <c:xMode val="edge"/>
          <c:yMode val="edge"/>
          <c:x val="0.3622707786526684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34729622683665"/>
                  <c:y val="-0.2459900845727617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8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aseline="0"/>
                      <a:t>y = -0.0314x + 161.65</a:t>
                    </a:r>
                    <a:br>
                      <a:rPr lang="en-US" sz="1600" baseline="0"/>
                    </a:br>
                    <a:r>
                      <a:rPr lang="en-US" sz="1600" baseline="0"/>
                      <a:t>R² = 0.0177</a:t>
                    </a:r>
                    <a:endParaRPr lang="en-US" sz="1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'Part 3 - Honeywell Inc'!$B$4:$B$260</c:f>
              <c:numCache>
                <c:formatCode>General</c:formatCode>
                <c:ptCount val="25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</c:numCache>
            </c:numRef>
          </c:xVal>
          <c:yVal>
            <c:numRef>
              <c:f>'Part 3 - Honeywell Inc'!$C$4:$C$260</c:f>
              <c:numCache>
                <c:formatCode>0.00</c:formatCode>
                <c:ptCount val="257"/>
                <c:pt idx="0">
                  <c:v>177.02937299999999</c:v>
                </c:pt>
                <c:pt idx="1">
                  <c:v>176.658142</c:v>
                </c:pt>
                <c:pt idx="2">
                  <c:v>177.810913</c:v>
                </c:pt>
                <c:pt idx="3">
                  <c:v>177.752319</c:v>
                </c:pt>
                <c:pt idx="4">
                  <c:v>176.37780799999999</c:v>
                </c:pt>
                <c:pt idx="5">
                  <c:v>178.43956</c:v>
                </c:pt>
                <c:pt idx="6">
                  <c:v>176.52507</c:v>
                </c:pt>
                <c:pt idx="7">
                  <c:v>176.839249</c:v>
                </c:pt>
                <c:pt idx="8">
                  <c:v>173.99208100000001</c:v>
                </c:pt>
                <c:pt idx="9">
                  <c:v>173.31463600000001</c:v>
                </c:pt>
                <c:pt idx="10">
                  <c:v>173.56990099999999</c:v>
                </c:pt>
                <c:pt idx="11">
                  <c:v>173.29499799999999</c:v>
                </c:pt>
                <c:pt idx="12">
                  <c:v>175.26838699999999</c:v>
                </c:pt>
                <c:pt idx="13">
                  <c:v>176.151993</c:v>
                </c:pt>
                <c:pt idx="14">
                  <c:v>175.29785200000001</c:v>
                </c:pt>
                <c:pt idx="15">
                  <c:v>171.144913</c:v>
                </c:pt>
                <c:pt idx="16">
                  <c:v>169.40713500000001</c:v>
                </c:pt>
                <c:pt idx="17">
                  <c:v>170.055115</c:v>
                </c:pt>
                <c:pt idx="18">
                  <c:v>170.84053</c:v>
                </c:pt>
                <c:pt idx="19">
                  <c:v>172.26414500000001</c:v>
                </c:pt>
                <c:pt idx="20">
                  <c:v>171.31179800000001</c:v>
                </c:pt>
                <c:pt idx="21">
                  <c:v>170.86998</c:v>
                </c:pt>
                <c:pt idx="22">
                  <c:v>172.804092</c:v>
                </c:pt>
                <c:pt idx="23">
                  <c:v>174.15898100000001</c:v>
                </c:pt>
                <c:pt idx="24">
                  <c:v>173.756439</c:v>
                </c:pt>
                <c:pt idx="25">
                  <c:v>173.18699599999999</c:v>
                </c:pt>
                <c:pt idx="26">
                  <c:v>173.481537</c:v>
                </c:pt>
                <c:pt idx="27">
                  <c:v>171.45906099999999</c:v>
                </c:pt>
                <c:pt idx="28">
                  <c:v>173.28518700000001</c:v>
                </c:pt>
                <c:pt idx="29">
                  <c:v>173.19682299999999</c:v>
                </c:pt>
                <c:pt idx="30">
                  <c:v>173.21646100000001</c:v>
                </c:pt>
                <c:pt idx="31">
                  <c:v>173.098648</c:v>
                </c:pt>
                <c:pt idx="32">
                  <c:v>173.658264</c:v>
                </c:pt>
                <c:pt idx="33">
                  <c:v>173.26556400000001</c:v>
                </c:pt>
                <c:pt idx="34">
                  <c:v>173.20661899999999</c:v>
                </c:pt>
                <c:pt idx="35">
                  <c:v>173.776062</c:v>
                </c:pt>
                <c:pt idx="36">
                  <c:v>177.49704</c:v>
                </c:pt>
                <c:pt idx="37">
                  <c:v>175.602203</c:v>
                </c:pt>
                <c:pt idx="38">
                  <c:v>174.276794</c:v>
                </c:pt>
                <c:pt idx="39">
                  <c:v>174.37496899999999</c:v>
                </c:pt>
                <c:pt idx="40">
                  <c:v>174.522232</c:v>
                </c:pt>
                <c:pt idx="41">
                  <c:v>175.80838</c:v>
                </c:pt>
                <c:pt idx="42">
                  <c:v>175.42546100000001</c:v>
                </c:pt>
                <c:pt idx="43">
                  <c:v>177.96829199999999</c:v>
                </c:pt>
                <c:pt idx="44">
                  <c:v>177.16322299999999</c:v>
                </c:pt>
                <c:pt idx="45">
                  <c:v>177.43812600000001</c:v>
                </c:pt>
                <c:pt idx="46">
                  <c:v>178.94026199999999</c:v>
                </c:pt>
                <c:pt idx="47">
                  <c:v>179.89259300000001</c:v>
                </c:pt>
                <c:pt idx="48">
                  <c:v>177.634491</c:v>
                </c:pt>
                <c:pt idx="49">
                  <c:v>176.770523</c:v>
                </c:pt>
                <c:pt idx="50">
                  <c:v>176.30909700000001</c:v>
                </c:pt>
                <c:pt idx="51">
                  <c:v>173.903717</c:v>
                </c:pt>
                <c:pt idx="52">
                  <c:v>170.37908899999999</c:v>
                </c:pt>
                <c:pt idx="53">
                  <c:v>172.26414500000001</c:v>
                </c:pt>
                <c:pt idx="54">
                  <c:v>172.47030599999999</c:v>
                </c:pt>
                <c:pt idx="55">
                  <c:v>175.09165999999999</c:v>
                </c:pt>
                <c:pt idx="56">
                  <c:v>170.06492600000001</c:v>
                </c:pt>
                <c:pt idx="57">
                  <c:v>168.19955400000001</c:v>
                </c:pt>
                <c:pt idx="58">
                  <c:v>172.01869199999999</c:v>
                </c:pt>
                <c:pt idx="59">
                  <c:v>173.677887</c:v>
                </c:pt>
                <c:pt idx="60">
                  <c:v>173.137924</c:v>
                </c:pt>
                <c:pt idx="61">
                  <c:v>172.08738700000001</c:v>
                </c:pt>
                <c:pt idx="62">
                  <c:v>173.72699</c:v>
                </c:pt>
                <c:pt idx="63">
                  <c:v>175.88691700000001</c:v>
                </c:pt>
                <c:pt idx="64">
                  <c:v>177.879929</c:v>
                </c:pt>
                <c:pt idx="65">
                  <c:v>176.839249</c:v>
                </c:pt>
                <c:pt idx="66">
                  <c:v>177.516693</c:v>
                </c:pt>
                <c:pt idx="67">
                  <c:v>176.151993</c:v>
                </c:pt>
                <c:pt idx="68">
                  <c:v>177.565765</c:v>
                </c:pt>
                <c:pt idx="69">
                  <c:v>177.408691</c:v>
                </c:pt>
                <c:pt idx="70">
                  <c:v>176.603622</c:v>
                </c:pt>
                <c:pt idx="71">
                  <c:v>172.07759100000001</c:v>
                </c:pt>
                <c:pt idx="72">
                  <c:v>164.743652</c:v>
                </c:pt>
                <c:pt idx="73">
                  <c:v>164.134918</c:v>
                </c:pt>
                <c:pt idx="74">
                  <c:v>157.49176</c:v>
                </c:pt>
                <c:pt idx="75">
                  <c:v>160.077957</c:v>
                </c:pt>
                <c:pt idx="76">
                  <c:v>162.12127699999999</c:v>
                </c:pt>
                <c:pt idx="77">
                  <c:v>159.80157500000001</c:v>
                </c:pt>
                <c:pt idx="78">
                  <c:v>168.98161300000001</c:v>
                </c:pt>
                <c:pt idx="79">
                  <c:v>162.79248000000001</c:v>
                </c:pt>
                <c:pt idx="80">
                  <c:v>161.913971</c:v>
                </c:pt>
                <c:pt idx="81">
                  <c:v>150.88806199999999</c:v>
                </c:pt>
                <c:pt idx="82">
                  <c:v>159.60415599999999</c:v>
                </c:pt>
                <c:pt idx="83">
                  <c:v>151.411224</c:v>
                </c:pt>
                <c:pt idx="84">
                  <c:v>133.11039700000001</c:v>
                </c:pt>
                <c:pt idx="85">
                  <c:v>147.482574</c:v>
                </c:pt>
                <c:pt idx="86">
                  <c:v>133.524979</c:v>
                </c:pt>
                <c:pt idx="87">
                  <c:v>130.09974700000001</c:v>
                </c:pt>
                <c:pt idx="88">
                  <c:v>118.067001</c:v>
                </c:pt>
                <c:pt idx="89">
                  <c:v>117.42538500000001</c:v>
                </c:pt>
                <c:pt idx="90">
                  <c:v>111.048721</c:v>
                </c:pt>
                <c:pt idx="91">
                  <c:v>102.520172</c:v>
                </c:pt>
                <c:pt idx="92">
                  <c:v>117.96828499999999</c:v>
                </c:pt>
                <c:pt idx="93">
                  <c:v>127.977478</c:v>
                </c:pt>
                <c:pt idx="94">
                  <c:v>135.627487</c:v>
                </c:pt>
                <c:pt idx="95">
                  <c:v>129.57659899999999</c:v>
                </c:pt>
                <c:pt idx="96">
                  <c:v>130.05038500000001</c:v>
                </c:pt>
                <c:pt idx="97">
                  <c:v>132.06407200000001</c:v>
                </c:pt>
                <c:pt idx="98">
                  <c:v>128.03671299999999</c:v>
                </c:pt>
                <c:pt idx="99">
                  <c:v>131.09671</c:v>
                </c:pt>
                <c:pt idx="100">
                  <c:v>125.805862</c:v>
                </c:pt>
                <c:pt idx="101">
                  <c:v>132.27136200000001</c:v>
                </c:pt>
                <c:pt idx="102">
                  <c:v>133.495361</c:v>
                </c:pt>
                <c:pt idx="103">
                  <c:v>137.453644</c:v>
                </c:pt>
                <c:pt idx="104">
                  <c:v>141.579712</c:v>
                </c:pt>
                <c:pt idx="105">
                  <c:v>136.160538</c:v>
                </c:pt>
                <c:pt idx="106">
                  <c:v>138.77633700000001</c:v>
                </c:pt>
                <c:pt idx="107">
                  <c:v>133.100525</c:v>
                </c:pt>
                <c:pt idx="108">
                  <c:v>130.62290999999999</c:v>
                </c:pt>
                <c:pt idx="109">
                  <c:v>136.53564499999999</c:v>
                </c:pt>
                <c:pt idx="110">
                  <c:v>133.949432</c:v>
                </c:pt>
                <c:pt idx="111">
                  <c:v>130.29716500000001</c:v>
                </c:pt>
                <c:pt idx="112">
                  <c:v>131.313873</c:v>
                </c:pt>
                <c:pt idx="113">
                  <c:v>132.94258099999999</c:v>
                </c:pt>
                <c:pt idx="114">
                  <c:v>133.771759</c:v>
                </c:pt>
                <c:pt idx="115">
                  <c:v>138.07551599999999</c:v>
                </c:pt>
                <c:pt idx="116">
                  <c:v>140.91835</c:v>
                </c:pt>
                <c:pt idx="117">
                  <c:v>144.274506</c:v>
                </c:pt>
                <c:pt idx="118">
                  <c:v>140.06944300000001</c:v>
                </c:pt>
                <c:pt idx="119">
                  <c:v>135.47943100000001</c:v>
                </c:pt>
                <c:pt idx="120">
                  <c:v>133.45588699999999</c:v>
                </c:pt>
                <c:pt idx="121">
                  <c:v>133.13014200000001</c:v>
                </c:pt>
                <c:pt idx="122">
                  <c:v>131.323746</c:v>
                </c:pt>
                <c:pt idx="123">
                  <c:v>131.076965</c:v>
                </c:pt>
                <c:pt idx="124">
                  <c:v>135.14382900000001</c:v>
                </c:pt>
                <c:pt idx="125">
                  <c:v>132.54776000000001</c:v>
                </c:pt>
                <c:pt idx="126">
                  <c:v>125.944046</c:v>
                </c:pt>
                <c:pt idx="127">
                  <c:v>121.383652</c:v>
                </c:pt>
                <c:pt idx="128">
                  <c:v>126.335655</c:v>
                </c:pt>
                <c:pt idx="129">
                  <c:v>124.70488</c:v>
                </c:pt>
                <c:pt idx="130">
                  <c:v>135.27510100000001</c:v>
                </c:pt>
                <c:pt idx="131">
                  <c:v>131.208099</c:v>
                </c:pt>
                <c:pt idx="132">
                  <c:v>135.26516699999999</c:v>
                </c:pt>
                <c:pt idx="133">
                  <c:v>136.91583299999999</c:v>
                </c:pt>
                <c:pt idx="134">
                  <c:v>138.397446</c:v>
                </c:pt>
                <c:pt idx="135">
                  <c:v>144.12506099999999</c:v>
                </c:pt>
                <c:pt idx="136">
                  <c:v>147.75453200000001</c:v>
                </c:pt>
                <c:pt idx="137">
                  <c:v>146.73033100000001</c:v>
                </c:pt>
                <c:pt idx="138">
                  <c:v>145.02995300000001</c:v>
                </c:pt>
                <c:pt idx="139">
                  <c:v>145.358093</c:v>
                </c:pt>
                <c:pt idx="140">
                  <c:v>147.51589999999999</c:v>
                </c:pt>
                <c:pt idx="141">
                  <c:v>152.48779300000001</c:v>
                </c:pt>
                <c:pt idx="142">
                  <c:v>155.03338600000001</c:v>
                </c:pt>
                <c:pt idx="143">
                  <c:v>160.46267700000001</c:v>
                </c:pt>
                <c:pt idx="144">
                  <c:v>162.00396699999999</c:v>
                </c:pt>
                <c:pt idx="145">
                  <c:v>157.21107499999999</c:v>
                </c:pt>
                <c:pt idx="146">
                  <c:v>153.25344799999999</c:v>
                </c:pt>
                <c:pt idx="147">
                  <c:v>142.633499</c:v>
                </c:pt>
                <c:pt idx="148">
                  <c:v>143.69747899999999</c:v>
                </c:pt>
                <c:pt idx="149">
                  <c:v>145.80557300000001</c:v>
                </c:pt>
                <c:pt idx="150">
                  <c:v>148.27162200000001</c:v>
                </c:pt>
                <c:pt idx="151">
                  <c:v>147.50595100000001</c:v>
                </c:pt>
                <c:pt idx="152">
                  <c:v>147.39656099999999</c:v>
                </c:pt>
                <c:pt idx="153">
                  <c:v>144.55264299999999</c:v>
                </c:pt>
                <c:pt idx="154">
                  <c:v>144.12506099999999</c:v>
                </c:pt>
                <c:pt idx="155">
                  <c:v>144.04551699999999</c:v>
                </c:pt>
                <c:pt idx="156">
                  <c:v>137.57212799999999</c:v>
                </c:pt>
                <c:pt idx="157">
                  <c:v>141.65901199999999</c:v>
                </c:pt>
                <c:pt idx="158">
                  <c:v>137.432907</c:v>
                </c:pt>
                <c:pt idx="159">
                  <c:v>142.434631</c:v>
                </c:pt>
                <c:pt idx="160">
                  <c:v>143.77702300000001</c:v>
                </c:pt>
                <c:pt idx="161">
                  <c:v>143.29972799999999</c:v>
                </c:pt>
                <c:pt idx="162">
                  <c:v>144.20462000000001</c:v>
                </c:pt>
                <c:pt idx="163">
                  <c:v>146.39224200000001</c:v>
                </c:pt>
                <c:pt idx="164">
                  <c:v>144.15489199999999</c:v>
                </c:pt>
                <c:pt idx="165">
                  <c:v>144.77140800000001</c:v>
                </c:pt>
                <c:pt idx="166">
                  <c:v>140.57513399999999</c:v>
                </c:pt>
                <c:pt idx="167">
                  <c:v>141.64906300000001</c:v>
                </c:pt>
                <c:pt idx="168">
                  <c:v>142.68322800000001</c:v>
                </c:pt>
                <c:pt idx="169">
                  <c:v>147.267303</c:v>
                </c:pt>
                <c:pt idx="170">
                  <c:v>151.07576</c:v>
                </c:pt>
                <c:pt idx="171">
                  <c:v>152.21929900000001</c:v>
                </c:pt>
                <c:pt idx="172">
                  <c:v>154.12851000000001</c:v>
                </c:pt>
                <c:pt idx="173">
                  <c:v>152.527557</c:v>
                </c:pt>
                <c:pt idx="174">
                  <c:v>153.889847</c:v>
                </c:pt>
                <c:pt idx="175">
                  <c:v>153.740692</c:v>
                </c:pt>
                <c:pt idx="176">
                  <c:v>152.86563100000001</c:v>
                </c:pt>
                <c:pt idx="177">
                  <c:v>148.58981299999999</c:v>
                </c:pt>
                <c:pt idx="178">
                  <c:v>149.91233800000001</c:v>
                </c:pt>
                <c:pt idx="179">
                  <c:v>151.155304</c:v>
                </c:pt>
                <c:pt idx="180">
                  <c:v>153.71086099999999</c:v>
                </c:pt>
                <c:pt idx="181">
                  <c:v>148.321335</c:v>
                </c:pt>
                <c:pt idx="182">
                  <c:v>148.53015099999999</c:v>
                </c:pt>
                <c:pt idx="183">
                  <c:v>147.694885</c:v>
                </c:pt>
                <c:pt idx="184">
                  <c:v>146.501633</c:v>
                </c:pt>
                <c:pt idx="185">
                  <c:v>149.972015</c:v>
                </c:pt>
                <c:pt idx="186">
                  <c:v>151.72210699999999</c:v>
                </c:pt>
                <c:pt idx="187">
                  <c:v>154.23788500000001</c:v>
                </c:pt>
                <c:pt idx="188">
                  <c:v>158.53358499999999</c:v>
                </c:pt>
                <c:pt idx="189">
                  <c:v>159.378815</c:v>
                </c:pt>
                <c:pt idx="190">
                  <c:v>159.16999799999999</c:v>
                </c:pt>
                <c:pt idx="191">
                  <c:v>158.979996</c:v>
                </c:pt>
                <c:pt idx="192">
                  <c:v>160.279999</c:v>
                </c:pt>
                <c:pt idx="193">
                  <c:v>158.759995</c:v>
                </c:pt>
                <c:pt idx="194">
                  <c:v>157.38000500000001</c:v>
                </c:pt>
                <c:pt idx="195">
                  <c:v>156.85000600000001</c:v>
                </c:pt>
                <c:pt idx="196">
                  <c:v>156.16999799999999</c:v>
                </c:pt>
                <c:pt idx="197">
                  <c:v>157.5</c:v>
                </c:pt>
                <c:pt idx="198">
                  <c:v>159.36999499999999</c:v>
                </c:pt>
                <c:pt idx="199">
                  <c:v>164.529999</c:v>
                </c:pt>
                <c:pt idx="200">
                  <c:v>165.30999800000001</c:v>
                </c:pt>
                <c:pt idx="201">
                  <c:v>165.990005</c:v>
                </c:pt>
                <c:pt idx="202">
                  <c:v>168.38000500000001</c:v>
                </c:pt>
                <c:pt idx="203">
                  <c:v>165.550003</c:v>
                </c:pt>
                <c:pt idx="204">
                  <c:v>167.970001</c:v>
                </c:pt>
                <c:pt idx="205">
                  <c:v>172.470001</c:v>
                </c:pt>
                <c:pt idx="206">
                  <c:v>166.300003</c:v>
                </c:pt>
                <c:pt idx="207">
                  <c:v>166.69000199999999</c:v>
                </c:pt>
                <c:pt idx="208">
                  <c:v>164.270004</c:v>
                </c:pt>
                <c:pt idx="209">
                  <c:v>165.75</c:v>
                </c:pt>
                <c:pt idx="210">
                  <c:v>164.270004</c:v>
                </c:pt>
                <c:pt idx="211">
                  <c:v>166.449997</c:v>
                </c:pt>
                <c:pt idx="212">
                  <c:v>168.470001</c:v>
                </c:pt>
                <c:pt idx="213">
                  <c:v>168.300003</c:v>
                </c:pt>
                <c:pt idx="214">
                  <c:v>170</c:v>
                </c:pt>
                <c:pt idx="215">
                  <c:v>170.33999600000001</c:v>
                </c:pt>
                <c:pt idx="216">
                  <c:v>168.699997</c:v>
                </c:pt>
                <c:pt idx="217">
                  <c:v>161.36999499999999</c:v>
                </c:pt>
                <c:pt idx="218">
                  <c:v>162.679993</c:v>
                </c:pt>
                <c:pt idx="219">
                  <c:v>158.78999300000001</c:v>
                </c:pt>
                <c:pt idx="220">
                  <c:v>158.759995</c:v>
                </c:pt>
                <c:pt idx="221">
                  <c:v>161.490005</c:v>
                </c:pt>
                <c:pt idx="222">
                  <c:v>164.63999899999999</c:v>
                </c:pt>
                <c:pt idx="223">
                  <c:v>164.509995</c:v>
                </c:pt>
                <c:pt idx="224">
                  <c:v>164.61000100000001</c:v>
                </c:pt>
                <c:pt idx="225">
                  <c:v>163.679993</c:v>
                </c:pt>
                <c:pt idx="226">
                  <c:v>165.61000100000001</c:v>
                </c:pt>
                <c:pt idx="227">
                  <c:v>168.720001</c:v>
                </c:pt>
                <c:pt idx="228">
                  <c:v>166.88999899999999</c:v>
                </c:pt>
                <c:pt idx="229">
                  <c:v>171.550003</c:v>
                </c:pt>
                <c:pt idx="230">
                  <c:v>173.779999</c:v>
                </c:pt>
                <c:pt idx="231">
                  <c:v>174.38000500000001</c:v>
                </c:pt>
                <c:pt idx="232">
                  <c:v>175.36000100000001</c:v>
                </c:pt>
                <c:pt idx="233">
                  <c:v>171.550003</c:v>
                </c:pt>
                <c:pt idx="234">
                  <c:v>173.470001</c:v>
                </c:pt>
                <c:pt idx="235">
                  <c:v>172.61000100000001</c:v>
                </c:pt>
                <c:pt idx="236">
                  <c:v>174.86000100000001</c:v>
                </c:pt>
                <c:pt idx="237">
                  <c:v>171.58999600000001</c:v>
                </c:pt>
                <c:pt idx="238">
                  <c:v>173.259995</c:v>
                </c:pt>
                <c:pt idx="239">
                  <c:v>172.86999499999999</c:v>
                </c:pt>
                <c:pt idx="240">
                  <c:v>176.85000600000001</c:v>
                </c:pt>
                <c:pt idx="241">
                  <c:v>175.53999300000001</c:v>
                </c:pt>
                <c:pt idx="242">
                  <c:v>170.16999799999999</c:v>
                </c:pt>
                <c:pt idx="243">
                  <c:v>166.75</c:v>
                </c:pt>
                <c:pt idx="244">
                  <c:v>161.16000399999999</c:v>
                </c:pt>
                <c:pt idx="245">
                  <c:v>164.60000600000001</c:v>
                </c:pt>
                <c:pt idx="246">
                  <c:v>164.949997</c:v>
                </c:pt>
                <c:pt idx="247">
                  <c:v>173.61000100000001</c:v>
                </c:pt>
                <c:pt idx="248">
                  <c:v>179.21000699999999</c:v>
                </c:pt>
                <c:pt idx="249">
                  <c:v>178.91000399999999</c:v>
                </c:pt>
                <c:pt idx="250">
                  <c:v>183.279999</c:v>
                </c:pt>
                <c:pt idx="251">
                  <c:v>184.270004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C9-9540-939F-238788D4C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374048"/>
        <c:axId val="838305952"/>
      </c:scatterChart>
      <c:valAx>
        <c:axId val="46637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305952"/>
        <c:crosses val="autoZero"/>
        <c:crossBetween val="midCat"/>
      </c:valAx>
      <c:valAx>
        <c:axId val="8383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7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Honeywell Inc : Residuals vs Predicted 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3 - Honeywell Inc'!$I$4:$I$255</c:f>
              <c:numCache>
                <c:formatCode>0.00</c:formatCode>
                <c:ptCount val="252"/>
                <c:pt idx="0">
                  <c:v>161.61830424681591</c:v>
                </c:pt>
                <c:pt idx="1">
                  <c:v>161.58691498952138</c:v>
                </c:pt>
                <c:pt idx="2">
                  <c:v>161.55552573222681</c:v>
                </c:pt>
                <c:pt idx="3">
                  <c:v>161.52413647493225</c:v>
                </c:pt>
                <c:pt idx="4">
                  <c:v>161.49274721763769</c:v>
                </c:pt>
                <c:pt idx="5">
                  <c:v>161.46135796034315</c:v>
                </c:pt>
                <c:pt idx="6">
                  <c:v>161.42996870304859</c:v>
                </c:pt>
                <c:pt idx="7">
                  <c:v>161.39857944575402</c:v>
                </c:pt>
                <c:pt idx="8">
                  <c:v>161.36719018845946</c:v>
                </c:pt>
                <c:pt idx="9">
                  <c:v>161.33580093116493</c:v>
                </c:pt>
                <c:pt idx="10">
                  <c:v>161.30441167387036</c:v>
                </c:pt>
                <c:pt idx="11">
                  <c:v>161.2730224165758</c:v>
                </c:pt>
                <c:pt idx="12">
                  <c:v>161.24163315928124</c:v>
                </c:pt>
                <c:pt idx="13">
                  <c:v>161.2102439019867</c:v>
                </c:pt>
                <c:pt idx="14">
                  <c:v>161.17885464469214</c:v>
                </c:pt>
                <c:pt idx="15">
                  <c:v>161.14746538739757</c:v>
                </c:pt>
                <c:pt idx="16">
                  <c:v>161.11607613010301</c:v>
                </c:pt>
                <c:pt idx="17">
                  <c:v>161.08468687280848</c:v>
                </c:pt>
                <c:pt idx="18">
                  <c:v>161.05329761551391</c:v>
                </c:pt>
                <c:pt idx="19">
                  <c:v>161.02190835821935</c:v>
                </c:pt>
                <c:pt idx="20">
                  <c:v>160.99051910092479</c:v>
                </c:pt>
                <c:pt idx="21">
                  <c:v>160.95912984363025</c:v>
                </c:pt>
                <c:pt idx="22">
                  <c:v>160.92774058633569</c:v>
                </c:pt>
                <c:pt idx="23">
                  <c:v>160.89635132904112</c:v>
                </c:pt>
                <c:pt idx="24">
                  <c:v>160.86496207174656</c:v>
                </c:pt>
                <c:pt idx="25">
                  <c:v>160.83357281445203</c:v>
                </c:pt>
                <c:pt idx="26">
                  <c:v>160.80218355715746</c:v>
                </c:pt>
                <c:pt idx="27">
                  <c:v>160.7707942998629</c:v>
                </c:pt>
                <c:pt idx="28">
                  <c:v>160.73940504256836</c:v>
                </c:pt>
                <c:pt idx="29">
                  <c:v>160.7080157852738</c:v>
                </c:pt>
                <c:pt idx="30">
                  <c:v>160.67662652797924</c:v>
                </c:pt>
                <c:pt idx="31">
                  <c:v>160.64523727068467</c:v>
                </c:pt>
                <c:pt idx="32">
                  <c:v>160.61384801339014</c:v>
                </c:pt>
                <c:pt idx="33">
                  <c:v>160.58245875609558</c:v>
                </c:pt>
                <c:pt idx="34">
                  <c:v>160.55106949880101</c:v>
                </c:pt>
                <c:pt idx="35">
                  <c:v>160.51968024150645</c:v>
                </c:pt>
                <c:pt idx="36">
                  <c:v>160.48829098421191</c:v>
                </c:pt>
                <c:pt idx="37">
                  <c:v>160.45690172691735</c:v>
                </c:pt>
                <c:pt idx="38">
                  <c:v>160.42551246962279</c:v>
                </c:pt>
                <c:pt idx="39">
                  <c:v>160.39412321232822</c:v>
                </c:pt>
                <c:pt idx="40">
                  <c:v>160.36273395503369</c:v>
                </c:pt>
                <c:pt idx="41">
                  <c:v>160.33134469773913</c:v>
                </c:pt>
                <c:pt idx="42">
                  <c:v>160.29995544044456</c:v>
                </c:pt>
                <c:pt idx="43">
                  <c:v>160.26856618315</c:v>
                </c:pt>
                <c:pt idx="44">
                  <c:v>160.23717692585547</c:v>
                </c:pt>
                <c:pt idx="45">
                  <c:v>160.2057876685609</c:v>
                </c:pt>
                <c:pt idx="46">
                  <c:v>160.17439841126634</c:v>
                </c:pt>
                <c:pt idx="47">
                  <c:v>160.14300915397178</c:v>
                </c:pt>
                <c:pt idx="48">
                  <c:v>160.11161989667724</c:v>
                </c:pt>
                <c:pt idx="49">
                  <c:v>160.08023063938268</c:v>
                </c:pt>
                <c:pt idx="50">
                  <c:v>160.04884138208811</c:v>
                </c:pt>
                <c:pt idx="51">
                  <c:v>160.01745212479358</c:v>
                </c:pt>
                <c:pt idx="52">
                  <c:v>159.98606286749902</c:v>
                </c:pt>
                <c:pt idx="53">
                  <c:v>159.95467361020445</c:v>
                </c:pt>
                <c:pt idx="54">
                  <c:v>159.92328435290989</c:v>
                </c:pt>
                <c:pt idx="55">
                  <c:v>159.89189509561535</c:v>
                </c:pt>
                <c:pt idx="56">
                  <c:v>159.86050583832079</c:v>
                </c:pt>
                <c:pt idx="57">
                  <c:v>159.82911658102623</c:v>
                </c:pt>
                <c:pt idx="58">
                  <c:v>159.79772732373166</c:v>
                </c:pt>
                <c:pt idx="59">
                  <c:v>159.76633806643713</c:v>
                </c:pt>
                <c:pt idx="60">
                  <c:v>159.73494880914257</c:v>
                </c:pt>
                <c:pt idx="61">
                  <c:v>159.703559551848</c:v>
                </c:pt>
                <c:pt idx="62">
                  <c:v>159.67217029455344</c:v>
                </c:pt>
                <c:pt idx="63">
                  <c:v>159.6407810372589</c:v>
                </c:pt>
                <c:pt idx="64">
                  <c:v>159.60939177996434</c:v>
                </c:pt>
                <c:pt idx="65">
                  <c:v>159.57800252266978</c:v>
                </c:pt>
                <c:pt idx="66">
                  <c:v>159.54661326537521</c:v>
                </c:pt>
                <c:pt idx="67">
                  <c:v>159.51522400808068</c:v>
                </c:pt>
                <c:pt idx="68">
                  <c:v>159.48383475078612</c:v>
                </c:pt>
                <c:pt idx="69">
                  <c:v>159.45244549349155</c:v>
                </c:pt>
                <c:pt idx="70">
                  <c:v>159.42105623619699</c:v>
                </c:pt>
                <c:pt idx="71">
                  <c:v>159.38966697890245</c:v>
                </c:pt>
                <c:pt idx="72">
                  <c:v>159.35827772160789</c:v>
                </c:pt>
                <c:pt idx="73">
                  <c:v>159.32688846431333</c:v>
                </c:pt>
                <c:pt idx="74">
                  <c:v>159.29549920701876</c:v>
                </c:pt>
                <c:pt idx="75">
                  <c:v>159.26410994972423</c:v>
                </c:pt>
                <c:pt idx="76">
                  <c:v>159.23272069242967</c:v>
                </c:pt>
                <c:pt idx="77">
                  <c:v>159.2013314351351</c:v>
                </c:pt>
                <c:pt idx="78">
                  <c:v>159.16994217784057</c:v>
                </c:pt>
                <c:pt idx="79">
                  <c:v>159.138552920546</c:v>
                </c:pt>
                <c:pt idx="80">
                  <c:v>159.10716366325144</c:v>
                </c:pt>
                <c:pt idx="81">
                  <c:v>159.07577440595688</c:v>
                </c:pt>
                <c:pt idx="82">
                  <c:v>159.04438514866234</c:v>
                </c:pt>
                <c:pt idx="83">
                  <c:v>159.01299589136778</c:v>
                </c:pt>
                <c:pt idx="84">
                  <c:v>158.98160663407322</c:v>
                </c:pt>
                <c:pt idx="85">
                  <c:v>158.95021737677865</c:v>
                </c:pt>
                <c:pt idx="86">
                  <c:v>158.91882811948412</c:v>
                </c:pt>
                <c:pt idx="87">
                  <c:v>158.88743886218955</c:v>
                </c:pt>
                <c:pt idx="88">
                  <c:v>158.85604960489499</c:v>
                </c:pt>
                <c:pt idx="89">
                  <c:v>158.82466034760043</c:v>
                </c:pt>
                <c:pt idx="90">
                  <c:v>158.79327109030589</c:v>
                </c:pt>
                <c:pt idx="91">
                  <c:v>158.76188183301133</c:v>
                </c:pt>
                <c:pt idx="92">
                  <c:v>158.73049257571677</c:v>
                </c:pt>
                <c:pt idx="93">
                  <c:v>158.6991033184222</c:v>
                </c:pt>
                <c:pt idx="94">
                  <c:v>158.66771406112767</c:v>
                </c:pt>
                <c:pt idx="95">
                  <c:v>158.63632480383311</c:v>
                </c:pt>
                <c:pt idx="96">
                  <c:v>158.60493554653854</c:v>
                </c:pt>
                <c:pt idx="97">
                  <c:v>158.57354628924398</c:v>
                </c:pt>
                <c:pt idx="98">
                  <c:v>158.54215703194944</c:v>
                </c:pt>
                <c:pt idx="99">
                  <c:v>158.51076777465488</c:v>
                </c:pt>
                <c:pt idx="100">
                  <c:v>158.47937851736032</c:v>
                </c:pt>
                <c:pt idx="101">
                  <c:v>158.44798926006575</c:v>
                </c:pt>
                <c:pt idx="102">
                  <c:v>158.41660000277122</c:v>
                </c:pt>
                <c:pt idx="103">
                  <c:v>158.38521074547666</c:v>
                </c:pt>
                <c:pt idx="104">
                  <c:v>158.35382148818209</c:v>
                </c:pt>
                <c:pt idx="105">
                  <c:v>158.32243223088756</c:v>
                </c:pt>
                <c:pt idx="106">
                  <c:v>158.29104297359299</c:v>
                </c:pt>
                <c:pt idx="107">
                  <c:v>158.25965371629843</c:v>
                </c:pt>
                <c:pt idx="108">
                  <c:v>158.22826445900387</c:v>
                </c:pt>
                <c:pt idx="109">
                  <c:v>158.19687520170933</c:v>
                </c:pt>
                <c:pt idx="110">
                  <c:v>158.16548594441477</c:v>
                </c:pt>
                <c:pt idx="111">
                  <c:v>158.13409668712021</c:v>
                </c:pt>
                <c:pt idx="112">
                  <c:v>158.10270742982564</c:v>
                </c:pt>
                <c:pt idx="113">
                  <c:v>158.07131817253111</c:v>
                </c:pt>
                <c:pt idx="114">
                  <c:v>158.03992891523654</c:v>
                </c:pt>
                <c:pt idx="115">
                  <c:v>158.00853965794198</c:v>
                </c:pt>
                <c:pt idx="116">
                  <c:v>157.97715040064742</c:v>
                </c:pt>
                <c:pt idx="117">
                  <c:v>157.94576114335288</c:v>
                </c:pt>
                <c:pt idx="118">
                  <c:v>157.91437188605832</c:v>
                </c:pt>
                <c:pt idx="119">
                  <c:v>157.88298262876376</c:v>
                </c:pt>
                <c:pt idx="120">
                  <c:v>157.85159337146919</c:v>
                </c:pt>
                <c:pt idx="121">
                  <c:v>157.82020411417466</c:v>
                </c:pt>
                <c:pt idx="122">
                  <c:v>157.78881485688009</c:v>
                </c:pt>
                <c:pt idx="123">
                  <c:v>157.75742559958553</c:v>
                </c:pt>
                <c:pt idx="124">
                  <c:v>157.72603634229097</c:v>
                </c:pt>
                <c:pt idx="125">
                  <c:v>157.69464708499643</c:v>
                </c:pt>
                <c:pt idx="126">
                  <c:v>157.66325782770187</c:v>
                </c:pt>
                <c:pt idx="127">
                  <c:v>157.63186857040731</c:v>
                </c:pt>
                <c:pt idx="128">
                  <c:v>157.60047931311277</c:v>
                </c:pt>
                <c:pt idx="129">
                  <c:v>157.56909005581821</c:v>
                </c:pt>
                <c:pt idx="130">
                  <c:v>157.53770079852364</c:v>
                </c:pt>
                <c:pt idx="131">
                  <c:v>157.50631154122908</c:v>
                </c:pt>
                <c:pt idx="132">
                  <c:v>157.47492228393455</c:v>
                </c:pt>
                <c:pt idx="133">
                  <c:v>157.44353302663998</c:v>
                </c:pt>
                <c:pt idx="134">
                  <c:v>157.41214376934542</c:v>
                </c:pt>
                <c:pt idx="135">
                  <c:v>157.38075451205086</c:v>
                </c:pt>
                <c:pt idx="136">
                  <c:v>157.34936525475632</c:v>
                </c:pt>
                <c:pt idx="137">
                  <c:v>157.31797599746176</c:v>
                </c:pt>
                <c:pt idx="138">
                  <c:v>157.28658674016719</c:v>
                </c:pt>
                <c:pt idx="139">
                  <c:v>157.25519748287263</c:v>
                </c:pt>
                <c:pt idx="140">
                  <c:v>157.2238082255781</c:v>
                </c:pt>
                <c:pt idx="141">
                  <c:v>157.19241896828353</c:v>
                </c:pt>
                <c:pt idx="142">
                  <c:v>157.16102971098897</c:v>
                </c:pt>
                <c:pt idx="143">
                  <c:v>157.12964045369441</c:v>
                </c:pt>
                <c:pt idx="144">
                  <c:v>157.09825119639987</c:v>
                </c:pt>
                <c:pt idx="145">
                  <c:v>157.06686193910531</c:v>
                </c:pt>
                <c:pt idx="146">
                  <c:v>157.03547268181075</c:v>
                </c:pt>
                <c:pt idx="147">
                  <c:v>157.00408342451618</c:v>
                </c:pt>
                <c:pt idx="148">
                  <c:v>156.97269416722165</c:v>
                </c:pt>
                <c:pt idx="149">
                  <c:v>156.94130490992708</c:v>
                </c:pt>
                <c:pt idx="150">
                  <c:v>156.90991565263252</c:v>
                </c:pt>
                <c:pt idx="151">
                  <c:v>156.87852639533799</c:v>
                </c:pt>
                <c:pt idx="152">
                  <c:v>156.84713713804342</c:v>
                </c:pt>
                <c:pt idx="153">
                  <c:v>156.81574788074886</c:v>
                </c:pt>
                <c:pt idx="154">
                  <c:v>156.7843586234543</c:v>
                </c:pt>
                <c:pt idx="155">
                  <c:v>156.75296936615976</c:v>
                </c:pt>
                <c:pt idx="156">
                  <c:v>156.7215801088652</c:v>
                </c:pt>
                <c:pt idx="157">
                  <c:v>156.69019085157063</c:v>
                </c:pt>
                <c:pt idx="158">
                  <c:v>156.65880159427607</c:v>
                </c:pt>
                <c:pt idx="159">
                  <c:v>156.62741233698154</c:v>
                </c:pt>
                <c:pt idx="160">
                  <c:v>156.59602307968697</c:v>
                </c:pt>
                <c:pt idx="161">
                  <c:v>156.56463382239241</c:v>
                </c:pt>
                <c:pt idx="162">
                  <c:v>156.53324456509785</c:v>
                </c:pt>
                <c:pt idx="163">
                  <c:v>156.50185530780331</c:v>
                </c:pt>
                <c:pt idx="164">
                  <c:v>156.47046605050875</c:v>
                </c:pt>
                <c:pt idx="165">
                  <c:v>156.43907679321418</c:v>
                </c:pt>
                <c:pt idx="166">
                  <c:v>156.40768753591962</c:v>
                </c:pt>
                <c:pt idx="167">
                  <c:v>156.37629827862509</c:v>
                </c:pt>
                <c:pt idx="168">
                  <c:v>156.34490902133052</c:v>
                </c:pt>
                <c:pt idx="169">
                  <c:v>156.31351976403596</c:v>
                </c:pt>
                <c:pt idx="170">
                  <c:v>156.2821305067414</c:v>
                </c:pt>
                <c:pt idx="171">
                  <c:v>156.25074124944686</c:v>
                </c:pt>
                <c:pt idx="172">
                  <c:v>156.2193519921523</c:v>
                </c:pt>
                <c:pt idx="173">
                  <c:v>156.18796273485773</c:v>
                </c:pt>
                <c:pt idx="174">
                  <c:v>156.15657347756317</c:v>
                </c:pt>
                <c:pt idx="175">
                  <c:v>156.12518422026864</c:v>
                </c:pt>
                <c:pt idx="176">
                  <c:v>156.09379496297407</c:v>
                </c:pt>
                <c:pt idx="177">
                  <c:v>156.06240570567951</c:v>
                </c:pt>
                <c:pt idx="178">
                  <c:v>156.03101644838495</c:v>
                </c:pt>
                <c:pt idx="179">
                  <c:v>155.99962719109041</c:v>
                </c:pt>
                <c:pt idx="180">
                  <c:v>155.96823793379585</c:v>
                </c:pt>
                <c:pt idx="181">
                  <c:v>155.93684867650128</c:v>
                </c:pt>
                <c:pt idx="182">
                  <c:v>155.90545941920675</c:v>
                </c:pt>
                <c:pt idx="183">
                  <c:v>155.87407016191219</c:v>
                </c:pt>
                <c:pt idx="184">
                  <c:v>155.84268090461762</c:v>
                </c:pt>
                <c:pt idx="185">
                  <c:v>155.81129164732306</c:v>
                </c:pt>
                <c:pt idx="186">
                  <c:v>155.77990239002852</c:v>
                </c:pt>
                <c:pt idx="187">
                  <c:v>155.74851313273396</c:v>
                </c:pt>
                <c:pt idx="188">
                  <c:v>155.7171238754394</c:v>
                </c:pt>
                <c:pt idx="189">
                  <c:v>155.68573461814483</c:v>
                </c:pt>
                <c:pt idx="190">
                  <c:v>155.6543453608503</c:v>
                </c:pt>
                <c:pt idx="191">
                  <c:v>155.62295610355574</c:v>
                </c:pt>
                <c:pt idx="192">
                  <c:v>155.59156684626117</c:v>
                </c:pt>
                <c:pt idx="193">
                  <c:v>155.56017758896661</c:v>
                </c:pt>
                <c:pt idx="194">
                  <c:v>155.52878833167208</c:v>
                </c:pt>
                <c:pt idx="195">
                  <c:v>155.49739907437751</c:v>
                </c:pt>
                <c:pt idx="196">
                  <c:v>155.46600981708295</c:v>
                </c:pt>
                <c:pt idx="197">
                  <c:v>155.43462055978839</c:v>
                </c:pt>
                <c:pt idx="198">
                  <c:v>155.40323130249385</c:v>
                </c:pt>
                <c:pt idx="199">
                  <c:v>155.37184204519929</c:v>
                </c:pt>
                <c:pt idx="200">
                  <c:v>155.34045278790472</c:v>
                </c:pt>
                <c:pt idx="201">
                  <c:v>155.30906353061016</c:v>
                </c:pt>
                <c:pt idx="202">
                  <c:v>155.27767427331563</c:v>
                </c:pt>
                <c:pt idx="203">
                  <c:v>155.24628501602106</c:v>
                </c:pt>
                <c:pt idx="204">
                  <c:v>155.2148957587265</c:v>
                </c:pt>
                <c:pt idx="205">
                  <c:v>155.18350650143196</c:v>
                </c:pt>
                <c:pt idx="206">
                  <c:v>155.1521172441374</c:v>
                </c:pt>
                <c:pt idx="207">
                  <c:v>155.12072798684284</c:v>
                </c:pt>
                <c:pt idx="208">
                  <c:v>155.08933872954827</c:v>
                </c:pt>
                <c:pt idx="209">
                  <c:v>155.05794947225374</c:v>
                </c:pt>
                <c:pt idx="210">
                  <c:v>155.02656021495918</c:v>
                </c:pt>
                <c:pt idx="211">
                  <c:v>154.99517095766461</c:v>
                </c:pt>
                <c:pt idx="212">
                  <c:v>154.96378170037005</c:v>
                </c:pt>
                <c:pt idx="213">
                  <c:v>154.93239244307551</c:v>
                </c:pt>
                <c:pt idx="214">
                  <c:v>154.90100318578095</c:v>
                </c:pt>
                <c:pt idx="215">
                  <c:v>154.86961392848639</c:v>
                </c:pt>
                <c:pt idx="216">
                  <c:v>154.83822467119182</c:v>
                </c:pt>
                <c:pt idx="217">
                  <c:v>154.80683541389729</c:v>
                </c:pt>
                <c:pt idx="218">
                  <c:v>154.77544615660273</c:v>
                </c:pt>
                <c:pt idx="219">
                  <c:v>154.74405689930816</c:v>
                </c:pt>
                <c:pt idx="220">
                  <c:v>154.7126676420136</c:v>
                </c:pt>
                <c:pt idx="221">
                  <c:v>154.68127838471906</c:v>
                </c:pt>
                <c:pt idx="222">
                  <c:v>154.6498891274245</c:v>
                </c:pt>
                <c:pt idx="223">
                  <c:v>154.61849987012994</c:v>
                </c:pt>
                <c:pt idx="224">
                  <c:v>154.58711061283537</c:v>
                </c:pt>
                <c:pt idx="225">
                  <c:v>154.55572135554084</c:v>
                </c:pt>
                <c:pt idx="226">
                  <c:v>154.52433209824628</c:v>
                </c:pt>
                <c:pt idx="227">
                  <c:v>154.49294284095171</c:v>
                </c:pt>
                <c:pt idx="228">
                  <c:v>154.46155358365718</c:v>
                </c:pt>
                <c:pt idx="229">
                  <c:v>154.43016432636261</c:v>
                </c:pt>
                <c:pt idx="230">
                  <c:v>154.39877506906805</c:v>
                </c:pt>
                <c:pt idx="231">
                  <c:v>154.36738581177349</c:v>
                </c:pt>
                <c:pt idx="232">
                  <c:v>154.33599655447895</c:v>
                </c:pt>
                <c:pt idx="233">
                  <c:v>154.30460729718439</c:v>
                </c:pt>
                <c:pt idx="234">
                  <c:v>154.27321803988983</c:v>
                </c:pt>
                <c:pt idx="235">
                  <c:v>154.24182878259526</c:v>
                </c:pt>
                <c:pt idx="236">
                  <c:v>154.21043952530073</c:v>
                </c:pt>
                <c:pt idx="237">
                  <c:v>154.17905026800616</c:v>
                </c:pt>
                <c:pt idx="238">
                  <c:v>154.1476610107116</c:v>
                </c:pt>
                <c:pt idx="239">
                  <c:v>154.11627175341704</c:v>
                </c:pt>
                <c:pt idx="240">
                  <c:v>154.0848824961225</c:v>
                </c:pt>
                <c:pt idx="241">
                  <c:v>154.05349323882794</c:v>
                </c:pt>
                <c:pt idx="242">
                  <c:v>154.02210398153338</c:v>
                </c:pt>
                <c:pt idx="243">
                  <c:v>153.99071472423881</c:v>
                </c:pt>
                <c:pt idx="244">
                  <c:v>153.95932546694428</c:v>
                </c:pt>
                <c:pt idx="245">
                  <c:v>153.92793620964972</c:v>
                </c:pt>
                <c:pt idx="246">
                  <c:v>153.89654695235515</c:v>
                </c:pt>
                <c:pt idx="247">
                  <c:v>153.86515769506059</c:v>
                </c:pt>
                <c:pt idx="248">
                  <c:v>153.83376843776605</c:v>
                </c:pt>
                <c:pt idx="249">
                  <c:v>153.80237918047149</c:v>
                </c:pt>
                <c:pt idx="250">
                  <c:v>153.77098992317693</c:v>
                </c:pt>
                <c:pt idx="251">
                  <c:v>153.73960066588236</c:v>
                </c:pt>
              </c:numCache>
            </c:numRef>
          </c:xVal>
          <c:yVal>
            <c:numRef>
              <c:f>'Part 3 - Honeywell Inc'!$J$4:$J$255</c:f>
              <c:numCache>
                <c:formatCode>0.00</c:formatCode>
                <c:ptCount val="252"/>
                <c:pt idx="0">
                  <c:v>15.411068753184082</c:v>
                </c:pt>
                <c:pt idx="1">
                  <c:v>15.071227010478623</c:v>
                </c:pt>
                <c:pt idx="2">
                  <c:v>16.255387267773187</c:v>
                </c:pt>
                <c:pt idx="3">
                  <c:v>16.228182525067751</c:v>
                </c:pt>
                <c:pt idx="4">
                  <c:v>14.885060782362302</c:v>
                </c:pt>
                <c:pt idx="5">
                  <c:v>16.97820203965685</c:v>
                </c:pt>
                <c:pt idx="6">
                  <c:v>15.095101296951412</c:v>
                </c:pt>
                <c:pt idx="7">
                  <c:v>15.440669554245972</c:v>
                </c:pt>
                <c:pt idx="8">
                  <c:v>12.624890811540553</c:v>
                </c:pt>
                <c:pt idx="9">
                  <c:v>11.978835068835082</c:v>
                </c:pt>
                <c:pt idx="10">
                  <c:v>12.265489326129625</c:v>
                </c:pt>
                <c:pt idx="11">
                  <c:v>12.021975583424194</c:v>
                </c:pt>
                <c:pt idx="12">
                  <c:v>14.026753840718754</c:v>
                </c:pt>
                <c:pt idx="13">
                  <c:v>14.941749098013304</c:v>
                </c:pt>
                <c:pt idx="14">
                  <c:v>14.118997355307869</c:v>
                </c:pt>
                <c:pt idx="15">
                  <c:v>9.9974476126024285</c:v>
                </c:pt>
                <c:pt idx="16">
                  <c:v>8.2910588698970002</c:v>
                </c:pt>
                <c:pt idx="17">
                  <c:v>8.9704281271915249</c:v>
                </c:pt>
                <c:pt idx="18">
                  <c:v>9.7872323844860887</c:v>
                </c:pt>
                <c:pt idx="19">
                  <c:v>11.242236641780664</c:v>
                </c:pt>
                <c:pt idx="20">
                  <c:v>10.321278899075224</c:v>
                </c:pt>
                <c:pt idx="21">
                  <c:v>9.9108501563697473</c:v>
                </c:pt>
                <c:pt idx="22">
                  <c:v>11.87635141366431</c:v>
                </c:pt>
                <c:pt idx="23">
                  <c:v>13.262629670958887</c:v>
                </c:pt>
                <c:pt idx="24">
                  <c:v>12.891476928253439</c:v>
                </c:pt>
                <c:pt idx="25">
                  <c:v>12.353423185547967</c:v>
                </c:pt>
                <c:pt idx="26">
                  <c:v>12.67935344284254</c:v>
                </c:pt>
                <c:pt idx="27">
                  <c:v>10.688266700137092</c:v>
                </c:pt>
                <c:pt idx="28">
                  <c:v>12.545781957431643</c:v>
                </c:pt>
                <c:pt idx="29">
                  <c:v>12.488807214726194</c:v>
                </c:pt>
                <c:pt idx="30">
                  <c:v>12.539834472020772</c:v>
                </c:pt>
                <c:pt idx="31">
                  <c:v>12.453410729315323</c:v>
                </c:pt>
                <c:pt idx="32">
                  <c:v>13.044415986609863</c:v>
                </c:pt>
                <c:pt idx="33">
                  <c:v>12.683105243904436</c:v>
                </c:pt>
                <c:pt idx="34">
                  <c:v>12.655549501198976</c:v>
                </c:pt>
                <c:pt idx="35">
                  <c:v>13.256381758493546</c:v>
                </c:pt>
                <c:pt idx="36">
                  <c:v>17.008749015788084</c:v>
                </c:pt>
                <c:pt idx="37">
                  <c:v>15.145301273082652</c:v>
                </c:pt>
                <c:pt idx="38">
                  <c:v>13.851281530377207</c:v>
                </c:pt>
                <c:pt idx="39">
                  <c:v>13.980845787671768</c:v>
                </c:pt>
                <c:pt idx="40">
                  <c:v>14.159498044966313</c:v>
                </c:pt>
                <c:pt idx="41">
                  <c:v>15.477035302260873</c:v>
                </c:pt>
                <c:pt idx="42">
                  <c:v>15.12550555955545</c:v>
                </c:pt>
                <c:pt idx="43">
                  <c:v>17.699725816849991</c:v>
                </c:pt>
                <c:pt idx="44">
                  <c:v>16.926046074144523</c:v>
                </c:pt>
                <c:pt idx="45">
                  <c:v>17.232338331439109</c:v>
                </c:pt>
                <c:pt idx="46">
                  <c:v>18.765863588733652</c:v>
                </c:pt>
                <c:pt idx="47">
                  <c:v>19.74958384602823</c:v>
                </c:pt>
                <c:pt idx="48">
                  <c:v>17.522871103322757</c:v>
                </c:pt>
                <c:pt idx="49">
                  <c:v>16.69029236061732</c:v>
                </c:pt>
                <c:pt idx="50">
                  <c:v>16.260255617911895</c:v>
                </c:pt>
                <c:pt idx="51">
                  <c:v>13.886264875206422</c:v>
                </c:pt>
                <c:pt idx="52">
                  <c:v>10.393026132500978</c:v>
                </c:pt>
                <c:pt idx="53">
                  <c:v>12.309471389795561</c:v>
                </c:pt>
                <c:pt idx="54">
                  <c:v>12.547021647090105</c:v>
                </c:pt>
                <c:pt idx="55">
                  <c:v>15.199764904384637</c:v>
                </c:pt>
                <c:pt idx="56">
                  <c:v>10.204420161679224</c:v>
                </c:pt>
                <c:pt idx="57">
                  <c:v>8.3704374189737791</c:v>
                </c:pt>
                <c:pt idx="58">
                  <c:v>12.220964676268324</c:v>
                </c:pt>
                <c:pt idx="59">
                  <c:v>13.911548933562869</c:v>
                </c:pt>
                <c:pt idx="60">
                  <c:v>13.402975190857433</c:v>
                </c:pt>
                <c:pt idx="61">
                  <c:v>12.383827448152005</c:v>
                </c:pt>
                <c:pt idx="62">
                  <c:v>14.054819705446562</c:v>
                </c:pt>
                <c:pt idx="63">
                  <c:v>16.246135962741107</c:v>
                </c:pt>
                <c:pt idx="64">
                  <c:v>18.270537220035663</c:v>
                </c:pt>
                <c:pt idx="65">
                  <c:v>17.261246477330218</c:v>
                </c:pt>
                <c:pt idx="66">
                  <c:v>17.97007973462479</c:v>
                </c:pt>
                <c:pt idx="67">
                  <c:v>16.636768991919325</c:v>
                </c:pt>
                <c:pt idx="68">
                  <c:v>18.081930249213883</c:v>
                </c:pt>
                <c:pt idx="69">
                  <c:v>17.956245506508452</c:v>
                </c:pt>
                <c:pt idx="70">
                  <c:v>17.182565763803012</c:v>
                </c:pt>
                <c:pt idx="71">
                  <c:v>12.687924021097558</c:v>
                </c:pt>
                <c:pt idx="72">
                  <c:v>5.3853742783921064</c:v>
                </c:pt>
                <c:pt idx="73">
                  <c:v>4.8080295356866714</c:v>
                </c:pt>
                <c:pt idx="74">
                  <c:v>-1.803739207018765</c:v>
                </c:pt>
                <c:pt idx="75">
                  <c:v>0.81384705027576842</c:v>
                </c:pt>
                <c:pt idx="76">
                  <c:v>2.888556307570326</c:v>
                </c:pt>
                <c:pt idx="77">
                  <c:v>0.60024356486491115</c:v>
                </c:pt>
                <c:pt idx="78">
                  <c:v>9.8116708221594422</c:v>
                </c:pt>
                <c:pt idx="79">
                  <c:v>3.6539270794540073</c:v>
                </c:pt>
                <c:pt idx="80">
                  <c:v>2.8068073367485624</c:v>
                </c:pt>
                <c:pt idx="81">
                  <c:v>-8.1877124059568871</c:v>
                </c:pt>
                <c:pt idx="82">
                  <c:v>0.55977085133764604</c:v>
                </c:pt>
                <c:pt idx="83">
                  <c:v>-7.6017718913677754</c:v>
                </c:pt>
                <c:pt idx="84">
                  <c:v>-25.87120963407321</c:v>
                </c:pt>
                <c:pt idx="85">
                  <c:v>-11.467643376778653</c:v>
                </c:pt>
                <c:pt idx="86">
                  <c:v>-25.393849119484116</c:v>
                </c:pt>
                <c:pt idx="87">
                  <c:v>-28.787691862189547</c:v>
                </c:pt>
                <c:pt idx="88">
                  <c:v>-40.789048604894987</c:v>
                </c:pt>
                <c:pt idx="89">
                  <c:v>-41.399275347600422</c:v>
                </c:pt>
                <c:pt idx="90">
                  <c:v>-47.744550090305893</c:v>
                </c:pt>
                <c:pt idx="91">
                  <c:v>-56.241709833011328</c:v>
                </c:pt>
                <c:pt idx="92">
                  <c:v>-40.762207575716772</c:v>
                </c:pt>
                <c:pt idx="93">
                  <c:v>-30.721625318422198</c:v>
                </c:pt>
                <c:pt idx="94">
                  <c:v>-23.040227061127666</c:v>
                </c:pt>
                <c:pt idx="95">
                  <c:v>-29.059725803833118</c:v>
                </c:pt>
                <c:pt idx="96">
                  <c:v>-28.554550546538536</c:v>
                </c:pt>
                <c:pt idx="97">
                  <c:v>-26.509474289243968</c:v>
                </c:pt>
                <c:pt idx="98">
                  <c:v>-30.505444031949452</c:v>
                </c:pt>
                <c:pt idx="99">
                  <c:v>-27.414057774654879</c:v>
                </c:pt>
                <c:pt idx="100">
                  <c:v>-32.673516517360312</c:v>
                </c:pt>
                <c:pt idx="101">
                  <c:v>-26.176627260065743</c:v>
                </c:pt>
                <c:pt idx="102">
                  <c:v>-24.921239002771216</c:v>
                </c:pt>
                <c:pt idx="103">
                  <c:v>-20.931566745476658</c:v>
                </c:pt>
                <c:pt idx="104">
                  <c:v>-16.774109488182091</c:v>
                </c:pt>
                <c:pt idx="105">
                  <c:v>-22.161894230887555</c:v>
                </c:pt>
                <c:pt idx="106">
                  <c:v>-19.514705973592982</c:v>
                </c:pt>
                <c:pt idx="107">
                  <c:v>-25.159128716298426</c:v>
                </c:pt>
                <c:pt idx="108">
                  <c:v>-27.605354459003877</c:v>
                </c:pt>
                <c:pt idx="109">
                  <c:v>-21.661230201709344</c:v>
                </c:pt>
                <c:pt idx="110">
                  <c:v>-24.216053944414767</c:v>
                </c:pt>
                <c:pt idx="111">
                  <c:v>-27.836931687120199</c:v>
                </c:pt>
                <c:pt idx="112">
                  <c:v>-26.788834429825641</c:v>
                </c:pt>
                <c:pt idx="113">
                  <c:v>-25.128737172531117</c:v>
                </c:pt>
                <c:pt idx="114">
                  <c:v>-24.268169915236541</c:v>
                </c:pt>
                <c:pt idx="115">
                  <c:v>-19.933023657941987</c:v>
                </c:pt>
                <c:pt idx="116">
                  <c:v>-17.058800400647414</c:v>
                </c:pt>
                <c:pt idx="117">
                  <c:v>-13.67125514335288</c:v>
                </c:pt>
                <c:pt idx="118">
                  <c:v>-17.844928886058312</c:v>
                </c:pt>
                <c:pt idx="119">
                  <c:v>-22.403551628763751</c:v>
                </c:pt>
                <c:pt idx="120">
                  <c:v>-24.395706371469203</c:v>
                </c:pt>
                <c:pt idx="121">
                  <c:v>-24.690062114174651</c:v>
                </c:pt>
                <c:pt idx="122">
                  <c:v>-26.465068856880094</c:v>
                </c:pt>
                <c:pt idx="123">
                  <c:v>-26.68046059958553</c:v>
                </c:pt>
                <c:pt idx="124">
                  <c:v>-22.582207342290957</c:v>
                </c:pt>
                <c:pt idx="125">
                  <c:v>-25.146887084996422</c:v>
                </c:pt>
                <c:pt idx="126">
                  <c:v>-31.719211827701869</c:v>
                </c:pt>
                <c:pt idx="127">
                  <c:v>-36.248216570407308</c:v>
                </c:pt>
                <c:pt idx="128">
                  <c:v>-31.264824313112769</c:v>
                </c:pt>
                <c:pt idx="129">
                  <c:v>-32.864210055818205</c:v>
                </c:pt>
                <c:pt idx="130">
                  <c:v>-22.262599798523638</c:v>
                </c:pt>
                <c:pt idx="131">
                  <c:v>-26.298212541229077</c:v>
                </c:pt>
                <c:pt idx="132">
                  <c:v>-22.209755283934555</c:v>
                </c:pt>
                <c:pt idx="133">
                  <c:v>-20.527700026639991</c:v>
                </c:pt>
                <c:pt idx="134">
                  <c:v>-19.014697769345418</c:v>
                </c:pt>
                <c:pt idx="135">
                  <c:v>-13.255693512050868</c:v>
                </c:pt>
                <c:pt idx="136">
                  <c:v>-9.5948332547563098</c:v>
                </c:pt>
                <c:pt idx="137">
                  <c:v>-10.587644997461751</c:v>
                </c:pt>
                <c:pt idx="138">
                  <c:v>-12.256633740167189</c:v>
                </c:pt>
                <c:pt idx="139">
                  <c:v>-11.897104482872635</c:v>
                </c:pt>
                <c:pt idx="140">
                  <c:v>-9.7079082255781088</c:v>
                </c:pt>
                <c:pt idx="141">
                  <c:v>-4.7046259682835228</c:v>
                </c:pt>
                <c:pt idx="142">
                  <c:v>-2.1276437109889628</c:v>
                </c:pt>
                <c:pt idx="143">
                  <c:v>3.3330365463056069</c:v>
                </c:pt>
                <c:pt idx="144">
                  <c:v>4.9057158036001169</c:v>
                </c:pt>
                <c:pt idx="145">
                  <c:v>0.14421306089468544</c:v>
                </c:pt>
                <c:pt idx="146">
                  <c:v>-3.7820246818107535</c:v>
                </c:pt>
                <c:pt idx="147">
                  <c:v>-14.370584424516181</c:v>
                </c:pt>
                <c:pt idx="148">
                  <c:v>-13.27521516722166</c:v>
                </c:pt>
                <c:pt idx="149">
                  <c:v>-11.135731909927074</c:v>
                </c:pt>
                <c:pt idx="150">
                  <c:v>-8.6382936526325125</c:v>
                </c:pt>
                <c:pt idx="151">
                  <c:v>-9.3725753953379751</c:v>
                </c:pt>
                <c:pt idx="152">
                  <c:v>-9.4505761380434308</c:v>
                </c:pt>
                <c:pt idx="153">
                  <c:v>-12.26310488074887</c:v>
                </c:pt>
                <c:pt idx="154">
                  <c:v>-12.659297623454307</c:v>
                </c:pt>
                <c:pt idx="155">
                  <c:v>-12.707452366159771</c:v>
                </c:pt>
                <c:pt idx="156">
                  <c:v>-19.149452108865205</c:v>
                </c:pt>
                <c:pt idx="157">
                  <c:v>-15.031178851570644</c:v>
                </c:pt>
                <c:pt idx="158">
                  <c:v>-19.22589459427607</c:v>
                </c:pt>
                <c:pt idx="159">
                  <c:v>-14.19278133698154</c:v>
                </c:pt>
                <c:pt idx="160">
                  <c:v>-12.819000079686958</c:v>
                </c:pt>
                <c:pt idx="161">
                  <c:v>-13.264905822392421</c:v>
                </c:pt>
                <c:pt idx="162">
                  <c:v>-12.32862456509784</c:v>
                </c:pt>
                <c:pt idx="163">
                  <c:v>-10.109613307803301</c:v>
                </c:pt>
                <c:pt idx="164">
                  <c:v>-12.315574050508758</c:v>
                </c:pt>
                <c:pt idx="165">
                  <c:v>-11.667668793214176</c:v>
                </c:pt>
                <c:pt idx="166">
                  <c:v>-15.832553535919629</c:v>
                </c:pt>
                <c:pt idx="167">
                  <c:v>-14.727235278625074</c:v>
                </c:pt>
                <c:pt idx="168">
                  <c:v>-13.661681021330509</c:v>
                </c:pt>
                <c:pt idx="169">
                  <c:v>-9.046216764035961</c:v>
                </c:pt>
                <c:pt idx="170">
                  <c:v>-5.2063705067413935</c:v>
                </c:pt>
                <c:pt idx="171">
                  <c:v>-4.0314422494468545</c:v>
                </c:pt>
                <c:pt idx="172">
                  <c:v>-2.0908419921522921</c:v>
                </c:pt>
                <c:pt idx="173">
                  <c:v>-3.6604057348577328</c:v>
                </c:pt>
                <c:pt idx="174">
                  <c:v>-2.2667264775631679</c:v>
                </c:pt>
                <c:pt idx="175">
                  <c:v>-2.3844922202686405</c:v>
                </c:pt>
                <c:pt idx="176">
                  <c:v>-3.2281639629740653</c:v>
                </c:pt>
                <c:pt idx="177">
                  <c:v>-7.4725927056795172</c:v>
                </c:pt>
                <c:pt idx="178">
                  <c:v>-6.1186784483849408</c:v>
                </c:pt>
                <c:pt idx="179">
                  <c:v>-4.8443231910904103</c:v>
                </c:pt>
                <c:pt idx="180">
                  <c:v>-2.2573769337958538</c:v>
                </c:pt>
                <c:pt idx="181">
                  <c:v>-7.6155136765012799</c:v>
                </c:pt>
                <c:pt idx="182">
                  <c:v>-7.3753084192067604</c:v>
                </c:pt>
                <c:pt idx="183">
                  <c:v>-8.1791851619121871</c:v>
                </c:pt>
                <c:pt idx="184">
                  <c:v>-9.3410479046176249</c:v>
                </c:pt>
                <c:pt idx="185">
                  <c:v>-5.8392766473230608</c:v>
                </c:pt>
                <c:pt idx="186">
                  <c:v>-4.0577953900285308</c:v>
                </c:pt>
                <c:pt idx="187">
                  <c:v>-1.5106281327339559</c:v>
                </c:pt>
                <c:pt idx="188">
                  <c:v>2.8164611245605897</c:v>
                </c:pt>
                <c:pt idx="189">
                  <c:v>3.6930803818551681</c:v>
                </c:pt>
                <c:pt idx="190">
                  <c:v>3.5156526391496925</c:v>
                </c:pt>
                <c:pt idx="191">
                  <c:v>3.3570398964442631</c:v>
                </c:pt>
                <c:pt idx="192">
                  <c:v>4.6884321537388303</c:v>
                </c:pt>
                <c:pt idx="193">
                  <c:v>3.1998174110333935</c:v>
                </c:pt>
                <c:pt idx="194">
                  <c:v>1.8512166683279361</c:v>
                </c:pt>
                <c:pt idx="195">
                  <c:v>1.3526069256224957</c:v>
                </c:pt>
                <c:pt idx="196">
                  <c:v>0.70398818291704401</c:v>
                </c:pt>
                <c:pt idx="197">
                  <c:v>2.0653794402116148</c:v>
                </c:pt>
                <c:pt idx="198">
                  <c:v>3.9667636975061384</c:v>
                </c:pt>
                <c:pt idx="199">
                  <c:v>9.1581569548007167</c:v>
                </c:pt>
                <c:pt idx="200">
                  <c:v>9.9695452120952837</c:v>
                </c:pt>
                <c:pt idx="201">
                  <c:v>10.680941469389836</c:v>
                </c:pt>
                <c:pt idx="202">
                  <c:v>13.102330726684386</c:v>
                </c:pt>
                <c:pt idx="203">
                  <c:v>10.303717983978942</c:v>
                </c:pt>
                <c:pt idx="204">
                  <c:v>12.755105241273498</c:v>
                </c:pt>
                <c:pt idx="205">
                  <c:v>17.286494498568032</c:v>
                </c:pt>
                <c:pt idx="206">
                  <c:v>11.147885755862603</c:v>
                </c:pt>
                <c:pt idx="207">
                  <c:v>11.569274013157155</c:v>
                </c:pt>
                <c:pt idx="208">
                  <c:v>9.1806652704517262</c:v>
                </c:pt>
                <c:pt idx="209">
                  <c:v>10.692050527746261</c:v>
                </c:pt>
                <c:pt idx="210">
                  <c:v>9.2434437850408244</c:v>
                </c:pt>
                <c:pt idx="211">
                  <c:v>11.454826042335384</c:v>
                </c:pt>
                <c:pt idx="212">
                  <c:v>13.506219299629947</c:v>
                </c:pt>
                <c:pt idx="213">
                  <c:v>13.36761055692449</c:v>
                </c:pt>
                <c:pt idx="214">
                  <c:v>15.098996814219049</c:v>
                </c:pt>
                <c:pt idx="215">
                  <c:v>15.470382071513626</c:v>
                </c:pt>
                <c:pt idx="216">
                  <c:v>13.861772328808172</c:v>
                </c:pt>
                <c:pt idx="217">
                  <c:v>6.5631595861026994</c:v>
                </c:pt>
                <c:pt idx="218">
                  <c:v>7.9045468433972701</c:v>
                </c:pt>
                <c:pt idx="219">
                  <c:v>4.0459361006918471</c:v>
                </c:pt>
                <c:pt idx="220">
                  <c:v>4.0473273579864042</c:v>
                </c:pt>
                <c:pt idx="221">
                  <c:v>6.808726615280932</c:v>
                </c:pt>
                <c:pt idx="222">
                  <c:v>9.9901098725754878</c:v>
                </c:pt>
                <c:pt idx="223">
                  <c:v>9.8914951298700657</c:v>
                </c:pt>
                <c:pt idx="224">
                  <c:v>10.022890387164637</c:v>
                </c:pt>
                <c:pt idx="225">
                  <c:v>9.1242716444591565</c:v>
                </c:pt>
                <c:pt idx="226">
                  <c:v>11.085668901753735</c:v>
                </c:pt>
                <c:pt idx="227">
                  <c:v>14.227058159048283</c:v>
                </c:pt>
                <c:pt idx="228">
                  <c:v>12.428445416342811</c:v>
                </c:pt>
                <c:pt idx="229">
                  <c:v>17.119838673637389</c:v>
                </c:pt>
                <c:pt idx="230">
                  <c:v>19.381223930931952</c:v>
                </c:pt>
                <c:pt idx="231">
                  <c:v>20.012619188226523</c:v>
                </c:pt>
                <c:pt idx="232">
                  <c:v>21.024004445521058</c:v>
                </c:pt>
                <c:pt idx="233">
                  <c:v>17.245395702815614</c:v>
                </c:pt>
                <c:pt idx="234">
                  <c:v>19.19678296011017</c:v>
                </c:pt>
                <c:pt idx="235">
                  <c:v>18.368172217404748</c:v>
                </c:pt>
                <c:pt idx="236">
                  <c:v>20.649561474699283</c:v>
                </c:pt>
                <c:pt idx="237">
                  <c:v>17.410945731993849</c:v>
                </c:pt>
                <c:pt idx="238">
                  <c:v>19.112333989288402</c:v>
                </c:pt>
                <c:pt idx="239">
                  <c:v>18.75372324658295</c:v>
                </c:pt>
                <c:pt idx="240">
                  <c:v>22.765123503877504</c:v>
                </c:pt>
                <c:pt idx="241">
                  <c:v>21.48649976117207</c:v>
                </c:pt>
                <c:pt idx="242">
                  <c:v>16.147894018466616</c:v>
                </c:pt>
                <c:pt idx="243">
                  <c:v>12.759285275761187</c:v>
                </c:pt>
                <c:pt idx="244">
                  <c:v>7.2006785330557079</c:v>
                </c:pt>
                <c:pt idx="245">
                  <c:v>10.672069790350292</c:v>
                </c:pt>
                <c:pt idx="246">
                  <c:v>11.053450047644844</c:v>
                </c:pt>
                <c:pt idx="247">
                  <c:v>19.744843304939423</c:v>
                </c:pt>
                <c:pt idx="248">
                  <c:v>25.376238562233937</c:v>
                </c:pt>
                <c:pt idx="249">
                  <c:v>25.107624819528496</c:v>
                </c:pt>
                <c:pt idx="250">
                  <c:v>29.509009076823077</c:v>
                </c:pt>
                <c:pt idx="251">
                  <c:v>30.530403334117636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D7-5F4B-BD06-2AE59DFBE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650784"/>
        <c:axId val="744949216"/>
      </c:scatterChart>
      <c:valAx>
        <c:axId val="45165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949216"/>
        <c:crosses val="autoZero"/>
        <c:crossBetween val="midCat"/>
      </c:valAx>
      <c:valAx>
        <c:axId val="74494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65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Honeywell Inc : Residual vs 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3 - Honeywell Inc'!$B$4:$B$255</c:f>
              <c:numCache>
                <c:formatCode>General</c:formatCode>
                <c:ptCount val="2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</c:numCache>
            </c:numRef>
          </c:xVal>
          <c:yVal>
            <c:numRef>
              <c:f>'Part 3 - Honeywell Inc'!$J$4:$J$255</c:f>
              <c:numCache>
                <c:formatCode>0.00</c:formatCode>
                <c:ptCount val="252"/>
                <c:pt idx="0">
                  <c:v>15.411068753184082</c:v>
                </c:pt>
                <c:pt idx="1">
                  <c:v>15.071227010478623</c:v>
                </c:pt>
                <c:pt idx="2">
                  <c:v>16.255387267773187</c:v>
                </c:pt>
                <c:pt idx="3">
                  <c:v>16.228182525067751</c:v>
                </c:pt>
                <c:pt idx="4">
                  <c:v>14.885060782362302</c:v>
                </c:pt>
                <c:pt idx="5">
                  <c:v>16.97820203965685</c:v>
                </c:pt>
                <c:pt idx="6">
                  <c:v>15.095101296951412</c:v>
                </c:pt>
                <c:pt idx="7">
                  <c:v>15.440669554245972</c:v>
                </c:pt>
                <c:pt idx="8">
                  <c:v>12.624890811540553</c:v>
                </c:pt>
                <c:pt idx="9">
                  <c:v>11.978835068835082</c:v>
                </c:pt>
                <c:pt idx="10">
                  <c:v>12.265489326129625</c:v>
                </c:pt>
                <c:pt idx="11">
                  <c:v>12.021975583424194</c:v>
                </c:pt>
                <c:pt idx="12">
                  <c:v>14.026753840718754</c:v>
                </c:pt>
                <c:pt idx="13">
                  <c:v>14.941749098013304</c:v>
                </c:pt>
                <c:pt idx="14">
                  <c:v>14.118997355307869</c:v>
                </c:pt>
                <c:pt idx="15">
                  <c:v>9.9974476126024285</c:v>
                </c:pt>
                <c:pt idx="16">
                  <c:v>8.2910588698970002</c:v>
                </c:pt>
                <c:pt idx="17">
                  <c:v>8.9704281271915249</c:v>
                </c:pt>
                <c:pt idx="18">
                  <c:v>9.7872323844860887</c:v>
                </c:pt>
                <c:pt idx="19">
                  <c:v>11.242236641780664</c:v>
                </c:pt>
                <c:pt idx="20">
                  <c:v>10.321278899075224</c:v>
                </c:pt>
                <c:pt idx="21">
                  <c:v>9.9108501563697473</c:v>
                </c:pt>
                <c:pt idx="22">
                  <c:v>11.87635141366431</c:v>
                </c:pt>
                <c:pt idx="23">
                  <c:v>13.262629670958887</c:v>
                </c:pt>
                <c:pt idx="24">
                  <c:v>12.891476928253439</c:v>
                </c:pt>
                <c:pt idx="25">
                  <c:v>12.353423185547967</c:v>
                </c:pt>
                <c:pt idx="26">
                  <c:v>12.67935344284254</c:v>
                </c:pt>
                <c:pt idx="27">
                  <c:v>10.688266700137092</c:v>
                </c:pt>
                <c:pt idx="28">
                  <c:v>12.545781957431643</c:v>
                </c:pt>
                <c:pt idx="29">
                  <c:v>12.488807214726194</c:v>
                </c:pt>
                <c:pt idx="30">
                  <c:v>12.539834472020772</c:v>
                </c:pt>
                <c:pt idx="31">
                  <c:v>12.453410729315323</c:v>
                </c:pt>
                <c:pt idx="32">
                  <c:v>13.044415986609863</c:v>
                </c:pt>
                <c:pt idx="33">
                  <c:v>12.683105243904436</c:v>
                </c:pt>
                <c:pt idx="34">
                  <c:v>12.655549501198976</c:v>
                </c:pt>
                <c:pt idx="35">
                  <c:v>13.256381758493546</c:v>
                </c:pt>
                <c:pt idx="36">
                  <c:v>17.008749015788084</c:v>
                </c:pt>
                <c:pt idx="37">
                  <c:v>15.145301273082652</c:v>
                </c:pt>
                <c:pt idx="38">
                  <c:v>13.851281530377207</c:v>
                </c:pt>
                <c:pt idx="39">
                  <c:v>13.980845787671768</c:v>
                </c:pt>
                <c:pt idx="40">
                  <c:v>14.159498044966313</c:v>
                </c:pt>
                <c:pt idx="41">
                  <c:v>15.477035302260873</c:v>
                </c:pt>
                <c:pt idx="42">
                  <c:v>15.12550555955545</c:v>
                </c:pt>
                <c:pt idx="43">
                  <c:v>17.699725816849991</c:v>
                </c:pt>
                <c:pt idx="44">
                  <c:v>16.926046074144523</c:v>
                </c:pt>
                <c:pt idx="45">
                  <c:v>17.232338331439109</c:v>
                </c:pt>
                <c:pt idx="46">
                  <c:v>18.765863588733652</c:v>
                </c:pt>
                <c:pt idx="47">
                  <c:v>19.74958384602823</c:v>
                </c:pt>
                <c:pt idx="48">
                  <c:v>17.522871103322757</c:v>
                </c:pt>
                <c:pt idx="49">
                  <c:v>16.69029236061732</c:v>
                </c:pt>
                <c:pt idx="50">
                  <c:v>16.260255617911895</c:v>
                </c:pt>
                <c:pt idx="51">
                  <c:v>13.886264875206422</c:v>
                </c:pt>
                <c:pt idx="52">
                  <c:v>10.393026132500978</c:v>
                </c:pt>
                <c:pt idx="53">
                  <c:v>12.309471389795561</c:v>
                </c:pt>
                <c:pt idx="54">
                  <c:v>12.547021647090105</c:v>
                </c:pt>
                <c:pt idx="55">
                  <c:v>15.199764904384637</c:v>
                </c:pt>
                <c:pt idx="56">
                  <c:v>10.204420161679224</c:v>
                </c:pt>
                <c:pt idx="57">
                  <c:v>8.3704374189737791</c:v>
                </c:pt>
                <c:pt idx="58">
                  <c:v>12.220964676268324</c:v>
                </c:pt>
                <c:pt idx="59">
                  <c:v>13.911548933562869</c:v>
                </c:pt>
                <c:pt idx="60">
                  <c:v>13.402975190857433</c:v>
                </c:pt>
                <c:pt idx="61">
                  <c:v>12.383827448152005</c:v>
                </c:pt>
                <c:pt idx="62">
                  <c:v>14.054819705446562</c:v>
                </c:pt>
                <c:pt idx="63">
                  <c:v>16.246135962741107</c:v>
                </c:pt>
                <c:pt idx="64">
                  <c:v>18.270537220035663</c:v>
                </c:pt>
                <c:pt idx="65">
                  <c:v>17.261246477330218</c:v>
                </c:pt>
                <c:pt idx="66">
                  <c:v>17.97007973462479</c:v>
                </c:pt>
                <c:pt idx="67">
                  <c:v>16.636768991919325</c:v>
                </c:pt>
                <c:pt idx="68">
                  <c:v>18.081930249213883</c:v>
                </c:pt>
                <c:pt idx="69">
                  <c:v>17.956245506508452</c:v>
                </c:pt>
                <c:pt idx="70">
                  <c:v>17.182565763803012</c:v>
                </c:pt>
                <c:pt idx="71">
                  <c:v>12.687924021097558</c:v>
                </c:pt>
                <c:pt idx="72">
                  <c:v>5.3853742783921064</c:v>
                </c:pt>
                <c:pt idx="73">
                  <c:v>4.8080295356866714</c:v>
                </c:pt>
                <c:pt idx="74">
                  <c:v>-1.803739207018765</c:v>
                </c:pt>
                <c:pt idx="75">
                  <c:v>0.81384705027576842</c:v>
                </c:pt>
                <c:pt idx="76">
                  <c:v>2.888556307570326</c:v>
                </c:pt>
                <c:pt idx="77">
                  <c:v>0.60024356486491115</c:v>
                </c:pt>
                <c:pt idx="78">
                  <c:v>9.8116708221594422</c:v>
                </c:pt>
                <c:pt idx="79">
                  <c:v>3.6539270794540073</c:v>
                </c:pt>
                <c:pt idx="80">
                  <c:v>2.8068073367485624</c:v>
                </c:pt>
                <c:pt idx="81">
                  <c:v>-8.1877124059568871</c:v>
                </c:pt>
                <c:pt idx="82">
                  <c:v>0.55977085133764604</c:v>
                </c:pt>
                <c:pt idx="83">
                  <c:v>-7.6017718913677754</c:v>
                </c:pt>
                <c:pt idx="84">
                  <c:v>-25.87120963407321</c:v>
                </c:pt>
                <c:pt idx="85">
                  <c:v>-11.467643376778653</c:v>
                </c:pt>
                <c:pt idx="86">
                  <c:v>-25.393849119484116</c:v>
                </c:pt>
                <c:pt idx="87">
                  <c:v>-28.787691862189547</c:v>
                </c:pt>
                <c:pt idx="88">
                  <c:v>-40.789048604894987</c:v>
                </c:pt>
                <c:pt idx="89">
                  <c:v>-41.399275347600422</c:v>
                </c:pt>
                <c:pt idx="90">
                  <c:v>-47.744550090305893</c:v>
                </c:pt>
                <c:pt idx="91">
                  <c:v>-56.241709833011328</c:v>
                </c:pt>
                <c:pt idx="92">
                  <c:v>-40.762207575716772</c:v>
                </c:pt>
                <c:pt idx="93">
                  <c:v>-30.721625318422198</c:v>
                </c:pt>
                <c:pt idx="94">
                  <c:v>-23.040227061127666</c:v>
                </c:pt>
                <c:pt idx="95">
                  <c:v>-29.059725803833118</c:v>
                </c:pt>
                <c:pt idx="96">
                  <c:v>-28.554550546538536</c:v>
                </c:pt>
                <c:pt idx="97">
                  <c:v>-26.509474289243968</c:v>
                </c:pt>
                <c:pt idx="98">
                  <c:v>-30.505444031949452</c:v>
                </c:pt>
                <c:pt idx="99">
                  <c:v>-27.414057774654879</c:v>
                </c:pt>
                <c:pt idx="100">
                  <c:v>-32.673516517360312</c:v>
                </c:pt>
                <c:pt idx="101">
                  <c:v>-26.176627260065743</c:v>
                </c:pt>
                <c:pt idx="102">
                  <c:v>-24.921239002771216</c:v>
                </c:pt>
                <c:pt idx="103">
                  <c:v>-20.931566745476658</c:v>
                </c:pt>
                <c:pt idx="104">
                  <c:v>-16.774109488182091</c:v>
                </c:pt>
                <c:pt idx="105">
                  <c:v>-22.161894230887555</c:v>
                </c:pt>
                <c:pt idx="106">
                  <c:v>-19.514705973592982</c:v>
                </c:pt>
                <c:pt idx="107">
                  <c:v>-25.159128716298426</c:v>
                </c:pt>
                <c:pt idx="108">
                  <c:v>-27.605354459003877</c:v>
                </c:pt>
                <c:pt idx="109">
                  <c:v>-21.661230201709344</c:v>
                </c:pt>
                <c:pt idx="110">
                  <c:v>-24.216053944414767</c:v>
                </c:pt>
                <c:pt idx="111">
                  <c:v>-27.836931687120199</c:v>
                </c:pt>
                <c:pt idx="112">
                  <c:v>-26.788834429825641</c:v>
                </c:pt>
                <c:pt idx="113">
                  <c:v>-25.128737172531117</c:v>
                </c:pt>
                <c:pt idx="114">
                  <c:v>-24.268169915236541</c:v>
                </c:pt>
                <c:pt idx="115">
                  <c:v>-19.933023657941987</c:v>
                </c:pt>
                <c:pt idx="116">
                  <c:v>-17.058800400647414</c:v>
                </c:pt>
                <c:pt idx="117">
                  <c:v>-13.67125514335288</c:v>
                </c:pt>
                <c:pt idx="118">
                  <c:v>-17.844928886058312</c:v>
                </c:pt>
                <c:pt idx="119">
                  <c:v>-22.403551628763751</c:v>
                </c:pt>
                <c:pt idx="120">
                  <c:v>-24.395706371469203</c:v>
                </c:pt>
                <c:pt idx="121">
                  <c:v>-24.690062114174651</c:v>
                </c:pt>
                <c:pt idx="122">
                  <c:v>-26.465068856880094</c:v>
                </c:pt>
                <c:pt idx="123">
                  <c:v>-26.68046059958553</c:v>
                </c:pt>
                <c:pt idx="124">
                  <c:v>-22.582207342290957</c:v>
                </c:pt>
                <c:pt idx="125">
                  <c:v>-25.146887084996422</c:v>
                </c:pt>
                <c:pt idx="126">
                  <c:v>-31.719211827701869</c:v>
                </c:pt>
                <c:pt idx="127">
                  <c:v>-36.248216570407308</c:v>
                </c:pt>
                <c:pt idx="128">
                  <c:v>-31.264824313112769</c:v>
                </c:pt>
                <c:pt idx="129">
                  <c:v>-32.864210055818205</c:v>
                </c:pt>
                <c:pt idx="130">
                  <c:v>-22.262599798523638</c:v>
                </c:pt>
                <c:pt idx="131">
                  <c:v>-26.298212541229077</c:v>
                </c:pt>
                <c:pt idx="132">
                  <c:v>-22.209755283934555</c:v>
                </c:pt>
                <c:pt idx="133">
                  <c:v>-20.527700026639991</c:v>
                </c:pt>
                <c:pt idx="134">
                  <c:v>-19.014697769345418</c:v>
                </c:pt>
                <c:pt idx="135">
                  <c:v>-13.255693512050868</c:v>
                </c:pt>
                <c:pt idx="136">
                  <c:v>-9.5948332547563098</c:v>
                </c:pt>
                <c:pt idx="137">
                  <c:v>-10.587644997461751</c:v>
                </c:pt>
                <c:pt idx="138">
                  <c:v>-12.256633740167189</c:v>
                </c:pt>
                <c:pt idx="139">
                  <c:v>-11.897104482872635</c:v>
                </c:pt>
                <c:pt idx="140">
                  <c:v>-9.7079082255781088</c:v>
                </c:pt>
                <c:pt idx="141">
                  <c:v>-4.7046259682835228</c:v>
                </c:pt>
                <c:pt idx="142">
                  <c:v>-2.1276437109889628</c:v>
                </c:pt>
                <c:pt idx="143">
                  <c:v>3.3330365463056069</c:v>
                </c:pt>
                <c:pt idx="144">
                  <c:v>4.9057158036001169</c:v>
                </c:pt>
                <c:pt idx="145">
                  <c:v>0.14421306089468544</c:v>
                </c:pt>
                <c:pt idx="146">
                  <c:v>-3.7820246818107535</c:v>
                </c:pt>
                <c:pt idx="147">
                  <c:v>-14.370584424516181</c:v>
                </c:pt>
                <c:pt idx="148">
                  <c:v>-13.27521516722166</c:v>
                </c:pt>
                <c:pt idx="149">
                  <c:v>-11.135731909927074</c:v>
                </c:pt>
                <c:pt idx="150">
                  <c:v>-8.6382936526325125</c:v>
                </c:pt>
                <c:pt idx="151">
                  <c:v>-9.3725753953379751</c:v>
                </c:pt>
                <c:pt idx="152">
                  <c:v>-9.4505761380434308</c:v>
                </c:pt>
                <c:pt idx="153">
                  <c:v>-12.26310488074887</c:v>
                </c:pt>
                <c:pt idx="154">
                  <c:v>-12.659297623454307</c:v>
                </c:pt>
                <c:pt idx="155">
                  <c:v>-12.707452366159771</c:v>
                </c:pt>
                <c:pt idx="156">
                  <c:v>-19.149452108865205</c:v>
                </c:pt>
                <c:pt idx="157">
                  <c:v>-15.031178851570644</c:v>
                </c:pt>
                <c:pt idx="158">
                  <c:v>-19.22589459427607</c:v>
                </c:pt>
                <c:pt idx="159">
                  <c:v>-14.19278133698154</c:v>
                </c:pt>
                <c:pt idx="160">
                  <c:v>-12.819000079686958</c:v>
                </c:pt>
                <c:pt idx="161">
                  <c:v>-13.264905822392421</c:v>
                </c:pt>
                <c:pt idx="162">
                  <c:v>-12.32862456509784</c:v>
                </c:pt>
                <c:pt idx="163">
                  <c:v>-10.109613307803301</c:v>
                </c:pt>
                <c:pt idx="164">
                  <c:v>-12.315574050508758</c:v>
                </c:pt>
                <c:pt idx="165">
                  <c:v>-11.667668793214176</c:v>
                </c:pt>
                <c:pt idx="166">
                  <c:v>-15.832553535919629</c:v>
                </c:pt>
                <c:pt idx="167">
                  <c:v>-14.727235278625074</c:v>
                </c:pt>
                <c:pt idx="168">
                  <c:v>-13.661681021330509</c:v>
                </c:pt>
                <c:pt idx="169">
                  <c:v>-9.046216764035961</c:v>
                </c:pt>
                <c:pt idx="170">
                  <c:v>-5.2063705067413935</c:v>
                </c:pt>
                <c:pt idx="171">
                  <c:v>-4.0314422494468545</c:v>
                </c:pt>
                <c:pt idx="172">
                  <c:v>-2.0908419921522921</c:v>
                </c:pt>
                <c:pt idx="173">
                  <c:v>-3.6604057348577328</c:v>
                </c:pt>
                <c:pt idx="174">
                  <c:v>-2.2667264775631679</c:v>
                </c:pt>
                <c:pt idx="175">
                  <c:v>-2.3844922202686405</c:v>
                </c:pt>
                <c:pt idx="176">
                  <c:v>-3.2281639629740653</c:v>
                </c:pt>
                <c:pt idx="177">
                  <c:v>-7.4725927056795172</c:v>
                </c:pt>
                <c:pt idx="178">
                  <c:v>-6.1186784483849408</c:v>
                </c:pt>
                <c:pt idx="179">
                  <c:v>-4.8443231910904103</c:v>
                </c:pt>
                <c:pt idx="180">
                  <c:v>-2.2573769337958538</c:v>
                </c:pt>
                <c:pt idx="181">
                  <c:v>-7.6155136765012799</c:v>
                </c:pt>
                <c:pt idx="182">
                  <c:v>-7.3753084192067604</c:v>
                </c:pt>
                <c:pt idx="183">
                  <c:v>-8.1791851619121871</c:v>
                </c:pt>
                <c:pt idx="184">
                  <c:v>-9.3410479046176249</c:v>
                </c:pt>
                <c:pt idx="185">
                  <c:v>-5.8392766473230608</c:v>
                </c:pt>
                <c:pt idx="186">
                  <c:v>-4.0577953900285308</c:v>
                </c:pt>
                <c:pt idx="187">
                  <c:v>-1.5106281327339559</c:v>
                </c:pt>
                <c:pt idx="188">
                  <c:v>2.8164611245605897</c:v>
                </c:pt>
                <c:pt idx="189">
                  <c:v>3.6930803818551681</c:v>
                </c:pt>
                <c:pt idx="190">
                  <c:v>3.5156526391496925</c:v>
                </c:pt>
                <c:pt idx="191">
                  <c:v>3.3570398964442631</c:v>
                </c:pt>
                <c:pt idx="192">
                  <c:v>4.6884321537388303</c:v>
                </c:pt>
                <c:pt idx="193">
                  <c:v>3.1998174110333935</c:v>
                </c:pt>
                <c:pt idx="194">
                  <c:v>1.8512166683279361</c:v>
                </c:pt>
                <c:pt idx="195">
                  <c:v>1.3526069256224957</c:v>
                </c:pt>
                <c:pt idx="196">
                  <c:v>0.70398818291704401</c:v>
                </c:pt>
                <c:pt idx="197">
                  <c:v>2.0653794402116148</c:v>
                </c:pt>
                <c:pt idx="198">
                  <c:v>3.9667636975061384</c:v>
                </c:pt>
                <c:pt idx="199">
                  <c:v>9.1581569548007167</c:v>
                </c:pt>
                <c:pt idx="200">
                  <c:v>9.9695452120952837</c:v>
                </c:pt>
                <c:pt idx="201">
                  <c:v>10.680941469389836</c:v>
                </c:pt>
                <c:pt idx="202">
                  <c:v>13.102330726684386</c:v>
                </c:pt>
                <c:pt idx="203">
                  <c:v>10.303717983978942</c:v>
                </c:pt>
                <c:pt idx="204">
                  <c:v>12.755105241273498</c:v>
                </c:pt>
                <c:pt idx="205">
                  <c:v>17.286494498568032</c:v>
                </c:pt>
                <c:pt idx="206">
                  <c:v>11.147885755862603</c:v>
                </c:pt>
                <c:pt idx="207">
                  <c:v>11.569274013157155</c:v>
                </c:pt>
                <c:pt idx="208">
                  <c:v>9.1806652704517262</c:v>
                </c:pt>
                <c:pt idx="209">
                  <c:v>10.692050527746261</c:v>
                </c:pt>
                <c:pt idx="210">
                  <c:v>9.2434437850408244</c:v>
                </c:pt>
                <c:pt idx="211">
                  <c:v>11.454826042335384</c:v>
                </c:pt>
                <c:pt idx="212">
                  <c:v>13.506219299629947</c:v>
                </c:pt>
                <c:pt idx="213">
                  <c:v>13.36761055692449</c:v>
                </c:pt>
                <c:pt idx="214">
                  <c:v>15.098996814219049</c:v>
                </c:pt>
                <c:pt idx="215">
                  <c:v>15.470382071513626</c:v>
                </c:pt>
                <c:pt idx="216">
                  <c:v>13.861772328808172</c:v>
                </c:pt>
                <c:pt idx="217">
                  <c:v>6.5631595861026994</c:v>
                </c:pt>
                <c:pt idx="218">
                  <c:v>7.9045468433972701</c:v>
                </c:pt>
                <c:pt idx="219">
                  <c:v>4.0459361006918471</c:v>
                </c:pt>
                <c:pt idx="220">
                  <c:v>4.0473273579864042</c:v>
                </c:pt>
                <c:pt idx="221">
                  <c:v>6.808726615280932</c:v>
                </c:pt>
                <c:pt idx="222">
                  <c:v>9.9901098725754878</c:v>
                </c:pt>
                <c:pt idx="223">
                  <c:v>9.8914951298700657</c:v>
                </c:pt>
                <c:pt idx="224">
                  <c:v>10.022890387164637</c:v>
                </c:pt>
                <c:pt idx="225">
                  <c:v>9.1242716444591565</c:v>
                </c:pt>
                <c:pt idx="226">
                  <c:v>11.085668901753735</c:v>
                </c:pt>
                <c:pt idx="227">
                  <c:v>14.227058159048283</c:v>
                </c:pt>
                <c:pt idx="228">
                  <c:v>12.428445416342811</c:v>
                </c:pt>
                <c:pt idx="229">
                  <c:v>17.119838673637389</c:v>
                </c:pt>
                <c:pt idx="230">
                  <c:v>19.381223930931952</c:v>
                </c:pt>
                <c:pt idx="231">
                  <c:v>20.012619188226523</c:v>
                </c:pt>
                <c:pt idx="232">
                  <c:v>21.024004445521058</c:v>
                </c:pt>
                <c:pt idx="233">
                  <c:v>17.245395702815614</c:v>
                </c:pt>
                <c:pt idx="234">
                  <c:v>19.19678296011017</c:v>
                </c:pt>
                <c:pt idx="235">
                  <c:v>18.368172217404748</c:v>
                </c:pt>
                <c:pt idx="236">
                  <c:v>20.649561474699283</c:v>
                </c:pt>
                <c:pt idx="237">
                  <c:v>17.410945731993849</c:v>
                </c:pt>
                <c:pt idx="238">
                  <c:v>19.112333989288402</c:v>
                </c:pt>
                <c:pt idx="239">
                  <c:v>18.75372324658295</c:v>
                </c:pt>
                <c:pt idx="240">
                  <c:v>22.765123503877504</c:v>
                </c:pt>
                <c:pt idx="241">
                  <c:v>21.48649976117207</c:v>
                </c:pt>
                <c:pt idx="242">
                  <c:v>16.147894018466616</c:v>
                </c:pt>
                <c:pt idx="243">
                  <c:v>12.759285275761187</c:v>
                </c:pt>
                <c:pt idx="244">
                  <c:v>7.2006785330557079</c:v>
                </c:pt>
                <c:pt idx="245">
                  <c:v>10.672069790350292</c:v>
                </c:pt>
                <c:pt idx="246">
                  <c:v>11.053450047644844</c:v>
                </c:pt>
                <c:pt idx="247">
                  <c:v>19.744843304939423</c:v>
                </c:pt>
                <c:pt idx="248">
                  <c:v>25.376238562233937</c:v>
                </c:pt>
                <c:pt idx="249">
                  <c:v>25.107624819528496</c:v>
                </c:pt>
                <c:pt idx="250">
                  <c:v>29.509009076823077</c:v>
                </c:pt>
                <c:pt idx="251">
                  <c:v>30.530403334117636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E-324E-9EC8-249E2B976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670048"/>
        <c:axId val="386191152"/>
      </c:scatterChart>
      <c:valAx>
        <c:axId val="37467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91152"/>
        <c:crosses val="autoZero"/>
        <c:crossBetween val="midCat"/>
      </c:valAx>
      <c:valAx>
        <c:axId val="3861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670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Honeywell Inc : Normal Probability Plot of the Residuals </a:t>
            </a:r>
            <a:endParaRPr lang="en-US"/>
          </a:p>
        </c:rich>
      </c:tx>
      <c:layout>
        <c:manualLayout>
          <c:xMode val="edge"/>
          <c:yMode val="edge"/>
          <c:x val="0.1928263342082239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3 - Honeywell Inc'!$AA$4:$AA$255</c:f>
              <c:numCache>
                <c:formatCode>0.00</c:formatCode>
                <c:ptCount val="252"/>
                <c:pt idx="0">
                  <c:v>-2.8806743591110573</c:v>
                </c:pt>
                <c:pt idx="1">
                  <c:v>-2.514954877802527</c:v>
                </c:pt>
                <c:pt idx="2">
                  <c:v>-2.3293360530619998</c:v>
                </c:pt>
                <c:pt idx="3">
                  <c:v>-2.2004105812100327</c:v>
                </c:pt>
                <c:pt idx="4">
                  <c:v>-2.1001654928444697</c:v>
                </c:pt>
                <c:pt idx="5">
                  <c:v>-2.0174287103431898</c:v>
                </c:pt>
                <c:pt idx="6">
                  <c:v>-1.9465617207989845</c:v>
                </c:pt>
                <c:pt idx="7">
                  <c:v>-1.8843044227824219</c:v>
                </c:pt>
                <c:pt idx="8">
                  <c:v>-1.8285948988056846</c:v>
                </c:pt>
                <c:pt idx="9">
                  <c:v>-1.7780428020381664</c:v>
                </c:pt>
                <c:pt idx="10">
                  <c:v>-1.7316643961222451</c:v>
                </c:pt>
                <c:pt idx="11">
                  <c:v>-1.6887370022667971</c:v>
                </c:pt>
                <c:pt idx="12">
                  <c:v>-1.648713470290851</c:v>
                </c:pt>
                <c:pt idx="13">
                  <c:v>-1.6111691623526765</c:v>
                </c:pt>
                <c:pt idx="14">
                  <c:v>-1.5757676293730742</c:v>
                </c:pt>
                <c:pt idx="15">
                  <c:v>-1.5422375718953325</c:v>
                </c:pt>
                <c:pt idx="16">
                  <c:v>-1.5103568962835028</c:v>
                </c:pt>
                <c:pt idx="17">
                  <c:v>-1.4799413890351922</c:v>
                </c:pt>
                <c:pt idx="18">
                  <c:v>-1.450836487412636</c:v>
                </c:pt>
                <c:pt idx="19">
                  <c:v>-1.4229111803109864</c:v>
                </c:pt>
                <c:pt idx="20">
                  <c:v>-1.3960534082549905</c:v>
                </c:pt>
                <c:pt idx="21">
                  <c:v>-1.3701665397259748</c:v>
                </c:pt>
                <c:pt idx="22">
                  <c:v>-1.3451666341766386</c:v>
                </c:pt>
                <c:pt idx="23">
                  <c:v>-1.3209802893126328</c:v>
                </c:pt>
                <c:pt idx="24">
                  <c:v>-1.2975429286165541</c:v>
                </c:pt>
                <c:pt idx="25">
                  <c:v>-1.2747974249655289</c:v>
                </c:pt>
                <c:pt idx="26">
                  <c:v>-1.2526929839120384</c:v>
                </c:pt>
                <c:pt idx="27">
                  <c:v>-1.2311842297805575</c:v>
                </c:pt>
                <c:pt idx="28">
                  <c:v>-1.2102304517744085</c:v>
                </c:pt>
                <c:pt idx="29">
                  <c:v>-1.189794977493698</c:v>
                </c:pt>
                <c:pt idx="30">
                  <c:v>-1.1698446487773884</c:v>
                </c:pt>
                <c:pt idx="31">
                  <c:v>-1.1503493803760083</c:v>
                </c:pt>
                <c:pt idx="32">
                  <c:v>-1.1312817861712798</c:v>
                </c:pt>
                <c:pt idx="33">
                  <c:v>-1.1126168608589178</c:v>
                </c:pt>
                <c:pt idx="34">
                  <c:v>-1.0943317074660934</c:v>
                </c:pt>
                <c:pt idx="35">
                  <c:v>-1.0764053029751872</c:v>
                </c:pt>
                <c:pt idx="36">
                  <c:v>-1.0588182958080339</c:v>
                </c:pt>
                <c:pt idx="37">
                  <c:v>-1.0415528300904833</c:v>
                </c:pt>
                <c:pt idx="38">
                  <c:v>-1.024592392540099</c:v>
                </c:pt>
                <c:pt idx="39">
                  <c:v>-1.0079216785556244</c:v>
                </c:pt>
                <c:pt idx="40">
                  <c:v>-0.99152647467733057</c:v>
                </c:pt>
                <c:pt idx="41">
                  <c:v>-0.97539355506375336</c:v>
                </c:pt>
                <c:pt idx="42">
                  <c:v>-0.95951059001725081</c:v>
                </c:pt>
                <c:pt idx="43">
                  <c:v>-0.94386606490653602</c:v>
                </c:pt>
                <c:pt idx="44">
                  <c:v>-0.92844920809329989</c:v>
                </c:pt>
                <c:pt idx="45">
                  <c:v>-0.91324992668360727</c:v>
                </c:pt>
                <c:pt idx="46">
                  <c:v>-0.89825874910156867</c:v>
                </c:pt>
                <c:pt idx="47">
                  <c:v>-0.88346677362987858</c:v>
                </c:pt>
                <c:pt idx="48">
                  <c:v>-0.8688656221847797</c:v>
                </c:pt>
                <c:pt idx="49">
                  <c:v>-0.85444739869598973</c:v>
                </c:pt>
                <c:pt idx="50">
                  <c:v>-0.84020465154900881</c:v>
                </c:pt>
                <c:pt idx="51">
                  <c:v>-0.82613033962053128</c:v>
                </c:pt>
                <c:pt idx="52">
                  <c:v>-0.81221780149991241</c:v>
                </c:pt>
                <c:pt idx="53">
                  <c:v>-0.7984607275425748</c:v>
                </c:pt>
                <c:pt idx="54">
                  <c:v>-0.78485313444643534</c:v>
                </c:pt>
                <c:pt idx="55">
                  <c:v>-0.77138934208115728</c:v>
                </c:pt>
                <c:pt idx="56">
                  <c:v>-0.75806395233324275</c:v>
                </c:pt>
                <c:pt idx="57">
                  <c:v>-0.74487182975869159</c:v>
                </c:pt>
                <c:pt idx="58">
                  <c:v>-0.73180808385961749</c:v>
                </c:pt>
                <c:pt idx="59">
                  <c:v>-0.71886805282271549</c:v>
                </c:pt>
                <c:pt idx="60">
                  <c:v>-0.70604728857604471</c:v>
                </c:pt>
                <c:pt idx="61">
                  <c:v>-0.69334154303681728</c:v>
                </c:pt>
                <c:pt idx="62">
                  <c:v>-0.68074675543701968</c:v>
                </c:pt>
                <c:pt idx="63">
                  <c:v>-0.66825904062605401</c:v>
                </c:pt>
                <c:pt idx="64">
                  <c:v>-0.6558746782604522</c:v>
                </c:pt>
                <c:pt idx="65">
                  <c:v>-0.64359010280021778</c:v>
                </c:pt>
                <c:pt idx="66">
                  <c:v>-0.6314018942397609</c:v>
                </c:pt>
                <c:pt idx="67">
                  <c:v>-0.61930676950877617</c:v>
                </c:pt>
                <c:pt idx="68">
                  <c:v>-0.60730157448496325</c:v>
                </c:pt>
                <c:pt idx="69">
                  <c:v>-0.59538327656628021</c:v>
                </c:pt>
                <c:pt idx="70">
                  <c:v>-0.5835489577555576</c:v>
                </c:pt>
                <c:pt idx="71">
                  <c:v>-0.57179580821487397</c:v>
                </c:pt>
                <c:pt idx="72">
                  <c:v>-0.56012112025115535</c:v>
                </c:pt>
                <c:pt idx="73">
                  <c:v>-0.54852228269809788</c:v>
                </c:pt>
                <c:pt idx="74">
                  <c:v>-0.53699677566274262</c:v>
                </c:pt>
                <c:pt idx="75">
                  <c:v>-0.52554216560793954</c:v>
                </c:pt>
                <c:pt idx="76">
                  <c:v>-0.51415610074453411</c:v>
                </c:pt>
                <c:pt idx="77">
                  <c:v>-0.50283630670944168</c:v>
                </c:pt>
                <c:pt idx="78">
                  <c:v>-0.49158058250786868</c:v>
                </c:pt>
                <c:pt idx="79">
                  <c:v>-0.48038679669982853</c:v>
                </c:pt>
                <c:pt idx="80">
                  <c:v>-0.46925288381280222</c:v>
                </c:pt>
                <c:pt idx="81">
                  <c:v>-0.45817684096392136</c:v>
                </c:pt>
                <c:pt idx="82">
                  <c:v>-0.44715672467644574</c:v>
                </c:pt>
                <c:pt idx="83">
                  <c:v>-0.43619064787655393</c:v>
                </c:pt>
                <c:pt idx="84">
                  <c:v>-0.42527677705760725</c:v>
                </c:pt>
                <c:pt idx="85">
                  <c:v>-0.41441332960007643</c:v>
                </c:pt>
                <c:pt idx="86">
                  <c:v>-0.40359857123625476</c:v>
                </c:pt>
                <c:pt idx="87">
                  <c:v>-0.39283081364972938</c:v>
                </c:pt>
                <c:pt idx="88">
                  <c:v>-0.3821084122003639</c:v>
                </c:pt>
                <c:pt idx="89">
                  <c:v>-0.37142976376624032</c:v>
                </c:pt>
                <c:pt idx="90">
                  <c:v>-0.36079330469465853</c:v>
                </c:pt>
                <c:pt idx="91">
                  <c:v>-0.35019750885487144</c:v>
                </c:pt>
                <c:pt idx="92">
                  <c:v>-0.33964088578577573</c:v>
                </c:pt>
                <c:pt idx="93">
                  <c:v>-0.32912197893226108</c:v>
                </c:pt>
                <c:pt idx="94">
                  <c:v>-0.3186393639643752</c:v>
                </c:pt>
                <c:pt idx="95">
                  <c:v>-0.30819164717386466</c:v>
                </c:pt>
                <c:pt idx="96">
                  <c:v>-0.29777746394303445</c:v>
                </c:pt>
                <c:pt idx="97">
                  <c:v>-0.28739547728120973</c:v>
                </c:pt>
                <c:pt idx="98">
                  <c:v>-0.27704437642439755</c:v>
                </c:pt>
                <c:pt idx="99">
                  <c:v>-0.26672287549404339</c:v>
                </c:pt>
                <c:pt idx="100">
                  <c:v>-0.256429712211035</c:v>
                </c:pt>
                <c:pt idx="101">
                  <c:v>-0.24616364666135951</c:v>
                </c:pt>
                <c:pt idx="102">
                  <c:v>-0.23592346011003523</c:v>
                </c:pt>
                <c:pt idx="103">
                  <c:v>-0.2257079538601594</c:v>
                </c:pt>
                <c:pt idx="104">
                  <c:v>-0.21551594815408856</c:v>
                </c:pt>
                <c:pt idx="105">
                  <c:v>-0.20534628111395689</c:v>
                </c:pt>
                <c:pt idx="106">
                  <c:v>-0.19519780771888826</c:v>
                </c:pt>
                <c:pt idx="107">
                  <c:v>-0.18506939881641302</c:v>
                </c:pt>
                <c:pt idx="108">
                  <c:v>-0.17495994016573252</c:v>
                </c:pt>
                <c:pt idx="109">
                  <c:v>-0.16486833151060187</c:v>
                </c:pt>
                <c:pt idx="110">
                  <c:v>-0.15479348567971193</c:v>
                </c:pt>
                <c:pt idx="111">
                  <c:v>-0.14473432771256409</c:v>
                </c:pt>
                <c:pt idx="112">
                  <c:v>-0.13468979400891959</c:v>
                </c:pt>
                <c:pt idx="113">
                  <c:v>-0.1246588315</c:v>
                </c:pt>
                <c:pt idx="114">
                  <c:v>-0.11464039683969043</c:v>
                </c:pt>
                <c:pt idx="115">
                  <c:v>-0.10463345561407539</c:v>
                </c:pt>
                <c:pt idx="116">
                  <c:v>-9.4636981567699813E-2</c:v>
                </c:pt>
                <c:pt idx="117">
                  <c:v>-8.4649955845010449E-2</c:v>
                </c:pt>
                <c:pt idx="118">
                  <c:v>-7.4671366245484247E-2</c:v>
                </c:pt>
                <c:pt idx="119">
                  <c:v>-6.4700206491002693E-2</c:v>
                </c:pt>
                <c:pt idx="120">
                  <c:v>-5.4735475504070312E-2</c:v>
                </c:pt>
                <c:pt idx="121">
                  <c:v>-4.477617669551625E-2</c:v>
                </c:pt>
                <c:pt idx="122">
                  <c:v>-3.4821317260347699E-2</c:v>
                </c:pt>
                <c:pt idx="123">
                  <c:v>-2.4869907480456668E-2</c:v>
                </c:pt>
                <c:pt idx="124">
                  <c:v>-1.4920960032900372E-2</c:v>
                </c:pt>
                <c:pt idx="125">
                  <c:v>-4.9734893024984917E-3</c:v>
                </c:pt>
                <c:pt idx="126">
                  <c:v>4.9734893024984917E-3</c:v>
                </c:pt>
                <c:pt idx="127">
                  <c:v>1.4920960032900372E-2</c:v>
                </c:pt>
                <c:pt idx="128">
                  <c:v>2.4869907480456525E-2</c:v>
                </c:pt>
                <c:pt idx="129">
                  <c:v>3.482131726034756E-2</c:v>
                </c:pt>
                <c:pt idx="130">
                  <c:v>4.4776176695516381E-2</c:v>
                </c:pt>
                <c:pt idx="131">
                  <c:v>5.4735475504070437E-2</c:v>
                </c:pt>
                <c:pt idx="132">
                  <c:v>6.4700206491002693E-2</c:v>
                </c:pt>
                <c:pt idx="133">
                  <c:v>7.4671366245484247E-2</c:v>
                </c:pt>
                <c:pt idx="134">
                  <c:v>8.4649955845010449E-2</c:v>
                </c:pt>
                <c:pt idx="135">
                  <c:v>9.4636981567699813E-2</c:v>
                </c:pt>
                <c:pt idx="136">
                  <c:v>0.10463345561407525</c:v>
                </c:pt>
                <c:pt idx="137">
                  <c:v>0.1146403968396903</c:v>
                </c:pt>
                <c:pt idx="138">
                  <c:v>0.12465883150000014</c:v>
                </c:pt>
                <c:pt idx="139">
                  <c:v>0.13468979400891973</c:v>
                </c:pt>
                <c:pt idx="140">
                  <c:v>0.14473432771256409</c:v>
                </c:pt>
                <c:pt idx="141">
                  <c:v>0.15479348567971193</c:v>
                </c:pt>
                <c:pt idx="142">
                  <c:v>0.16486833151060187</c:v>
                </c:pt>
                <c:pt idx="143">
                  <c:v>0.17495994016573252</c:v>
                </c:pt>
                <c:pt idx="144">
                  <c:v>0.18506939881641285</c:v>
                </c:pt>
                <c:pt idx="145">
                  <c:v>0.19519780771888809</c:v>
                </c:pt>
                <c:pt idx="146">
                  <c:v>0.20534628111395706</c:v>
                </c:pt>
                <c:pt idx="147">
                  <c:v>0.21551594815408867</c:v>
                </c:pt>
                <c:pt idx="148">
                  <c:v>0.2257079538601594</c:v>
                </c:pt>
                <c:pt idx="149">
                  <c:v>0.23592346011003523</c:v>
                </c:pt>
                <c:pt idx="150">
                  <c:v>0.24616364666135951</c:v>
                </c:pt>
                <c:pt idx="151">
                  <c:v>0.256429712211035</c:v>
                </c:pt>
                <c:pt idx="152">
                  <c:v>0.26672287549404317</c:v>
                </c:pt>
                <c:pt idx="153">
                  <c:v>0.27704437642439733</c:v>
                </c:pt>
                <c:pt idx="154">
                  <c:v>0.28739547728120984</c:v>
                </c:pt>
                <c:pt idx="155">
                  <c:v>0.29777746394303461</c:v>
                </c:pt>
                <c:pt idx="156">
                  <c:v>0.30819164717386466</c:v>
                </c:pt>
                <c:pt idx="157">
                  <c:v>0.3186393639643752</c:v>
                </c:pt>
                <c:pt idx="158">
                  <c:v>0.32912197893226108</c:v>
                </c:pt>
                <c:pt idx="159">
                  <c:v>0.3396408857857755</c:v>
                </c:pt>
                <c:pt idx="160">
                  <c:v>0.35019750885487133</c:v>
                </c:pt>
                <c:pt idx="161">
                  <c:v>0.3607933046946587</c:v>
                </c:pt>
                <c:pt idx="162">
                  <c:v>0.37142976376624048</c:v>
                </c:pt>
                <c:pt idx="163">
                  <c:v>0.3821084122003639</c:v>
                </c:pt>
                <c:pt idx="164">
                  <c:v>0.39283081364972938</c:v>
                </c:pt>
                <c:pt idx="165">
                  <c:v>0.40359857123625476</c:v>
                </c:pt>
                <c:pt idx="166">
                  <c:v>0.41441332960007643</c:v>
                </c:pt>
                <c:pt idx="167">
                  <c:v>0.42527677705760714</c:v>
                </c:pt>
                <c:pt idx="168">
                  <c:v>0.43619064787655376</c:v>
                </c:pt>
                <c:pt idx="169">
                  <c:v>0.44715672467644596</c:v>
                </c:pt>
                <c:pt idx="170">
                  <c:v>0.45817684096392136</c:v>
                </c:pt>
                <c:pt idx="171">
                  <c:v>0.46925288381280222</c:v>
                </c:pt>
                <c:pt idx="172">
                  <c:v>0.48038679669982853</c:v>
                </c:pt>
                <c:pt idx="173">
                  <c:v>0.49158058250786868</c:v>
                </c:pt>
                <c:pt idx="174">
                  <c:v>0.50283630670944168</c:v>
                </c:pt>
                <c:pt idx="175">
                  <c:v>0.51415610074453411</c:v>
                </c:pt>
                <c:pt idx="176">
                  <c:v>0.52554216560793932</c:v>
                </c:pt>
                <c:pt idx="177">
                  <c:v>0.53699677566274295</c:v>
                </c:pt>
                <c:pt idx="178">
                  <c:v>0.54852228269809822</c:v>
                </c:pt>
                <c:pt idx="179">
                  <c:v>0.56012112025115535</c:v>
                </c:pt>
                <c:pt idx="180">
                  <c:v>0.57179580821487397</c:v>
                </c:pt>
                <c:pt idx="181">
                  <c:v>0.5835489577555576</c:v>
                </c:pt>
                <c:pt idx="182">
                  <c:v>0.59538327656628021</c:v>
                </c:pt>
                <c:pt idx="183">
                  <c:v>0.60730157448496336</c:v>
                </c:pt>
                <c:pt idx="184">
                  <c:v>0.61930676950877606</c:v>
                </c:pt>
                <c:pt idx="185">
                  <c:v>0.63140189423976112</c:v>
                </c:pt>
                <c:pt idx="186">
                  <c:v>0.64359010280021778</c:v>
                </c:pt>
                <c:pt idx="187">
                  <c:v>0.6558746782604522</c:v>
                </c:pt>
                <c:pt idx="188">
                  <c:v>0.66825904062605401</c:v>
                </c:pt>
                <c:pt idx="189">
                  <c:v>0.68074675543701968</c:v>
                </c:pt>
                <c:pt idx="190">
                  <c:v>0.69334154303681728</c:v>
                </c:pt>
                <c:pt idx="191">
                  <c:v>0.70604728857604471</c:v>
                </c:pt>
                <c:pt idx="192">
                  <c:v>0.71886805282271604</c:v>
                </c:pt>
                <c:pt idx="193">
                  <c:v>0.73180808385961771</c:v>
                </c:pt>
                <c:pt idx="194">
                  <c:v>0.74487182975869159</c:v>
                </c:pt>
                <c:pt idx="195">
                  <c:v>0.75806395233324275</c:v>
                </c:pt>
                <c:pt idx="196">
                  <c:v>0.77138934208115728</c:v>
                </c:pt>
                <c:pt idx="197">
                  <c:v>0.78485313444643534</c:v>
                </c:pt>
                <c:pt idx="198">
                  <c:v>0.7984607275425748</c:v>
                </c:pt>
                <c:pt idx="199">
                  <c:v>0.81221780149991241</c:v>
                </c:pt>
                <c:pt idx="200">
                  <c:v>0.82613033962053162</c:v>
                </c:pt>
                <c:pt idx="201">
                  <c:v>0.84020465154900847</c:v>
                </c:pt>
                <c:pt idx="202">
                  <c:v>0.85444739869598973</c:v>
                </c:pt>
                <c:pt idx="203">
                  <c:v>0.8688656221847797</c:v>
                </c:pt>
                <c:pt idx="204">
                  <c:v>0.88346677362987858</c:v>
                </c:pt>
                <c:pt idx="205">
                  <c:v>0.89825874910156867</c:v>
                </c:pt>
                <c:pt idx="206">
                  <c:v>0.91324992668360727</c:v>
                </c:pt>
                <c:pt idx="207">
                  <c:v>0.92844920809329989</c:v>
                </c:pt>
                <c:pt idx="208">
                  <c:v>0.94386606490653491</c:v>
                </c:pt>
                <c:pt idx="209">
                  <c:v>0.95951059001724914</c:v>
                </c:pt>
                <c:pt idx="210">
                  <c:v>0.97539355506375336</c:v>
                </c:pt>
                <c:pt idx="211">
                  <c:v>0.99152647467733057</c:v>
                </c:pt>
                <c:pt idx="212">
                  <c:v>1.0079216785556244</c:v>
                </c:pt>
                <c:pt idx="213">
                  <c:v>1.024592392540099</c:v>
                </c:pt>
                <c:pt idx="214">
                  <c:v>1.0415528300904833</c:v>
                </c:pt>
                <c:pt idx="215">
                  <c:v>1.0588182958080339</c:v>
                </c:pt>
                <c:pt idx="216">
                  <c:v>1.0764053029751868</c:v>
                </c:pt>
                <c:pt idx="217">
                  <c:v>1.0943317074660934</c:v>
                </c:pt>
                <c:pt idx="218">
                  <c:v>1.1126168608589178</c:v>
                </c:pt>
                <c:pt idx="219">
                  <c:v>1.1312817861712798</c:v>
                </c:pt>
                <c:pt idx="220">
                  <c:v>1.1503493803760083</c:v>
                </c:pt>
                <c:pt idx="221">
                  <c:v>1.1698446487773884</c:v>
                </c:pt>
                <c:pt idx="222">
                  <c:v>1.189794977493698</c:v>
                </c:pt>
                <c:pt idx="223">
                  <c:v>1.2102304517744078</c:v>
                </c:pt>
                <c:pt idx="224">
                  <c:v>1.2311842297805575</c:v>
                </c:pt>
                <c:pt idx="225">
                  <c:v>1.2526929839120398</c:v>
                </c:pt>
                <c:pt idx="226">
                  <c:v>1.2747974249655289</c:v>
                </c:pt>
                <c:pt idx="227">
                  <c:v>1.2975429286165541</c:v>
                </c:pt>
                <c:pt idx="228">
                  <c:v>1.3209802893126328</c:v>
                </c:pt>
                <c:pt idx="229">
                  <c:v>1.3451666341766386</c:v>
                </c:pt>
                <c:pt idx="230">
                  <c:v>1.3701665397259748</c:v>
                </c:pt>
                <c:pt idx="231">
                  <c:v>1.3960534082549898</c:v>
                </c:pt>
                <c:pt idx="232">
                  <c:v>1.4229111803109853</c:v>
                </c:pt>
                <c:pt idx="233">
                  <c:v>1.4508364874126363</c:v>
                </c:pt>
                <c:pt idx="234">
                  <c:v>1.4799413890351927</c:v>
                </c:pt>
                <c:pt idx="235">
                  <c:v>1.5103568962835032</c:v>
                </c:pt>
                <c:pt idx="236">
                  <c:v>1.5422375718953325</c:v>
                </c:pt>
                <c:pt idx="237">
                  <c:v>1.5757676293730736</c:v>
                </c:pt>
                <c:pt idx="238">
                  <c:v>1.6111691623526765</c:v>
                </c:pt>
                <c:pt idx="239">
                  <c:v>1.6487134702908506</c:v>
                </c:pt>
                <c:pt idx="240">
                  <c:v>1.688737002266798</c:v>
                </c:pt>
                <c:pt idx="241">
                  <c:v>1.7316643961222455</c:v>
                </c:pt>
                <c:pt idx="242">
                  <c:v>1.7780428020381671</c:v>
                </c:pt>
                <c:pt idx="243">
                  <c:v>1.8285948988056846</c:v>
                </c:pt>
                <c:pt idx="244">
                  <c:v>1.8843044227824219</c:v>
                </c:pt>
                <c:pt idx="245">
                  <c:v>1.946561720798984</c:v>
                </c:pt>
                <c:pt idx="246">
                  <c:v>2.0174287103431894</c:v>
                </c:pt>
                <c:pt idx="247">
                  <c:v>2.100165492844468</c:v>
                </c:pt>
                <c:pt idx="248">
                  <c:v>2.2004105812100336</c:v>
                </c:pt>
                <c:pt idx="249">
                  <c:v>2.3293360530620011</c:v>
                </c:pt>
                <c:pt idx="250">
                  <c:v>2.5149548778025288</c:v>
                </c:pt>
                <c:pt idx="251">
                  <c:v>2.8806743591110586</c:v>
                </c:pt>
              </c:numCache>
            </c:numRef>
          </c:xVal>
          <c:yVal>
            <c:numRef>
              <c:f>'Part 3 - Honeywell Inc'!$X$4:$X$255</c:f>
              <c:numCache>
                <c:formatCode>0.00</c:formatCode>
                <c:ptCount val="252"/>
                <c:pt idx="0">
                  <c:v>-3.2977922856897961</c:v>
                </c:pt>
                <c:pt idx="1">
                  <c:v>-2.799552315159592</c:v>
                </c:pt>
                <c:pt idx="2">
                  <c:v>-2.4274904031159057</c:v>
                </c:pt>
                <c:pt idx="3">
                  <c:v>-2.3917091110714308</c:v>
                </c:pt>
                <c:pt idx="4">
                  <c:v>-2.3901352588676712</c:v>
                </c:pt>
                <c:pt idx="5">
                  <c:v>-2.1254526103638889</c:v>
                </c:pt>
                <c:pt idx="6">
                  <c:v>-1.9270278005266588</c:v>
                </c:pt>
                <c:pt idx="7">
                  <c:v>-1.9158462827185316</c:v>
                </c:pt>
                <c:pt idx="8">
                  <c:v>-1.8598896154497497</c:v>
                </c:pt>
                <c:pt idx="9">
                  <c:v>-1.8332461217726397</c:v>
                </c:pt>
                <c:pt idx="10">
                  <c:v>-1.8013950727984216</c:v>
                </c:pt>
                <c:pt idx="11">
                  <c:v>-1.7887190538623496</c:v>
                </c:pt>
                <c:pt idx="12">
                  <c:v>-1.7039478327504916</c:v>
                </c:pt>
                <c:pt idx="13">
                  <c:v>-1.6879968341613378</c:v>
                </c:pt>
                <c:pt idx="14">
                  <c:v>-1.6743263459327209</c:v>
                </c:pt>
                <c:pt idx="15">
                  <c:v>-1.6322480032635185</c:v>
                </c:pt>
                <c:pt idx="16">
                  <c:v>-1.6186692269658041</c:v>
                </c:pt>
                <c:pt idx="17">
                  <c:v>-1.6074523430588734</c:v>
                </c:pt>
                <c:pt idx="18">
                  <c:v>-1.570791709348893</c:v>
                </c:pt>
                <c:pt idx="19">
                  <c:v>-1.5644370949106472</c:v>
                </c:pt>
                <c:pt idx="20">
                  <c:v>-1.5544111313174849</c:v>
                </c:pt>
                <c:pt idx="21">
                  <c:v>-1.5518073717104761</c:v>
                </c:pt>
                <c:pt idx="22">
                  <c:v>-1.5420235747347737</c:v>
                </c:pt>
                <c:pt idx="23">
                  <c:v>-1.5348942928643545</c:v>
                </c:pt>
                <c:pt idx="24">
                  <c:v>-1.5169858065487289</c:v>
                </c:pt>
                <c:pt idx="25">
                  <c:v>-1.4889952666597583</c:v>
                </c:pt>
                <c:pt idx="26">
                  <c:v>-1.4752321869593359</c:v>
                </c:pt>
                <c:pt idx="27">
                  <c:v>-1.4745143859288929</c:v>
                </c:pt>
                <c:pt idx="28">
                  <c:v>-1.4734501465682521</c:v>
                </c:pt>
                <c:pt idx="29">
                  <c:v>-1.4612832713868131</c:v>
                </c:pt>
                <c:pt idx="30">
                  <c:v>-1.447727969421295</c:v>
                </c:pt>
                <c:pt idx="31">
                  <c:v>-1.4304681083604434</c:v>
                </c:pt>
                <c:pt idx="32">
                  <c:v>-1.4229898730301687</c:v>
                </c:pt>
                <c:pt idx="33">
                  <c:v>-1.4199339978256704</c:v>
                </c:pt>
                <c:pt idx="34">
                  <c:v>-1.3509881418670935</c:v>
                </c:pt>
                <c:pt idx="35">
                  <c:v>-1.3241316700429218</c:v>
                </c:pt>
                <c:pt idx="36">
                  <c:v>-1.3136560028625721</c:v>
                </c:pt>
                <c:pt idx="37">
                  <c:v>-1.3053911428538734</c:v>
                </c:pt>
                <c:pt idx="38">
                  <c:v>-1.3022925487131487</c:v>
                </c:pt>
                <c:pt idx="39">
                  <c:v>-1.2994861651236025</c:v>
                </c:pt>
                <c:pt idx="40">
                  <c:v>-1.2701291989494135</c:v>
                </c:pt>
                <c:pt idx="41">
                  <c:v>-1.2273446085758553</c:v>
                </c:pt>
                <c:pt idx="42">
                  <c:v>-1.2036634553217864</c:v>
                </c:pt>
                <c:pt idx="43">
                  <c:v>-1.168793975944344</c:v>
                </c:pt>
                <c:pt idx="44">
                  <c:v>-1.144265475005988</c:v>
                </c:pt>
                <c:pt idx="45">
                  <c:v>-1.1273307135707711</c:v>
                </c:pt>
                <c:pt idx="46">
                  <c:v>-1.1228484273914319</c:v>
                </c:pt>
                <c:pt idx="47">
                  <c:v>-1.1149469638219383</c:v>
                </c:pt>
                <c:pt idx="48">
                  <c:v>-1.0463563251162864</c:v>
                </c:pt>
                <c:pt idx="49">
                  <c:v>-1.0002608478904609</c:v>
                </c:pt>
                <c:pt idx="50">
                  <c:v>-0.98356769439776492</c:v>
                </c:pt>
                <c:pt idx="51">
                  <c:v>-0.92835856286289953</c:v>
                </c:pt>
                <c:pt idx="52">
                  <c:v>-0.88136910859773077</c:v>
                </c:pt>
                <c:pt idx="53">
                  <c:v>-0.86354705494536177</c:v>
                </c:pt>
                <c:pt idx="54">
                  <c:v>-0.84263445397968795</c:v>
                </c:pt>
                <c:pt idx="55">
                  <c:v>-0.83220878142839927</c:v>
                </c:pt>
                <c:pt idx="56">
                  <c:v>-0.80162854012278628</c:v>
                </c:pt>
                <c:pt idx="57">
                  <c:v>-0.80106715132715089</c:v>
                </c:pt>
                <c:pt idx="58">
                  <c:v>-0.77840631622546608</c:v>
                </c:pt>
                <c:pt idx="59">
                  <c:v>-0.77780181686103844</c:v>
                </c:pt>
                <c:pt idx="60">
                  <c:v>-0.77726164327691449</c:v>
                </c:pt>
                <c:pt idx="61">
                  <c:v>-0.75165566087102731</c:v>
                </c:pt>
                <c:pt idx="62">
                  <c:v>-0.74511494242117016</c:v>
                </c:pt>
                <c:pt idx="63">
                  <c:v>-0.74229133802711877</c:v>
                </c:pt>
                <c:pt idx="64">
                  <c:v>-0.7229019726580499</c:v>
                </c:pt>
                <c:pt idx="65">
                  <c:v>-0.72213674189845989</c:v>
                </c:pt>
                <c:pt idx="66">
                  <c:v>-0.71906015649975019</c:v>
                </c:pt>
                <c:pt idx="67">
                  <c:v>-0.71868071431079039</c:v>
                </c:pt>
                <c:pt idx="68">
                  <c:v>-0.69759933512253114</c:v>
                </c:pt>
                <c:pt idx="69">
                  <c:v>-0.6841461302028351</c:v>
                </c:pt>
                <c:pt idx="70">
                  <c:v>-0.67241742783547265</c:v>
                </c:pt>
                <c:pt idx="71">
                  <c:v>-0.65295544707128439</c:v>
                </c:pt>
                <c:pt idx="72">
                  <c:v>-0.62081778985598457</c:v>
                </c:pt>
                <c:pt idx="73">
                  <c:v>-0.59278789490521633</c:v>
                </c:pt>
                <c:pt idx="74">
                  <c:v>-0.5692334915057119</c:v>
                </c:pt>
                <c:pt idx="75">
                  <c:v>-0.56260322070512803</c:v>
                </c:pt>
                <c:pt idx="76">
                  <c:v>-0.55414455171970622</c:v>
                </c:pt>
                <c:pt idx="77">
                  <c:v>-0.54957089547177429</c:v>
                </c:pt>
                <c:pt idx="78">
                  <c:v>-0.54772224762672428</c:v>
                </c:pt>
                <c:pt idx="79">
                  <c:v>-0.53043451110736539</c:v>
                </c:pt>
                <c:pt idx="80">
                  <c:v>-0.5065155069743994</c:v>
                </c:pt>
                <c:pt idx="81">
                  <c:v>-0.48009519785194815</c:v>
                </c:pt>
                <c:pt idx="82">
                  <c:v>-0.47959519385647398</c:v>
                </c:pt>
                <c:pt idx="83">
                  <c:v>-0.44654371868314408</c:v>
                </c:pt>
                <c:pt idx="84">
                  <c:v>-0.44573795454227011</c:v>
                </c:pt>
                <c:pt idx="85">
                  <c:v>-0.43816339602868132</c:v>
                </c:pt>
                <c:pt idx="86">
                  <c:v>-0.43245902874679643</c:v>
                </c:pt>
                <c:pt idx="87">
                  <c:v>-0.35877519808006969</c:v>
                </c:pt>
                <c:pt idx="88">
                  <c:v>-0.34239217724223459</c:v>
                </c:pt>
                <c:pt idx="89">
                  <c:v>-0.30528105465771394</c:v>
                </c:pt>
                <c:pt idx="90">
                  <c:v>-0.28405202644798283</c:v>
                </c:pt>
                <c:pt idx="91">
                  <c:v>-0.27586073167631436</c:v>
                </c:pt>
                <c:pt idx="92">
                  <c:v>-0.23793313492559218</c:v>
                </c:pt>
                <c:pt idx="93">
                  <c:v>-0.23638789058696894</c:v>
                </c:pt>
                <c:pt idx="94">
                  <c:v>-0.22176302706649578</c:v>
                </c:pt>
                <c:pt idx="95">
                  <c:v>-0.21463177116680449</c:v>
                </c:pt>
                <c:pt idx="96">
                  <c:v>-0.18928681659299856</c:v>
                </c:pt>
                <c:pt idx="97">
                  <c:v>-0.13981722946612646</c:v>
                </c:pt>
                <c:pt idx="98">
                  <c:v>-0.132911910282806</c:v>
                </c:pt>
                <c:pt idx="99">
                  <c:v>-0.13236368987126243</c:v>
                </c:pt>
                <c:pt idx="100">
                  <c:v>-0.12475664480381106</c:v>
                </c:pt>
                <c:pt idx="101">
                  <c:v>-0.12259873700122036</c:v>
                </c:pt>
                <c:pt idx="102">
                  <c:v>-0.10576416079746369</c:v>
                </c:pt>
                <c:pt idx="103">
                  <c:v>-8.8577282189101575E-2</c:v>
                </c:pt>
                <c:pt idx="104">
                  <c:v>8.4560857258088162E-3</c:v>
                </c:pt>
                <c:pt idx="105">
                  <c:v>3.2822757358837919E-2</c:v>
                </c:pt>
                <c:pt idx="106">
                  <c:v>3.5195917827241859E-2</c:v>
                </c:pt>
                <c:pt idx="107">
                  <c:v>4.1279093500776312E-2</c:v>
                </c:pt>
                <c:pt idx="108">
                  <c:v>4.7720784664965821E-2</c:v>
                </c:pt>
                <c:pt idx="109">
                  <c:v>7.9311541169932151E-2</c:v>
                </c:pt>
                <c:pt idx="110">
                  <c:v>0.10854805207875658</c:v>
                </c:pt>
                <c:pt idx="111">
                  <c:v>0.12110571327179152</c:v>
                </c:pt>
                <c:pt idx="112">
                  <c:v>0.1645801240757036</c:v>
                </c:pt>
                <c:pt idx="113">
                  <c:v>0.1651461841593802</c:v>
                </c:pt>
                <c:pt idx="114">
                  <c:v>0.16937356165325132</c:v>
                </c:pt>
                <c:pt idx="115">
                  <c:v>0.18762468646584196</c:v>
                </c:pt>
                <c:pt idx="116">
                  <c:v>0.19543613170659643</c:v>
                </c:pt>
                <c:pt idx="117">
                  <c:v>0.19684359359125467</c:v>
                </c:pt>
                <c:pt idx="118">
                  <c:v>0.20614401992713832</c:v>
                </c:pt>
                <c:pt idx="119">
                  <c:v>0.21425188833827954</c:v>
                </c:pt>
                <c:pt idx="120">
                  <c:v>0.21654768373641375</c:v>
                </c:pt>
                <c:pt idx="121">
                  <c:v>0.23259539511922131</c:v>
                </c:pt>
                <c:pt idx="122">
                  <c:v>0.23723775292165253</c:v>
                </c:pt>
                <c:pt idx="123">
                  <c:v>0.23731933076818357</c:v>
                </c:pt>
                <c:pt idx="124">
                  <c:v>0.27491119019117222</c:v>
                </c:pt>
                <c:pt idx="125">
                  <c:v>0.28192390948344359</c:v>
                </c:pt>
                <c:pt idx="126">
                  <c:v>0.28765184737329946</c:v>
                </c:pt>
                <c:pt idx="127">
                  <c:v>0.31577713059515311</c:v>
                </c:pt>
                <c:pt idx="128">
                  <c:v>0.38483782084619855</c:v>
                </c:pt>
                <c:pt idx="129">
                  <c:v>0.39923690396170519</c:v>
                </c:pt>
                <c:pt idx="130">
                  <c:v>0.42221942022297809</c:v>
                </c:pt>
                <c:pt idx="131">
                  <c:v>0.46349148486820102</c:v>
                </c:pt>
                <c:pt idx="132">
                  <c:v>0.48615502733697891</c:v>
                </c:pt>
                <c:pt idx="133">
                  <c:v>0.49080947272229686</c:v>
                </c:pt>
                <c:pt idx="134">
                  <c:v>0.52599056403194733</c:v>
                </c:pt>
                <c:pt idx="135">
                  <c:v>0.53501134177776877</c:v>
                </c:pt>
                <c:pt idx="136">
                  <c:v>0.53699824287615994</c:v>
                </c:pt>
                <c:pt idx="137">
                  <c:v>0.5383180418285417</c:v>
                </c:pt>
                <c:pt idx="138">
                  <c:v>0.54199912659167726</c:v>
                </c:pt>
                <c:pt idx="139">
                  <c:v>0.57388474766580866</c:v>
                </c:pt>
                <c:pt idx="140">
                  <c:v>0.57531772136936055</c:v>
                </c:pt>
                <c:pt idx="141">
                  <c:v>0.57999830428478438</c:v>
                </c:pt>
                <c:pt idx="142">
                  <c:v>0.58113320678453928</c:v>
                </c:pt>
                <c:pt idx="143">
                  <c:v>0.58457485360776928</c:v>
                </c:pt>
                <c:pt idx="144">
                  <c:v>0.58578068427847263</c:v>
                </c:pt>
                <c:pt idx="145">
                  <c:v>0.58621094044470745</c:v>
                </c:pt>
                <c:pt idx="146">
                  <c:v>0.58770280450657397</c:v>
                </c:pt>
                <c:pt idx="147">
                  <c:v>0.59834699530010915</c:v>
                </c:pt>
                <c:pt idx="148">
                  <c:v>0.60416942839003629</c:v>
                </c:pt>
                <c:pt idx="149">
                  <c:v>0.60519913126546665</c:v>
                </c:pt>
                <c:pt idx="150">
                  <c:v>0.60940610636657144</c:v>
                </c:pt>
                <c:pt idx="151">
                  <c:v>0.62576812709742047</c:v>
                </c:pt>
                <c:pt idx="152">
                  <c:v>0.62628832740400064</c:v>
                </c:pt>
                <c:pt idx="153">
                  <c:v>0.6267178500753583</c:v>
                </c:pt>
                <c:pt idx="154">
                  <c:v>0.62693971881898203</c:v>
                </c:pt>
                <c:pt idx="155">
                  <c:v>0.64813076283795312</c:v>
                </c:pt>
                <c:pt idx="156">
                  <c:v>0.65001994950830033</c:v>
                </c:pt>
                <c:pt idx="157">
                  <c:v>0.65366810071368353</c:v>
                </c:pt>
                <c:pt idx="158">
                  <c:v>0.65920046494393936</c:v>
                </c:pt>
                <c:pt idx="159">
                  <c:v>0.67166586984095178</c:v>
                </c:pt>
                <c:pt idx="160">
                  <c:v>0.67837664795224173</c:v>
                </c:pt>
                <c:pt idx="161">
                  <c:v>0.69638245690628908</c:v>
                </c:pt>
                <c:pt idx="162">
                  <c:v>0.70239169468435336</c:v>
                </c:pt>
                <c:pt idx="163">
                  <c:v>0.70492128449652436</c:v>
                </c:pt>
                <c:pt idx="164">
                  <c:v>0.71658922093135524</c:v>
                </c:pt>
                <c:pt idx="165">
                  <c:v>0.7191999709827247</c:v>
                </c:pt>
                <c:pt idx="166">
                  <c:v>0.72177890591725813</c:v>
                </c:pt>
                <c:pt idx="167">
                  <c:v>0.72435606606059044</c:v>
                </c:pt>
                <c:pt idx="168">
                  <c:v>0.72613885223415064</c:v>
                </c:pt>
                <c:pt idx="169">
                  <c:v>0.7287550741047103</c:v>
                </c:pt>
                <c:pt idx="170">
                  <c:v>0.73021894170004176</c:v>
                </c:pt>
                <c:pt idx="171">
                  <c:v>0.732294452150828</c:v>
                </c:pt>
                <c:pt idx="172">
                  <c:v>0.73528648948336295</c:v>
                </c:pt>
                <c:pt idx="173">
                  <c:v>0.73563522659618297</c:v>
                </c:pt>
                <c:pt idx="174">
                  <c:v>0.73570791711367367</c:v>
                </c:pt>
                <c:pt idx="175">
                  <c:v>0.7402738581311189</c:v>
                </c:pt>
                <c:pt idx="176">
                  <c:v>0.74207156290476639</c:v>
                </c:pt>
                <c:pt idx="177">
                  <c:v>0.74346733226089434</c:v>
                </c:pt>
                <c:pt idx="178">
                  <c:v>0.7436873230939629</c:v>
                </c:pt>
                <c:pt idx="179">
                  <c:v>0.7439698772037352</c:v>
                </c:pt>
                <c:pt idx="180">
                  <c:v>0.74790911927687354</c:v>
                </c:pt>
                <c:pt idx="181">
                  <c:v>0.74815422003089305</c:v>
                </c:pt>
                <c:pt idx="182">
                  <c:v>0.75590541772946762</c:v>
                </c:pt>
                <c:pt idx="183">
                  <c:v>0.76487316156808827</c:v>
                </c:pt>
                <c:pt idx="184">
                  <c:v>0.76826905375580035</c:v>
                </c:pt>
                <c:pt idx="185">
                  <c:v>0.77730199933677935</c:v>
                </c:pt>
                <c:pt idx="186">
                  <c:v>0.77766835230846243</c:v>
                </c:pt>
                <c:pt idx="187">
                  <c:v>0.78382401786184219</c:v>
                </c:pt>
                <c:pt idx="188">
                  <c:v>0.78589766066744993</c:v>
                </c:pt>
                <c:pt idx="189">
                  <c:v>0.79195148844871466</c:v>
                </c:pt>
                <c:pt idx="190">
                  <c:v>0.81218457819687351</c:v>
                </c:pt>
                <c:pt idx="191">
                  <c:v>0.8127997172856225</c:v>
                </c:pt>
                <c:pt idx="192">
                  <c:v>0.81423586371162671</c:v>
                </c:pt>
                <c:pt idx="193">
                  <c:v>0.81571842128049143</c:v>
                </c:pt>
                <c:pt idx="194">
                  <c:v>0.81978171579236569</c:v>
                </c:pt>
                <c:pt idx="195">
                  <c:v>0.82247358315626518</c:v>
                </c:pt>
                <c:pt idx="196">
                  <c:v>0.82411925489109306</c:v>
                </c:pt>
                <c:pt idx="197">
                  <c:v>0.82788237943433174</c:v>
                </c:pt>
                <c:pt idx="198">
                  <c:v>0.83025718031284879</c:v>
                </c:pt>
                <c:pt idx="199">
                  <c:v>0.83421863923188533</c:v>
                </c:pt>
                <c:pt idx="200">
                  <c:v>0.87280132068967686</c:v>
                </c:pt>
                <c:pt idx="201">
                  <c:v>0.8761253001810132</c:v>
                </c:pt>
                <c:pt idx="202">
                  <c:v>0.88371737485589663</c:v>
                </c:pt>
                <c:pt idx="203">
                  <c:v>0.88511726895566845</c:v>
                </c:pt>
                <c:pt idx="204">
                  <c:v>0.88534568674083414</c:v>
                </c:pt>
                <c:pt idx="205">
                  <c:v>0.88690005512922876</c:v>
                </c:pt>
                <c:pt idx="206">
                  <c:v>0.88806079778007563</c:v>
                </c:pt>
                <c:pt idx="207">
                  <c:v>0.89125433054591119</c:v>
                </c:pt>
                <c:pt idx="208">
                  <c:v>0.90364435575276159</c:v>
                </c:pt>
                <c:pt idx="209">
                  <c:v>0.90538003010693702</c:v>
                </c:pt>
                <c:pt idx="210">
                  <c:v>0.90712225505928346</c:v>
                </c:pt>
                <c:pt idx="211">
                  <c:v>0.90751237429816023</c:v>
                </c:pt>
                <c:pt idx="212">
                  <c:v>0.94684888639318376</c:v>
                </c:pt>
                <c:pt idx="213">
                  <c:v>0.95155668810271443</c:v>
                </c:pt>
                <c:pt idx="214">
                  <c:v>0.95260940695561913</c:v>
                </c:pt>
                <c:pt idx="215">
                  <c:v>0.95315186703476584</c:v>
                </c:pt>
                <c:pt idx="216">
                  <c:v>0.95343732790676161</c:v>
                </c:pt>
                <c:pt idx="217">
                  <c:v>0.9755145887856963</c:v>
                </c:pt>
                <c:pt idx="218">
                  <c:v>0.97865298825684421</c:v>
                </c:pt>
                <c:pt idx="219">
                  <c:v>0.9924766572046968</c:v>
                </c:pt>
                <c:pt idx="220">
                  <c:v>0.99553487754027947</c:v>
                </c:pt>
                <c:pt idx="221">
                  <c:v>0.99732603187281721</c:v>
                </c:pt>
                <c:pt idx="222">
                  <c:v>1.0038398917423537</c:v>
                </c:pt>
                <c:pt idx="223">
                  <c:v>1.0075179611798966</c:v>
                </c:pt>
                <c:pt idx="224">
                  <c:v>1.0104364284540361</c:v>
                </c:pt>
                <c:pt idx="225">
                  <c:v>1.0112020612686266</c:v>
                </c:pt>
                <c:pt idx="226">
                  <c:v>1.0121314882378931</c:v>
                </c:pt>
                <c:pt idx="227">
                  <c:v>1.0136119327320987</c:v>
                </c:pt>
                <c:pt idx="228">
                  <c:v>1.0209092627520218</c:v>
                </c:pt>
                <c:pt idx="229">
                  <c:v>1.0274721255674903</c:v>
                </c:pt>
                <c:pt idx="230">
                  <c:v>1.037842189203352</c:v>
                </c:pt>
                <c:pt idx="231">
                  <c:v>1.05288349317855</c:v>
                </c:pt>
                <c:pt idx="232">
                  <c:v>1.053694677811734</c:v>
                </c:pt>
                <c:pt idx="233">
                  <c:v>1.0602531513228974</c:v>
                </c:pt>
                <c:pt idx="234">
                  <c:v>1.0713123210254216</c:v>
                </c:pt>
                <c:pt idx="235">
                  <c:v>1.0770372526125498</c:v>
                </c:pt>
                <c:pt idx="236">
                  <c:v>1.0996444459844936</c:v>
                </c:pt>
                <c:pt idx="237">
                  <c:v>1.1003563078181593</c:v>
                </c:pt>
                <c:pt idx="238">
                  <c:v>1.1206719670959762</c:v>
                </c:pt>
                <c:pt idx="239">
                  <c:v>1.1256237220361685</c:v>
                </c:pt>
                <c:pt idx="240">
                  <c:v>1.1364386139117386</c:v>
                </c:pt>
                <c:pt idx="241">
                  <c:v>1.1577598214299591</c:v>
                </c:pt>
                <c:pt idx="242">
                  <c:v>1.1580377880828061</c:v>
                </c:pt>
                <c:pt idx="243">
                  <c:v>1.1734611442528236</c:v>
                </c:pt>
                <c:pt idx="244">
                  <c:v>1.210808930530946</c:v>
                </c:pt>
                <c:pt idx="245">
                  <c:v>1.2327647911239685</c:v>
                </c:pt>
                <c:pt idx="246">
                  <c:v>1.2598836943125471</c:v>
                </c:pt>
                <c:pt idx="247">
                  <c:v>1.3348571531123155</c:v>
                </c:pt>
                <c:pt idx="248">
                  <c:v>1.472212201365805</c:v>
                </c:pt>
                <c:pt idx="249">
                  <c:v>1.4879626529639944</c:v>
                </c:pt>
                <c:pt idx="250">
                  <c:v>1.730292033809715</c:v>
                </c:pt>
                <c:pt idx="251">
                  <c:v>1.7901825690077893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ED-034D-9EB8-2B431160732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'Part 3 - Honeywell Inc'!$AA$4:$AA$255</c:f>
              <c:numCache>
                <c:formatCode>0.00</c:formatCode>
                <c:ptCount val="252"/>
                <c:pt idx="0">
                  <c:v>-2.8806743591110573</c:v>
                </c:pt>
                <c:pt idx="1">
                  <c:v>-2.514954877802527</c:v>
                </c:pt>
                <c:pt idx="2">
                  <c:v>-2.3293360530619998</c:v>
                </c:pt>
                <c:pt idx="3">
                  <c:v>-2.2004105812100327</c:v>
                </c:pt>
                <c:pt idx="4">
                  <c:v>-2.1001654928444697</c:v>
                </c:pt>
                <c:pt idx="5">
                  <c:v>-2.0174287103431898</c:v>
                </c:pt>
                <c:pt idx="6">
                  <c:v>-1.9465617207989845</c:v>
                </c:pt>
                <c:pt idx="7">
                  <c:v>-1.8843044227824219</c:v>
                </c:pt>
                <c:pt idx="8">
                  <c:v>-1.8285948988056846</c:v>
                </c:pt>
                <c:pt idx="9">
                  <c:v>-1.7780428020381664</c:v>
                </c:pt>
                <c:pt idx="10">
                  <c:v>-1.7316643961222451</c:v>
                </c:pt>
                <c:pt idx="11">
                  <c:v>-1.6887370022667971</c:v>
                </c:pt>
                <c:pt idx="12">
                  <c:v>-1.648713470290851</c:v>
                </c:pt>
                <c:pt idx="13">
                  <c:v>-1.6111691623526765</c:v>
                </c:pt>
                <c:pt idx="14">
                  <c:v>-1.5757676293730742</c:v>
                </c:pt>
                <c:pt idx="15">
                  <c:v>-1.5422375718953325</c:v>
                </c:pt>
                <c:pt idx="16">
                  <c:v>-1.5103568962835028</c:v>
                </c:pt>
                <c:pt idx="17">
                  <c:v>-1.4799413890351922</c:v>
                </c:pt>
                <c:pt idx="18">
                  <c:v>-1.450836487412636</c:v>
                </c:pt>
                <c:pt idx="19">
                  <c:v>-1.4229111803109864</c:v>
                </c:pt>
                <c:pt idx="20">
                  <c:v>-1.3960534082549905</c:v>
                </c:pt>
                <c:pt idx="21">
                  <c:v>-1.3701665397259748</c:v>
                </c:pt>
                <c:pt idx="22">
                  <c:v>-1.3451666341766386</c:v>
                </c:pt>
                <c:pt idx="23">
                  <c:v>-1.3209802893126328</c:v>
                </c:pt>
                <c:pt idx="24">
                  <c:v>-1.2975429286165541</c:v>
                </c:pt>
                <c:pt idx="25">
                  <c:v>-1.2747974249655289</c:v>
                </c:pt>
                <c:pt idx="26">
                  <c:v>-1.2526929839120384</c:v>
                </c:pt>
                <c:pt idx="27">
                  <c:v>-1.2311842297805575</c:v>
                </c:pt>
                <c:pt idx="28">
                  <c:v>-1.2102304517744085</c:v>
                </c:pt>
                <c:pt idx="29">
                  <c:v>-1.189794977493698</c:v>
                </c:pt>
                <c:pt idx="30">
                  <c:v>-1.1698446487773884</c:v>
                </c:pt>
                <c:pt idx="31">
                  <c:v>-1.1503493803760083</c:v>
                </c:pt>
                <c:pt idx="32">
                  <c:v>-1.1312817861712798</c:v>
                </c:pt>
                <c:pt idx="33">
                  <c:v>-1.1126168608589178</c:v>
                </c:pt>
                <c:pt idx="34">
                  <c:v>-1.0943317074660934</c:v>
                </c:pt>
                <c:pt idx="35">
                  <c:v>-1.0764053029751872</c:v>
                </c:pt>
                <c:pt idx="36">
                  <c:v>-1.0588182958080339</c:v>
                </c:pt>
                <c:pt idx="37">
                  <c:v>-1.0415528300904833</c:v>
                </c:pt>
                <c:pt idx="38">
                  <c:v>-1.024592392540099</c:v>
                </c:pt>
                <c:pt idx="39">
                  <c:v>-1.0079216785556244</c:v>
                </c:pt>
                <c:pt idx="40">
                  <c:v>-0.99152647467733057</c:v>
                </c:pt>
                <c:pt idx="41">
                  <c:v>-0.97539355506375336</c:v>
                </c:pt>
                <c:pt idx="42">
                  <c:v>-0.95951059001725081</c:v>
                </c:pt>
                <c:pt idx="43">
                  <c:v>-0.94386606490653602</c:v>
                </c:pt>
                <c:pt idx="44">
                  <c:v>-0.92844920809329989</c:v>
                </c:pt>
                <c:pt idx="45">
                  <c:v>-0.91324992668360727</c:v>
                </c:pt>
                <c:pt idx="46">
                  <c:v>-0.89825874910156867</c:v>
                </c:pt>
                <c:pt idx="47">
                  <c:v>-0.88346677362987858</c:v>
                </c:pt>
                <c:pt idx="48">
                  <c:v>-0.8688656221847797</c:v>
                </c:pt>
                <c:pt idx="49">
                  <c:v>-0.85444739869598973</c:v>
                </c:pt>
                <c:pt idx="50">
                  <c:v>-0.84020465154900881</c:v>
                </c:pt>
                <c:pt idx="51">
                  <c:v>-0.82613033962053128</c:v>
                </c:pt>
                <c:pt idx="52">
                  <c:v>-0.81221780149991241</c:v>
                </c:pt>
                <c:pt idx="53">
                  <c:v>-0.7984607275425748</c:v>
                </c:pt>
                <c:pt idx="54">
                  <c:v>-0.78485313444643534</c:v>
                </c:pt>
                <c:pt idx="55">
                  <c:v>-0.77138934208115728</c:v>
                </c:pt>
                <c:pt idx="56">
                  <c:v>-0.75806395233324275</c:v>
                </c:pt>
                <c:pt idx="57">
                  <c:v>-0.74487182975869159</c:v>
                </c:pt>
                <c:pt idx="58">
                  <c:v>-0.73180808385961749</c:v>
                </c:pt>
                <c:pt idx="59">
                  <c:v>-0.71886805282271549</c:v>
                </c:pt>
                <c:pt idx="60">
                  <c:v>-0.70604728857604471</c:v>
                </c:pt>
                <c:pt idx="61">
                  <c:v>-0.69334154303681728</c:v>
                </c:pt>
                <c:pt idx="62">
                  <c:v>-0.68074675543701968</c:v>
                </c:pt>
                <c:pt idx="63">
                  <c:v>-0.66825904062605401</c:v>
                </c:pt>
                <c:pt idx="64">
                  <c:v>-0.6558746782604522</c:v>
                </c:pt>
                <c:pt idx="65">
                  <c:v>-0.64359010280021778</c:v>
                </c:pt>
                <c:pt idx="66">
                  <c:v>-0.6314018942397609</c:v>
                </c:pt>
                <c:pt idx="67">
                  <c:v>-0.61930676950877617</c:v>
                </c:pt>
                <c:pt idx="68">
                  <c:v>-0.60730157448496325</c:v>
                </c:pt>
                <c:pt idx="69">
                  <c:v>-0.59538327656628021</c:v>
                </c:pt>
                <c:pt idx="70">
                  <c:v>-0.5835489577555576</c:v>
                </c:pt>
                <c:pt idx="71">
                  <c:v>-0.57179580821487397</c:v>
                </c:pt>
                <c:pt idx="72">
                  <c:v>-0.56012112025115535</c:v>
                </c:pt>
                <c:pt idx="73">
                  <c:v>-0.54852228269809788</c:v>
                </c:pt>
                <c:pt idx="74">
                  <c:v>-0.53699677566274262</c:v>
                </c:pt>
                <c:pt idx="75">
                  <c:v>-0.52554216560793954</c:v>
                </c:pt>
                <c:pt idx="76">
                  <c:v>-0.51415610074453411</c:v>
                </c:pt>
                <c:pt idx="77">
                  <c:v>-0.50283630670944168</c:v>
                </c:pt>
                <c:pt idx="78">
                  <c:v>-0.49158058250786868</c:v>
                </c:pt>
                <c:pt idx="79">
                  <c:v>-0.48038679669982853</c:v>
                </c:pt>
                <c:pt idx="80">
                  <c:v>-0.46925288381280222</c:v>
                </c:pt>
                <c:pt idx="81">
                  <c:v>-0.45817684096392136</c:v>
                </c:pt>
                <c:pt idx="82">
                  <c:v>-0.44715672467644574</c:v>
                </c:pt>
                <c:pt idx="83">
                  <c:v>-0.43619064787655393</c:v>
                </c:pt>
                <c:pt idx="84">
                  <c:v>-0.42527677705760725</c:v>
                </c:pt>
                <c:pt idx="85">
                  <c:v>-0.41441332960007643</c:v>
                </c:pt>
                <c:pt idx="86">
                  <c:v>-0.40359857123625476</c:v>
                </c:pt>
                <c:pt idx="87">
                  <c:v>-0.39283081364972938</c:v>
                </c:pt>
                <c:pt idx="88">
                  <c:v>-0.3821084122003639</c:v>
                </c:pt>
                <c:pt idx="89">
                  <c:v>-0.37142976376624032</c:v>
                </c:pt>
                <c:pt idx="90">
                  <c:v>-0.36079330469465853</c:v>
                </c:pt>
                <c:pt idx="91">
                  <c:v>-0.35019750885487144</c:v>
                </c:pt>
                <c:pt idx="92">
                  <c:v>-0.33964088578577573</c:v>
                </c:pt>
                <c:pt idx="93">
                  <c:v>-0.32912197893226108</c:v>
                </c:pt>
                <c:pt idx="94">
                  <c:v>-0.3186393639643752</c:v>
                </c:pt>
                <c:pt idx="95">
                  <c:v>-0.30819164717386466</c:v>
                </c:pt>
                <c:pt idx="96">
                  <c:v>-0.29777746394303445</c:v>
                </c:pt>
                <c:pt idx="97">
                  <c:v>-0.28739547728120973</c:v>
                </c:pt>
                <c:pt idx="98">
                  <c:v>-0.27704437642439755</c:v>
                </c:pt>
                <c:pt idx="99">
                  <c:v>-0.26672287549404339</c:v>
                </c:pt>
                <c:pt idx="100">
                  <c:v>-0.256429712211035</c:v>
                </c:pt>
                <c:pt idx="101">
                  <c:v>-0.24616364666135951</c:v>
                </c:pt>
                <c:pt idx="102">
                  <c:v>-0.23592346011003523</c:v>
                </c:pt>
                <c:pt idx="103">
                  <c:v>-0.2257079538601594</c:v>
                </c:pt>
                <c:pt idx="104">
                  <c:v>-0.21551594815408856</c:v>
                </c:pt>
                <c:pt idx="105">
                  <c:v>-0.20534628111395689</c:v>
                </c:pt>
                <c:pt idx="106">
                  <c:v>-0.19519780771888826</c:v>
                </c:pt>
                <c:pt idx="107">
                  <c:v>-0.18506939881641302</c:v>
                </c:pt>
                <c:pt idx="108">
                  <c:v>-0.17495994016573252</c:v>
                </c:pt>
                <c:pt idx="109">
                  <c:v>-0.16486833151060187</c:v>
                </c:pt>
                <c:pt idx="110">
                  <c:v>-0.15479348567971193</c:v>
                </c:pt>
                <c:pt idx="111">
                  <c:v>-0.14473432771256409</c:v>
                </c:pt>
                <c:pt idx="112">
                  <c:v>-0.13468979400891959</c:v>
                </c:pt>
                <c:pt idx="113">
                  <c:v>-0.1246588315</c:v>
                </c:pt>
                <c:pt idx="114">
                  <c:v>-0.11464039683969043</c:v>
                </c:pt>
                <c:pt idx="115">
                  <c:v>-0.10463345561407539</c:v>
                </c:pt>
                <c:pt idx="116">
                  <c:v>-9.4636981567699813E-2</c:v>
                </c:pt>
                <c:pt idx="117">
                  <c:v>-8.4649955845010449E-2</c:v>
                </c:pt>
                <c:pt idx="118">
                  <c:v>-7.4671366245484247E-2</c:v>
                </c:pt>
                <c:pt idx="119">
                  <c:v>-6.4700206491002693E-2</c:v>
                </c:pt>
                <c:pt idx="120">
                  <c:v>-5.4735475504070312E-2</c:v>
                </c:pt>
                <c:pt idx="121">
                  <c:v>-4.477617669551625E-2</c:v>
                </c:pt>
                <c:pt idx="122">
                  <c:v>-3.4821317260347699E-2</c:v>
                </c:pt>
                <c:pt idx="123">
                  <c:v>-2.4869907480456668E-2</c:v>
                </c:pt>
                <c:pt idx="124">
                  <c:v>-1.4920960032900372E-2</c:v>
                </c:pt>
                <c:pt idx="125">
                  <c:v>-4.9734893024984917E-3</c:v>
                </c:pt>
                <c:pt idx="126">
                  <c:v>4.9734893024984917E-3</c:v>
                </c:pt>
                <c:pt idx="127">
                  <c:v>1.4920960032900372E-2</c:v>
                </c:pt>
                <c:pt idx="128">
                  <c:v>2.4869907480456525E-2</c:v>
                </c:pt>
                <c:pt idx="129">
                  <c:v>3.482131726034756E-2</c:v>
                </c:pt>
                <c:pt idx="130">
                  <c:v>4.4776176695516381E-2</c:v>
                </c:pt>
                <c:pt idx="131">
                  <c:v>5.4735475504070437E-2</c:v>
                </c:pt>
                <c:pt idx="132">
                  <c:v>6.4700206491002693E-2</c:v>
                </c:pt>
                <c:pt idx="133">
                  <c:v>7.4671366245484247E-2</c:v>
                </c:pt>
                <c:pt idx="134">
                  <c:v>8.4649955845010449E-2</c:v>
                </c:pt>
                <c:pt idx="135">
                  <c:v>9.4636981567699813E-2</c:v>
                </c:pt>
                <c:pt idx="136">
                  <c:v>0.10463345561407525</c:v>
                </c:pt>
                <c:pt idx="137">
                  <c:v>0.1146403968396903</c:v>
                </c:pt>
                <c:pt idx="138">
                  <c:v>0.12465883150000014</c:v>
                </c:pt>
                <c:pt idx="139">
                  <c:v>0.13468979400891973</c:v>
                </c:pt>
                <c:pt idx="140">
                  <c:v>0.14473432771256409</c:v>
                </c:pt>
                <c:pt idx="141">
                  <c:v>0.15479348567971193</c:v>
                </c:pt>
                <c:pt idx="142">
                  <c:v>0.16486833151060187</c:v>
                </c:pt>
                <c:pt idx="143">
                  <c:v>0.17495994016573252</c:v>
                </c:pt>
                <c:pt idx="144">
                  <c:v>0.18506939881641285</c:v>
                </c:pt>
                <c:pt idx="145">
                  <c:v>0.19519780771888809</c:v>
                </c:pt>
                <c:pt idx="146">
                  <c:v>0.20534628111395706</c:v>
                </c:pt>
                <c:pt idx="147">
                  <c:v>0.21551594815408867</c:v>
                </c:pt>
                <c:pt idx="148">
                  <c:v>0.2257079538601594</c:v>
                </c:pt>
                <c:pt idx="149">
                  <c:v>0.23592346011003523</c:v>
                </c:pt>
                <c:pt idx="150">
                  <c:v>0.24616364666135951</c:v>
                </c:pt>
                <c:pt idx="151">
                  <c:v>0.256429712211035</c:v>
                </c:pt>
                <c:pt idx="152">
                  <c:v>0.26672287549404317</c:v>
                </c:pt>
                <c:pt idx="153">
                  <c:v>0.27704437642439733</c:v>
                </c:pt>
                <c:pt idx="154">
                  <c:v>0.28739547728120984</c:v>
                </c:pt>
                <c:pt idx="155">
                  <c:v>0.29777746394303461</c:v>
                </c:pt>
                <c:pt idx="156">
                  <c:v>0.30819164717386466</c:v>
                </c:pt>
                <c:pt idx="157">
                  <c:v>0.3186393639643752</c:v>
                </c:pt>
                <c:pt idx="158">
                  <c:v>0.32912197893226108</c:v>
                </c:pt>
                <c:pt idx="159">
                  <c:v>0.3396408857857755</c:v>
                </c:pt>
                <c:pt idx="160">
                  <c:v>0.35019750885487133</c:v>
                </c:pt>
                <c:pt idx="161">
                  <c:v>0.3607933046946587</c:v>
                </c:pt>
                <c:pt idx="162">
                  <c:v>0.37142976376624048</c:v>
                </c:pt>
                <c:pt idx="163">
                  <c:v>0.3821084122003639</c:v>
                </c:pt>
                <c:pt idx="164">
                  <c:v>0.39283081364972938</c:v>
                </c:pt>
                <c:pt idx="165">
                  <c:v>0.40359857123625476</c:v>
                </c:pt>
                <c:pt idx="166">
                  <c:v>0.41441332960007643</c:v>
                </c:pt>
                <c:pt idx="167">
                  <c:v>0.42527677705760714</c:v>
                </c:pt>
                <c:pt idx="168">
                  <c:v>0.43619064787655376</c:v>
                </c:pt>
                <c:pt idx="169">
                  <c:v>0.44715672467644596</c:v>
                </c:pt>
                <c:pt idx="170">
                  <c:v>0.45817684096392136</c:v>
                </c:pt>
                <c:pt idx="171">
                  <c:v>0.46925288381280222</c:v>
                </c:pt>
                <c:pt idx="172">
                  <c:v>0.48038679669982853</c:v>
                </c:pt>
                <c:pt idx="173">
                  <c:v>0.49158058250786868</c:v>
                </c:pt>
                <c:pt idx="174">
                  <c:v>0.50283630670944168</c:v>
                </c:pt>
                <c:pt idx="175">
                  <c:v>0.51415610074453411</c:v>
                </c:pt>
                <c:pt idx="176">
                  <c:v>0.52554216560793932</c:v>
                </c:pt>
                <c:pt idx="177">
                  <c:v>0.53699677566274295</c:v>
                </c:pt>
                <c:pt idx="178">
                  <c:v>0.54852228269809822</c:v>
                </c:pt>
                <c:pt idx="179">
                  <c:v>0.56012112025115535</c:v>
                </c:pt>
                <c:pt idx="180">
                  <c:v>0.57179580821487397</c:v>
                </c:pt>
                <c:pt idx="181">
                  <c:v>0.5835489577555576</c:v>
                </c:pt>
                <c:pt idx="182">
                  <c:v>0.59538327656628021</c:v>
                </c:pt>
                <c:pt idx="183">
                  <c:v>0.60730157448496336</c:v>
                </c:pt>
                <c:pt idx="184">
                  <c:v>0.61930676950877606</c:v>
                </c:pt>
                <c:pt idx="185">
                  <c:v>0.63140189423976112</c:v>
                </c:pt>
                <c:pt idx="186">
                  <c:v>0.64359010280021778</c:v>
                </c:pt>
                <c:pt idx="187">
                  <c:v>0.6558746782604522</c:v>
                </c:pt>
                <c:pt idx="188">
                  <c:v>0.66825904062605401</c:v>
                </c:pt>
                <c:pt idx="189">
                  <c:v>0.68074675543701968</c:v>
                </c:pt>
                <c:pt idx="190">
                  <c:v>0.69334154303681728</c:v>
                </c:pt>
                <c:pt idx="191">
                  <c:v>0.70604728857604471</c:v>
                </c:pt>
                <c:pt idx="192">
                  <c:v>0.71886805282271604</c:v>
                </c:pt>
                <c:pt idx="193">
                  <c:v>0.73180808385961771</c:v>
                </c:pt>
                <c:pt idx="194">
                  <c:v>0.74487182975869159</c:v>
                </c:pt>
                <c:pt idx="195">
                  <c:v>0.75806395233324275</c:v>
                </c:pt>
                <c:pt idx="196">
                  <c:v>0.77138934208115728</c:v>
                </c:pt>
                <c:pt idx="197">
                  <c:v>0.78485313444643534</c:v>
                </c:pt>
                <c:pt idx="198">
                  <c:v>0.7984607275425748</c:v>
                </c:pt>
                <c:pt idx="199">
                  <c:v>0.81221780149991241</c:v>
                </c:pt>
                <c:pt idx="200">
                  <c:v>0.82613033962053162</c:v>
                </c:pt>
                <c:pt idx="201">
                  <c:v>0.84020465154900847</c:v>
                </c:pt>
                <c:pt idx="202">
                  <c:v>0.85444739869598973</c:v>
                </c:pt>
                <c:pt idx="203">
                  <c:v>0.8688656221847797</c:v>
                </c:pt>
                <c:pt idx="204">
                  <c:v>0.88346677362987858</c:v>
                </c:pt>
                <c:pt idx="205">
                  <c:v>0.89825874910156867</c:v>
                </c:pt>
                <c:pt idx="206">
                  <c:v>0.91324992668360727</c:v>
                </c:pt>
                <c:pt idx="207">
                  <c:v>0.92844920809329989</c:v>
                </c:pt>
                <c:pt idx="208">
                  <c:v>0.94386606490653491</c:v>
                </c:pt>
                <c:pt idx="209">
                  <c:v>0.95951059001724914</c:v>
                </c:pt>
                <c:pt idx="210">
                  <c:v>0.97539355506375336</c:v>
                </c:pt>
                <c:pt idx="211">
                  <c:v>0.99152647467733057</c:v>
                </c:pt>
                <c:pt idx="212">
                  <c:v>1.0079216785556244</c:v>
                </c:pt>
                <c:pt idx="213">
                  <c:v>1.024592392540099</c:v>
                </c:pt>
                <c:pt idx="214">
                  <c:v>1.0415528300904833</c:v>
                </c:pt>
                <c:pt idx="215">
                  <c:v>1.0588182958080339</c:v>
                </c:pt>
                <c:pt idx="216">
                  <c:v>1.0764053029751868</c:v>
                </c:pt>
                <c:pt idx="217">
                  <c:v>1.0943317074660934</c:v>
                </c:pt>
                <c:pt idx="218">
                  <c:v>1.1126168608589178</c:v>
                </c:pt>
                <c:pt idx="219">
                  <c:v>1.1312817861712798</c:v>
                </c:pt>
                <c:pt idx="220">
                  <c:v>1.1503493803760083</c:v>
                </c:pt>
                <c:pt idx="221">
                  <c:v>1.1698446487773884</c:v>
                </c:pt>
                <c:pt idx="222">
                  <c:v>1.189794977493698</c:v>
                </c:pt>
                <c:pt idx="223">
                  <c:v>1.2102304517744078</c:v>
                </c:pt>
                <c:pt idx="224">
                  <c:v>1.2311842297805575</c:v>
                </c:pt>
                <c:pt idx="225">
                  <c:v>1.2526929839120398</c:v>
                </c:pt>
                <c:pt idx="226">
                  <c:v>1.2747974249655289</c:v>
                </c:pt>
                <c:pt idx="227">
                  <c:v>1.2975429286165541</c:v>
                </c:pt>
                <c:pt idx="228">
                  <c:v>1.3209802893126328</c:v>
                </c:pt>
                <c:pt idx="229">
                  <c:v>1.3451666341766386</c:v>
                </c:pt>
                <c:pt idx="230">
                  <c:v>1.3701665397259748</c:v>
                </c:pt>
                <c:pt idx="231">
                  <c:v>1.3960534082549898</c:v>
                </c:pt>
                <c:pt idx="232">
                  <c:v>1.4229111803109853</c:v>
                </c:pt>
                <c:pt idx="233">
                  <c:v>1.4508364874126363</c:v>
                </c:pt>
                <c:pt idx="234">
                  <c:v>1.4799413890351927</c:v>
                </c:pt>
                <c:pt idx="235">
                  <c:v>1.5103568962835032</c:v>
                </c:pt>
                <c:pt idx="236">
                  <c:v>1.5422375718953325</c:v>
                </c:pt>
                <c:pt idx="237">
                  <c:v>1.5757676293730736</c:v>
                </c:pt>
                <c:pt idx="238">
                  <c:v>1.6111691623526765</c:v>
                </c:pt>
                <c:pt idx="239">
                  <c:v>1.6487134702908506</c:v>
                </c:pt>
                <c:pt idx="240">
                  <c:v>1.688737002266798</c:v>
                </c:pt>
                <c:pt idx="241">
                  <c:v>1.7316643961222455</c:v>
                </c:pt>
                <c:pt idx="242">
                  <c:v>1.7780428020381671</c:v>
                </c:pt>
                <c:pt idx="243">
                  <c:v>1.8285948988056846</c:v>
                </c:pt>
                <c:pt idx="244">
                  <c:v>1.8843044227824219</c:v>
                </c:pt>
                <c:pt idx="245">
                  <c:v>1.946561720798984</c:v>
                </c:pt>
                <c:pt idx="246">
                  <c:v>2.0174287103431894</c:v>
                </c:pt>
                <c:pt idx="247">
                  <c:v>2.100165492844468</c:v>
                </c:pt>
                <c:pt idx="248">
                  <c:v>2.2004105812100336</c:v>
                </c:pt>
                <c:pt idx="249">
                  <c:v>2.3293360530620011</c:v>
                </c:pt>
                <c:pt idx="250">
                  <c:v>2.5149548778025288</c:v>
                </c:pt>
                <c:pt idx="251">
                  <c:v>2.8806743591110586</c:v>
                </c:pt>
              </c:numCache>
            </c:numRef>
          </c:xVal>
          <c:yVal>
            <c:numRef>
              <c:f>'Part 3 - Honeywell Inc'!$AA$4:$AA$255</c:f>
              <c:numCache>
                <c:formatCode>0.00</c:formatCode>
                <c:ptCount val="252"/>
                <c:pt idx="0">
                  <c:v>-2.8806743591110573</c:v>
                </c:pt>
                <c:pt idx="1">
                  <c:v>-2.514954877802527</c:v>
                </c:pt>
                <c:pt idx="2">
                  <c:v>-2.3293360530619998</c:v>
                </c:pt>
                <c:pt idx="3">
                  <c:v>-2.2004105812100327</c:v>
                </c:pt>
                <c:pt idx="4">
                  <c:v>-2.1001654928444697</c:v>
                </c:pt>
                <c:pt idx="5">
                  <c:v>-2.0174287103431898</c:v>
                </c:pt>
                <c:pt idx="6">
                  <c:v>-1.9465617207989845</c:v>
                </c:pt>
                <c:pt idx="7">
                  <c:v>-1.8843044227824219</c:v>
                </c:pt>
                <c:pt idx="8">
                  <c:v>-1.8285948988056846</c:v>
                </c:pt>
                <c:pt idx="9">
                  <c:v>-1.7780428020381664</c:v>
                </c:pt>
                <c:pt idx="10">
                  <c:v>-1.7316643961222451</c:v>
                </c:pt>
                <c:pt idx="11">
                  <c:v>-1.6887370022667971</c:v>
                </c:pt>
                <c:pt idx="12">
                  <c:v>-1.648713470290851</c:v>
                </c:pt>
                <c:pt idx="13">
                  <c:v>-1.6111691623526765</c:v>
                </c:pt>
                <c:pt idx="14">
                  <c:v>-1.5757676293730742</c:v>
                </c:pt>
                <c:pt idx="15">
                  <c:v>-1.5422375718953325</c:v>
                </c:pt>
                <c:pt idx="16">
                  <c:v>-1.5103568962835028</c:v>
                </c:pt>
                <c:pt idx="17">
                  <c:v>-1.4799413890351922</c:v>
                </c:pt>
                <c:pt idx="18">
                  <c:v>-1.450836487412636</c:v>
                </c:pt>
                <c:pt idx="19">
                  <c:v>-1.4229111803109864</c:v>
                </c:pt>
                <c:pt idx="20">
                  <c:v>-1.3960534082549905</c:v>
                </c:pt>
                <c:pt idx="21">
                  <c:v>-1.3701665397259748</c:v>
                </c:pt>
                <c:pt idx="22">
                  <c:v>-1.3451666341766386</c:v>
                </c:pt>
                <c:pt idx="23">
                  <c:v>-1.3209802893126328</c:v>
                </c:pt>
                <c:pt idx="24">
                  <c:v>-1.2975429286165541</c:v>
                </c:pt>
                <c:pt idx="25">
                  <c:v>-1.2747974249655289</c:v>
                </c:pt>
                <c:pt idx="26">
                  <c:v>-1.2526929839120384</c:v>
                </c:pt>
                <c:pt idx="27">
                  <c:v>-1.2311842297805575</c:v>
                </c:pt>
                <c:pt idx="28">
                  <c:v>-1.2102304517744085</c:v>
                </c:pt>
                <c:pt idx="29">
                  <c:v>-1.189794977493698</c:v>
                </c:pt>
                <c:pt idx="30">
                  <c:v>-1.1698446487773884</c:v>
                </c:pt>
                <c:pt idx="31">
                  <c:v>-1.1503493803760083</c:v>
                </c:pt>
                <c:pt idx="32">
                  <c:v>-1.1312817861712798</c:v>
                </c:pt>
                <c:pt idx="33">
                  <c:v>-1.1126168608589178</c:v>
                </c:pt>
                <c:pt idx="34">
                  <c:v>-1.0943317074660934</c:v>
                </c:pt>
                <c:pt idx="35">
                  <c:v>-1.0764053029751872</c:v>
                </c:pt>
                <c:pt idx="36">
                  <c:v>-1.0588182958080339</c:v>
                </c:pt>
                <c:pt idx="37">
                  <c:v>-1.0415528300904833</c:v>
                </c:pt>
                <c:pt idx="38">
                  <c:v>-1.024592392540099</c:v>
                </c:pt>
                <c:pt idx="39">
                  <c:v>-1.0079216785556244</c:v>
                </c:pt>
                <c:pt idx="40">
                  <c:v>-0.99152647467733057</c:v>
                </c:pt>
                <c:pt idx="41">
                  <c:v>-0.97539355506375336</c:v>
                </c:pt>
                <c:pt idx="42">
                  <c:v>-0.95951059001725081</c:v>
                </c:pt>
                <c:pt idx="43">
                  <c:v>-0.94386606490653602</c:v>
                </c:pt>
                <c:pt idx="44">
                  <c:v>-0.92844920809329989</c:v>
                </c:pt>
                <c:pt idx="45">
                  <c:v>-0.91324992668360727</c:v>
                </c:pt>
                <c:pt idx="46">
                  <c:v>-0.89825874910156867</c:v>
                </c:pt>
                <c:pt idx="47">
                  <c:v>-0.88346677362987858</c:v>
                </c:pt>
                <c:pt idx="48">
                  <c:v>-0.8688656221847797</c:v>
                </c:pt>
                <c:pt idx="49">
                  <c:v>-0.85444739869598973</c:v>
                </c:pt>
                <c:pt idx="50">
                  <c:v>-0.84020465154900881</c:v>
                </c:pt>
                <c:pt idx="51">
                  <c:v>-0.82613033962053128</c:v>
                </c:pt>
                <c:pt idx="52">
                  <c:v>-0.81221780149991241</c:v>
                </c:pt>
                <c:pt idx="53">
                  <c:v>-0.7984607275425748</c:v>
                </c:pt>
                <c:pt idx="54">
                  <c:v>-0.78485313444643534</c:v>
                </c:pt>
                <c:pt idx="55">
                  <c:v>-0.77138934208115728</c:v>
                </c:pt>
                <c:pt idx="56">
                  <c:v>-0.75806395233324275</c:v>
                </c:pt>
                <c:pt idx="57">
                  <c:v>-0.74487182975869159</c:v>
                </c:pt>
                <c:pt idx="58">
                  <c:v>-0.73180808385961749</c:v>
                </c:pt>
                <c:pt idx="59">
                  <c:v>-0.71886805282271549</c:v>
                </c:pt>
                <c:pt idx="60">
                  <c:v>-0.70604728857604471</c:v>
                </c:pt>
                <c:pt idx="61">
                  <c:v>-0.69334154303681728</c:v>
                </c:pt>
                <c:pt idx="62">
                  <c:v>-0.68074675543701968</c:v>
                </c:pt>
                <c:pt idx="63">
                  <c:v>-0.66825904062605401</c:v>
                </c:pt>
                <c:pt idx="64">
                  <c:v>-0.6558746782604522</c:v>
                </c:pt>
                <c:pt idx="65">
                  <c:v>-0.64359010280021778</c:v>
                </c:pt>
                <c:pt idx="66">
                  <c:v>-0.6314018942397609</c:v>
                </c:pt>
                <c:pt idx="67">
                  <c:v>-0.61930676950877617</c:v>
                </c:pt>
                <c:pt idx="68">
                  <c:v>-0.60730157448496325</c:v>
                </c:pt>
                <c:pt idx="69">
                  <c:v>-0.59538327656628021</c:v>
                </c:pt>
                <c:pt idx="70">
                  <c:v>-0.5835489577555576</c:v>
                </c:pt>
                <c:pt idx="71">
                  <c:v>-0.57179580821487397</c:v>
                </c:pt>
                <c:pt idx="72">
                  <c:v>-0.56012112025115535</c:v>
                </c:pt>
                <c:pt idx="73">
                  <c:v>-0.54852228269809788</c:v>
                </c:pt>
                <c:pt idx="74">
                  <c:v>-0.53699677566274262</c:v>
                </c:pt>
                <c:pt idx="75">
                  <c:v>-0.52554216560793954</c:v>
                </c:pt>
                <c:pt idx="76">
                  <c:v>-0.51415610074453411</c:v>
                </c:pt>
                <c:pt idx="77">
                  <c:v>-0.50283630670944168</c:v>
                </c:pt>
                <c:pt idx="78">
                  <c:v>-0.49158058250786868</c:v>
                </c:pt>
                <c:pt idx="79">
                  <c:v>-0.48038679669982853</c:v>
                </c:pt>
                <c:pt idx="80">
                  <c:v>-0.46925288381280222</c:v>
                </c:pt>
                <c:pt idx="81">
                  <c:v>-0.45817684096392136</c:v>
                </c:pt>
                <c:pt idx="82">
                  <c:v>-0.44715672467644574</c:v>
                </c:pt>
                <c:pt idx="83">
                  <c:v>-0.43619064787655393</c:v>
                </c:pt>
                <c:pt idx="84">
                  <c:v>-0.42527677705760725</c:v>
                </c:pt>
                <c:pt idx="85">
                  <c:v>-0.41441332960007643</c:v>
                </c:pt>
                <c:pt idx="86">
                  <c:v>-0.40359857123625476</c:v>
                </c:pt>
                <c:pt idx="87">
                  <c:v>-0.39283081364972938</c:v>
                </c:pt>
                <c:pt idx="88">
                  <c:v>-0.3821084122003639</c:v>
                </c:pt>
                <c:pt idx="89">
                  <c:v>-0.37142976376624032</c:v>
                </c:pt>
                <c:pt idx="90">
                  <c:v>-0.36079330469465853</c:v>
                </c:pt>
                <c:pt idx="91">
                  <c:v>-0.35019750885487144</c:v>
                </c:pt>
                <c:pt idx="92">
                  <c:v>-0.33964088578577573</c:v>
                </c:pt>
                <c:pt idx="93">
                  <c:v>-0.32912197893226108</c:v>
                </c:pt>
                <c:pt idx="94">
                  <c:v>-0.3186393639643752</c:v>
                </c:pt>
                <c:pt idx="95">
                  <c:v>-0.30819164717386466</c:v>
                </c:pt>
                <c:pt idx="96">
                  <c:v>-0.29777746394303445</c:v>
                </c:pt>
                <c:pt idx="97">
                  <c:v>-0.28739547728120973</c:v>
                </c:pt>
                <c:pt idx="98">
                  <c:v>-0.27704437642439755</c:v>
                </c:pt>
                <c:pt idx="99">
                  <c:v>-0.26672287549404339</c:v>
                </c:pt>
                <c:pt idx="100">
                  <c:v>-0.256429712211035</c:v>
                </c:pt>
                <c:pt idx="101">
                  <c:v>-0.24616364666135951</c:v>
                </c:pt>
                <c:pt idx="102">
                  <c:v>-0.23592346011003523</c:v>
                </c:pt>
                <c:pt idx="103">
                  <c:v>-0.2257079538601594</c:v>
                </c:pt>
                <c:pt idx="104">
                  <c:v>-0.21551594815408856</c:v>
                </c:pt>
                <c:pt idx="105">
                  <c:v>-0.20534628111395689</c:v>
                </c:pt>
                <c:pt idx="106">
                  <c:v>-0.19519780771888826</c:v>
                </c:pt>
                <c:pt idx="107">
                  <c:v>-0.18506939881641302</c:v>
                </c:pt>
                <c:pt idx="108">
                  <c:v>-0.17495994016573252</c:v>
                </c:pt>
                <c:pt idx="109">
                  <c:v>-0.16486833151060187</c:v>
                </c:pt>
                <c:pt idx="110">
                  <c:v>-0.15479348567971193</c:v>
                </c:pt>
                <c:pt idx="111">
                  <c:v>-0.14473432771256409</c:v>
                </c:pt>
                <c:pt idx="112">
                  <c:v>-0.13468979400891959</c:v>
                </c:pt>
                <c:pt idx="113">
                  <c:v>-0.1246588315</c:v>
                </c:pt>
                <c:pt idx="114">
                  <c:v>-0.11464039683969043</c:v>
                </c:pt>
                <c:pt idx="115">
                  <c:v>-0.10463345561407539</c:v>
                </c:pt>
                <c:pt idx="116">
                  <c:v>-9.4636981567699813E-2</c:v>
                </c:pt>
                <c:pt idx="117">
                  <c:v>-8.4649955845010449E-2</c:v>
                </c:pt>
                <c:pt idx="118">
                  <c:v>-7.4671366245484247E-2</c:v>
                </c:pt>
                <c:pt idx="119">
                  <c:v>-6.4700206491002693E-2</c:v>
                </c:pt>
                <c:pt idx="120">
                  <c:v>-5.4735475504070312E-2</c:v>
                </c:pt>
                <c:pt idx="121">
                  <c:v>-4.477617669551625E-2</c:v>
                </c:pt>
                <c:pt idx="122">
                  <c:v>-3.4821317260347699E-2</c:v>
                </c:pt>
                <c:pt idx="123">
                  <c:v>-2.4869907480456668E-2</c:v>
                </c:pt>
                <c:pt idx="124">
                  <c:v>-1.4920960032900372E-2</c:v>
                </c:pt>
                <c:pt idx="125">
                  <c:v>-4.9734893024984917E-3</c:v>
                </c:pt>
                <c:pt idx="126">
                  <c:v>4.9734893024984917E-3</c:v>
                </c:pt>
                <c:pt idx="127">
                  <c:v>1.4920960032900372E-2</c:v>
                </c:pt>
                <c:pt idx="128">
                  <c:v>2.4869907480456525E-2</c:v>
                </c:pt>
                <c:pt idx="129">
                  <c:v>3.482131726034756E-2</c:v>
                </c:pt>
                <c:pt idx="130">
                  <c:v>4.4776176695516381E-2</c:v>
                </c:pt>
                <c:pt idx="131">
                  <c:v>5.4735475504070437E-2</c:v>
                </c:pt>
                <c:pt idx="132">
                  <c:v>6.4700206491002693E-2</c:v>
                </c:pt>
                <c:pt idx="133">
                  <c:v>7.4671366245484247E-2</c:v>
                </c:pt>
                <c:pt idx="134">
                  <c:v>8.4649955845010449E-2</c:v>
                </c:pt>
                <c:pt idx="135">
                  <c:v>9.4636981567699813E-2</c:v>
                </c:pt>
                <c:pt idx="136">
                  <c:v>0.10463345561407525</c:v>
                </c:pt>
                <c:pt idx="137">
                  <c:v>0.1146403968396903</c:v>
                </c:pt>
                <c:pt idx="138">
                  <c:v>0.12465883150000014</c:v>
                </c:pt>
                <c:pt idx="139">
                  <c:v>0.13468979400891973</c:v>
                </c:pt>
                <c:pt idx="140">
                  <c:v>0.14473432771256409</c:v>
                </c:pt>
                <c:pt idx="141">
                  <c:v>0.15479348567971193</c:v>
                </c:pt>
                <c:pt idx="142">
                  <c:v>0.16486833151060187</c:v>
                </c:pt>
                <c:pt idx="143">
                  <c:v>0.17495994016573252</c:v>
                </c:pt>
                <c:pt idx="144">
                  <c:v>0.18506939881641285</c:v>
                </c:pt>
                <c:pt idx="145">
                  <c:v>0.19519780771888809</c:v>
                </c:pt>
                <c:pt idx="146">
                  <c:v>0.20534628111395706</c:v>
                </c:pt>
                <c:pt idx="147">
                  <c:v>0.21551594815408867</c:v>
                </c:pt>
                <c:pt idx="148">
                  <c:v>0.2257079538601594</c:v>
                </c:pt>
                <c:pt idx="149">
                  <c:v>0.23592346011003523</c:v>
                </c:pt>
                <c:pt idx="150">
                  <c:v>0.24616364666135951</c:v>
                </c:pt>
                <c:pt idx="151">
                  <c:v>0.256429712211035</c:v>
                </c:pt>
                <c:pt idx="152">
                  <c:v>0.26672287549404317</c:v>
                </c:pt>
                <c:pt idx="153">
                  <c:v>0.27704437642439733</c:v>
                </c:pt>
                <c:pt idx="154">
                  <c:v>0.28739547728120984</c:v>
                </c:pt>
                <c:pt idx="155">
                  <c:v>0.29777746394303461</c:v>
                </c:pt>
                <c:pt idx="156">
                  <c:v>0.30819164717386466</c:v>
                </c:pt>
                <c:pt idx="157">
                  <c:v>0.3186393639643752</c:v>
                </c:pt>
                <c:pt idx="158">
                  <c:v>0.32912197893226108</c:v>
                </c:pt>
                <c:pt idx="159">
                  <c:v>0.3396408857857755</c:v>
                </c:pt>
                <c:pt idx="160">
                  <c:v>0.35019750885487133</c:v>
                </c:pt>
                <c:pt idx="161">
                  <c:v>0.3607933046946587</c:v>
                </c:pt>
                <c:pt idx="162">
                  <c:v>0.37142976376624048</c:v>
                </c:pt>
                <c:pt idx="163">
                  <c:v>0.3821084122003639</c:v>
                </c:pt>
                <c:pt idx="164">
                  <c:v>0.39283081364972938</c:v>
                </c:pt>
                <c:pt idx="165">
                  <c:v>0.40359857123625476</c:v>
                </c:pt>
                <c:pt idx="166">
                  <c:v>0.41441332960007643</c:v>
                </c:pt>
                <c:pt idx="167">
                  <c:v>0.42527677705760714</c:v>
                </c:pt>
                <c:pt idx="168">
                  <c:v>0.43619064787655376</c:v>
                </c:pt>
                <c:pt idx="169">
                  <c:v>0.44715672467644596</c:v>
                </c:pt>
                <c:pt idx="170">
                  <c:v>0.45817684096392136</c:v>
                </c:pt>
                <c:pt idx="171">
                  <c:v>0.46925288381280222</c:v>
                </c:pt>
                <c:pt idx="172">
                  <c:v>0.48038679669982853</c:v>
                </c:pt>
                <c:pt idx="173">
                  <c:v>0.49158058250786868</c:v>
                </c:pt>
                <c:pt idx="174">
                  <c:v>0.50283630670944168</c:v>
                </c:pt>
                <c:pt idx="175">
                  <c:v>0.51415610074453411</c:v>
                </c:pt>
                <c:pt idx="176">
                  <c:v>0.52554216560793932</c:v>
                </c:pt>
                <c:pt idx="177">
                  <c:v>0.53699677566274295</c:v>
                </c:pt>
                <c:pt idx="178">
                  <c:v>0.54852228269809822</c:v>
                </c:pt>
                <c:pt idx="179">
                  <c:v>0.56012112025115535</c:v>
                </c:pt>
                <c:pt idx="180">
                  <c:v>0.57179580821487397</c:v>
                </c:pt>
                <c:pt idx="181">
                  <c:v>0.5835489577555576</c:v>
                </c:pt>
                <c:pt idx="182">
                  <c:v>0.59538327656628021</c:v>
                </c:pt>
                <c:pt idx="183">
                  <c:v>0.60730157448496336</c:v>
                </c:pt>
                <c:pt idx="184">
                  <c:v>0.61930676950877606</c:v>
                </c:pt>
                <c:pt idx="185">
                  <c:v>0.63140189423976112</c:v>
                </c:pt>
                <c:pt idx="186">
                  <c:v>0.64359010280021778</c:v>
                </c:pt>
                <c:pt idx="187">
                  <c:v>0.6558746782604522</c:v>
                </c:pt>
                <c:pt idx="188">
                  <c:v>0.66825904062605401</c:v>
                </c:pt>
                <c:pt idx="189">
                  <c:v>0.68074675543701968</c:v>
                </c:pt>
                <c:pt idx="190">
                  <c:v>0.69334154303681728</c:v>
                </c:pt>
                <c:pt idx="191">
                  <c:v>0.70604728857604471</c:v>
                </c:pt>
                <c:pt idx="192">
                  <c:v>0.71886805282271604</c:v>
                </c:pt>
                <c:pt idx="193">
                  <c:v>0.73180808385961771</c:v>
                </c:pt>
                <c:pt idx="194">
                  <c:v>0.74487182975869159</c:v>
                </c:pt>
                <c:pt idx="195">
                  <c:v>0.75806395233324275</c:v>
                </c:pt>
                <c:pt idx="196">
                  <c:v>0.77138934208115728</c:v>
                </c:pt>
                <c:pt idx="197">
                  <c:v>0.78485313444643534</c:v>
                </c:pt>
                <c:pt idx="198">
                  <c:v>0.7984607275425748</c:v>
                </c:pt>
                <c:pt idx="199">
                  <c:v>0.81221780149991241</c:v>
                </c:pt>
                <c:pt idx="200">
                  <c:v>0.82613033962053162</c:v>
                </c:pt>
                <c:pt idx="201">
                  <c:v>0.84020465154900847</c:v>
                </c:pt>
                <c:pt idx="202">
                  <c:v>0.85444739869598973</c:v>
                </c:pt>
                <c:pt idx="203">
                  <c:v>0.8688656221847797</c:v>
                </c:pt>
                <c:pt idx="204">
                  <c:v>0.88346677362987858</c:v>
                </c:pt>
                <c:pt idx="205">
                  <c:v>0.89825874910156867</c:v>
                </c:pt>
                <c:pt idx="206">
                  <c:v>0.91324992668360727</c:v>
                </c:pt>
                <c:pt idx="207">
                  <c:v>0.92844920809329989</c:v>
                </c:pt>
                <c:pt idx="208">
                  <c:v>0.94386606490653491</c:v>
                </c:pt>
                <c:pt idx="209">
                  <c:v>0.95951059001724914</c:v>
                </c:pt>
                <c:pt idx="210">
                  <c:v>0.97539355506375336</c:v>
                </c:pt>
                <c:pt idx="211">
                  <c:v>0.99152647467733057</c:v>
                </c:pt>
                <c:pt idx="212">
                  <c:v>1.0079216785556244</c:v>
                </c:pt>
                <c:pt idx="213">
                  <c:v>1.024592392540099</c:v>
                </c:pt>
                <c:pt idx="214">
                  <c:v>1.0415528300904833</c:v>
                </c:pt>
                <c:pt idx="215">
                  <c:v>1.0588182958080339</c:v>
                </c:pt>
                <c:pt idx="216">
                  <c:v>1.0764053029751868</c:v>
                </c:pt>
                <c:pt idx="217">
                  <c:v>1.0943317074660934</c:v>
                </c:pt>
                <c:pt idx="218">
                  <c:v>1.1126168608589178</c:v>
                </c:pt>
                <c:pt idx="219">
                  <c:v>1.1312817861712798</c:v>
                </c:pt>
                <c:pt idx="220">
                  <c:v>1.1503493803760083</c:v>
                </c:pt>
                <c:pt idx="221">
                  <c:v>1.1698446487773884</c:v>
                </c:pt>
                <c:pt idx="222">
                  <c:v>1.189794977493698</c:v>
                </c:pt>
                <c:pt idx="223">
                  <c:v>1.2102304517744078</c:v>
                </c:pt>
                <c:pt idx="224">
                  <c:v>1.2311842297805575</c:v>
                </c:pt>
                <c:pt idx="225">
                  <c:v>1.2526929839120398</c:v>
                </c:pt>
                <c:pt idx="226">
                  <c:v>1.2747974249655289</c:v>
                </c:pt>
                <c:pt idx="227">
                  <c:v>1.2975429286165541</c:v>
                </c:pt>
                <c:pt idx="228">
                  <c:v>1.3209802893126328</c:v>
                </c:pt>
                <c:pt idx="229">
                  <c:v>1.3451666341766386</c:v>
                </c:pt>
                <c:pt idx="230">
                  <c:v>1.3701665397259748</c:v>
                </c:pt>
                <c:pt idx="231">
                  <c:v>1.3960534082549898</c:v>
                </c:pt>
                <c:pt idx="232">
                  <c:v>1.4229111803109853</c:v>
                </c:pt>
                <c:pt idx="233">
                  <c:v>1.4508364874126363</c:v>
                </c:pt>
                <c:pt idx="234">
                  <c:v>1.4799413890351927</c:v>
                </c:pt>
                <c:pt idx="235">
                  <c:v>1.5103568962835032</c:v>
                </c:pt>
                <c:pt idx="236">
                  <c:v>1.5422375718953325</c:v>
                </c:pt>
                <c:pt idx="237">
                  <c:v>1.5757676293730736</c:v>
                </c:pt>
                <c:pt idx="238">
                  <c:v>1.6111691623526765</c:v>
                </c:pt>
                <c:pt idx="239">
                  <c:v>1.6487134702908506</c:v>
                </c:pt>
                <c:pt idx="240">
                  <c:v>1.688737002266798</c:v>
                </c:pt>
                <c:pt idx="241">
                  <c:v>1.7316643961222455</c:v>
                </c:pt>
                <c:pt idx="242">
                  <c:v>1.7780428020381671</c:v>
                </c:pt>
                <c:pt idx="243">
                  <c:v>1.8285948988056846</c:v>
                </c:pt>
                <c:pt idx="244">
                  <c:v>1.8843044227824219</c:v>
                </c:pt>
                <c:pt idx="245">
                  <c:v>1.946561720798984</c:v>
                </c:pt>
                <c:pt idx="246">
                  <c:v>2.0174287103431894</c:v>
                </c:pt>
                <c:pt idx="247">
                  <c:v>2.100165492844468</c:v>
                </c:pt>
                <c:pt idx="248">
                  <c:v>2.2004105812100336</c:v>
                </c:pt>
                <c:pt idx="249">
                  <c:v>2.3293360530620011</c:v>
                </c:pt>
                <c:pt idx="250">
                  <c:v>2.5149548778025288</c:v>
                </c:pt>
                <c:pt idx="251">
                  <c:v>2.8806743591110586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ED-034D-9EB8-2B4311607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144608"/>
        <c:axId val="466176832"/>
      </c:scatterChart>
      <c:valAx>
        <c:axId val="46614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76832"/>
        <c:crosses val="autoZero"/>
        <c:crossBetween val="midCat"/>
      </c:valAx>
      <c:valAx>
        <c:axId val="46617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14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Honeywell</a:t>
            </a:r>
            <a:r>
              <a:rPr lang="en-US" baseline="0"/>
              <a:t> Inc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'Part 3 - Honeywell Inc'!$P$5:$P$20</c:f>
              <c:strCache>
                <c:ptCount val="16"/>
                <c:pt idx="0">
                  <c:v>-56.24170983</c:v>
                </c:pt>
                <c:pt idx="1">
                  <c:v>-50.45690229</c:v>
                </c:pt>
                <c:pt idx="2">
                  <c:v>-44.67209474</c:v>
                </c:pt>
                <c:pt idx="3">
                  <c:v>-38.8872872</c:v>
                </c:pt>
                <c:pt idx="4">
                  <c:v>-33.10247966</c:v>
                </c:pt>
                <c:pt idx="5">
                  <c:v>-27.31767211</c:v>
                </c:pt>
                <c:pt idx="6">
                  <c:v>-21.53286457</c:v>
                </c:pt>
                <c:pt idx="7">
                  <c:v>-15.74805702</c:v>
                </c:pt>
                <c:pt idx="8">
                  <c:v>-9.963249477</c:v>
                </c:pt>
                <c:pt idx="9">
                  <c:v>-4.178441933</c:v>
                </c:pt>
                <c:pt idx="10">
                  <c:v>1.606365612</c:v>
                </c:pt>
                <c:pt idx="11">
                  <c:v>7.391173156</c:v>
                </c:pt>
                <c:pt idx="12">
                  <c:v>13.1759807</c:v>
                </c:pt>
                <c:pt idx="13">
                  <c:v>18.96078825</c:v>
                </c:pt>
                <c:pt idx="14">
                  <c:v>24.74559579</c:v>
                </c:pt>
                <c:pt idx="15">
                  <c:v>More</c:v>
                </c:pt>
              </c:strCache>
            </c:strRef>
          </c:cat>
          <c:val>
            <c:numRef>
              <c:f>'Part 3 - Honeywell Inc'!$Q$5:$Q$20</c:f>
              <c:numCache>
                <c:formatCode>General</c:formatCode>
                <c:ptCount val="1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12</c:v>
                </c:pt>
                <c:pt idx="6">
                  <c:v>23</c:v>
                </c:pt>
                <c:pt idx="7">
                  <c:v>11</c:v>
                </c:pt>
                <c:pt idx="8">
                  <c:v>22</c:v>
                </c:pt>
                <c:pt idx="9">
                  <c:v>18</c:v>
                </c:pt>
                <c:pt idx="10">
                  <c:v>18</c:v>
                </c:pt>
                <c:pt idx="11">
                  <c:v>21</c:v>
                </c:pt>
                <c:pt idx="12">
                  <c:v>54</c:v>
                </c:pt>
                <c:pt idx="13">
                  <c:v>53</c:v>
                </c:pt>
                <c:pt idx="14">
                  <c:v>10</c:v>
                </c:pt>
                <c:pt idx="1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E0-E341-A1CD-9C363AC08F87}"/>
            </c:ext>
          </c:extLst>
        </c:ser>
        <c:ser>
          <c:idx val="1"/>
          <c:order val="1"/>
          <c:invertIfNegative val="0"/>
          <c:cat>
            <c:strRef>
              <c:f>'Part 3 - Honeywell Inc'!$P$5:$P$20</c:f>
              <c:strCache>
                <c:ptCount val="16"/>
                <c:pt idx="0">
                  <c:v>-56.24170983</c:v>
                </c:pt>
                <c:pt idx="1">
                  <c:v>-50.45690229</c:v>
                </c:pt>
                <c:pt idx="2">
                  <c:v>-44.67209474</c:v>
                </c:pt>
                <c:pt idx="3">
                  <c:v>-38.8872872</c:v>
                </c:pt>
                <c:pt idx="4">
                  <c:v>-33.10247966</c:v>
                </c:pt>
                <c:pt idx="5">
                  <c:v>-27.31767211</c:v>
                </c:pt>
                <c:pt idx="6">
                  <c:v>-21.53286457</c:v>
                </c:pt>
                <c:pt idx="7">
                  <c:v>-15.74805702</c:v>
                </c:pt>
                <c:pt idx="8">
                  <c:v>-9.963249477</c:v>
                </c:pt>
                <c:pt idx="9">
                  <c:v>-4.178441933</c:v>
                </c:pt>
                <c:pt idx="10">
                  <c:v>1.606365612</c:v>
                </c:pt>
                <c:pt idx="11">
                  <c:v>7.391173156</c:v>
                </c:pt>
                <c:pt idx="12">
                  <c:v>13.1759807</c:v>
                </c:pt>
                <c:pt idx="13">
                  <c:v>18.96078825</c:v>
                </c:pt>
                <c:pt idx="14">
                  <c:v>24.74559579</c:v>
                </c:pt>
                <c:pt idx="15">
                  <c:v>More</c:v>
                </c:pt>
              </c:strCache>
            </c:strRef>
          </c:cat>
          <c:val>
            <c:numRef>
              <c:f>'Part 3 - Honeywell Inc'!$R$5:$R$20</c:f>
              <c:numCache>
                <c:formatCode>General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2-E4E0-E341-A1CD-9C363AC08F87}"/>
            </c:ext>
          </c:extLst>
        </c:ser>
        <c:ser>
          <c:idx val="2"/>
          <c:order val="2"/>
          <c:invertIfNegative val="0"/>
          <c:cat>
            <c:strRef>
              <c:f>'Part 3 - Honeywell Inc'!$P$5:$P$20</c:f>
              <c:strCache>
                <c:ptCount val="16"/>
                <c:pt idx="0">
                  <c:v>-56.24170983</c:v>
                </c:pt>
                <c:pt idx="1">
                  <c:v>-50.45690229</c:v>
                </c:pt>
                <c:pt idx="2">
                  <c:v>-44.67209474</c:v>
                </c:pt>
                <c:pt idx="3">
                  <c:v>-38.8872872</c:v>
                </c:pt>
                <c:pt idx="4">
                  <c:v>-33.10247966</c:v>
                </c:pt>
                <c:pt idx="5">
                  <c:v>-27.31767211</c:v>
                </c:pt>
                <c:pt idx="6">
                  <c:v>-21.53286457</c:v>
                </c:pt>
                <c:pt idx="7">
                  <c:v>-15.74805702</c:v>
                </c:pt>
                <c:pt idx="8">
                  <c:v>-9.963249477</c:v>
                </c:pt>
                <c:pt idx="9">
                  <c:v>-4.178441933</c:v>
                </c:pt>
                <c:pt idx="10">
                  <c:v>1.606365612</c:v>
                </c:pt>
                <c:pt idx="11">
                  <c:v>7.391173156</c:v>
                </c:pt>
                <c:pt idx="12">
                  <c:v>13.1759807</c:v>
                </c:pt>
                <c:pt idx="13">
                  <c:v>18.96078825</c:v>
                </c:pt>
                <c:pt idx="14">
                  <c:v>24.74559579</c:v>
                </c:pt>
                <c:pt idx="15">
                  <c:v>More</c:v>
                </c:pt>
              </c:strCache>
            </c:strRef>
          </c:cat>
          <c:val>
            <c:numRef>
              <c:f>'Part 3 - Honeywell Inc'!$S$5:$S$20</c:f>
              <c:numCache>
                <c:formatCode>General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3-E4E0-E341-A1CD-9C363AC08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178448"/>
        <c:axId val="175180144"/>
      </c:barChart>
      <c:catAx>
        <c:axId val="17517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80144"/>
        <c:crosses val="autoZero"/>
        <c:auto val="1"/>
        <c:lblAlgn val="ctr"/>
        <c:lblOffset val="100"/>
        <c:noMultiLvlLbl val="0"/>
      </c:catAx>
      <c:valAx>
        <c:axId val="175180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178448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2</xdr:row>
      <xdr:rowOff>228600</xdr:rowOff>
    </xdr:from>
    <xdr:to>
      <xdr:col>9</xdr:col>
      <xdr:colOff>50800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99719-408E-754E-B9D0-E9B75047A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17</xdr:row>
      <xdr:rowOff>203200</xdr:rowOff>
    </xdr:from>
    <xdr:to>
      <xdr:col>9</xdr:col>
      <xdr:colOff>0</xdr:colOff>
      <xdr:row>30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D2267E-3BCB-A24E-A53E-9721EB3869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31</xdr:row>
      <xdr:rowOff>215900</xdr:rowOff>
    </xdr:from>
    <xdr:to>
      <xdr:col>9</xdr:col>
      <xdr:colOff>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1E37AB-B5BF-D84A-A17F-AF11587EF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3</xdr:row>
      <xdr:rowOff>25400</xdr:rowOff>
    </xdr:from>
    <xdr:to>
      <xdr:col>6</xdr:col>
      <xdr:colOff>1778000</xdr:colOff>
      <xdr:row>22</xdr:row>
      <xdr:rowOff>50800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78DAC6-7B4D-2448-8040-5D41B4FB7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406400</xdr:colOff>
      <xdr:row>4</xdr:row>
      <xdr:rowOff>139700</xdr:rowOff>
    </xdr:from>
    <xdr:to>
      <xdr:col>13</xdr:col>
      <xdr:colOff>1943100</xdr:colOff>
      <xdr:row>20</xdr:row>
      <xdr:rowOff>215900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0A0A09F-4337-5A40-BDC0-10621A89B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317500</xdr:colOff>
      <xdr:row>23</xdr:row>
      <xdr:rowOff>139700</xdr:rowOff>
    </xdr:from>
    <xdr:to>
      <xdr:col>14</xdr:col>
      <xdr:colOff>0</xdr:colOff>
      <xdr:row>39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BEB756D-BB5C-EF47-A038-41E820BF0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793750</xdr:colOff>
      <xdr:row>4</xdr:row>
      <xdr:rowOff>171450</xdr:rowOff>
    </xdr:from>
    <xdr:to>
      <xdr:col>33</xdr:col>
      <xdr:colOff>1511300</xdr:colOff>
      <xdr:row>19</xdr:row>
      <xdr:rowOff>228600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90AD2-CEFB-C741-B606-D4EF767FE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317500</xdr:colOff>
      <xdr:row>3</xdr:row>
      <xdr:rowOff>38100</xdr:rowOff>
    </xdr:from>
    <xdr:to>
      <xdr:col>20</xdr:col>
      <xdr:colOff>1511300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7FEABB-FCA7-5945-9E46-FEAF1E5FA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4</xdr:row>
      <xdr:rowOff>234950</xdr:rowOff>
    </xdr:from>
    <xdr:to>
      <xdr:col>6</xdr:col>
      <xdr:colOff>1828800</xdr:colOff>
      <xdr:row>19</xdr:row>
      <xdr:rowOff>190500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382D37B-D9CE-3D47-964F-B55406C8C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114300</xdr:colOff>
      <xdr:row>3</xdr:row>
      <xdr:rowOff>57150</xdr:rowOff>
    </xdr:from>
    <xdr:to>
      <xdr:col>13</xdr:col>
      <xdr:colOff>1917700</xdr:colOff>
      <xdr:row>19</xdr:row>
      <xdr:rowOff>63500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4E05E26-1AE8-E444-9ACC-410658C26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139700</xdr:colOff>
      <xdr:row>21</xdr:row>
      <xdr:rowOff>6350</xdr:rowOff>
    </xdr:from>
    <xdr:to>
      <xdr:col>13</xdr:col>
      <xdr:colOff>1968500</xdr:colOff>
      <xdr:row>35</xdr:row>
      <xdr:rowOff>190500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2AB4836-76BF-E748-8255-9BFE1AA15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2</xdr:row>
      <xdr:rowOff>234950</xdr:rowOff>
    </xdr:from>
    <xdr:to>
      <xdr:col>34</xdr:col>
      <xdr:colOff>673100</xdr:colOff>
      <xdr:row>17</xdr:row>
      <xdr:rowOff>12700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E7550E6-F40F-1645-8CAD-84F6ED819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304800</xdr:colOff>
      <xdr:row>2</xdr:row>
      <xdr:rowOff>241300</xdr:rowOff>
    </xdr:from>
    <xdr:to>
      <xdr:col>20</xdr:col>
      <xdr:colOff>850900</xdr:colOff>
      <xdr:row>21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11943CE-1832-FC4E-99FB-6053E44BF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258"/>
  <sheetViews>
    <sheetView tabSelected="1" workbookViewId="0">
      <selection activeCell="H253" sqref="H253"/>
    </sheetView>
  </sheetViews>
  <sheetFormatPr baseColWidth="10" defaultRowHeight="16"/>
  <cols>
    <col min="1" max="2" width="10.83203125" style="2"/>
    <col min="3" max="3" width="24.33203125" style="2" customWidth="1"/>
    <col min="4" max="4" width="23.1640625" style="2" customWidth="1"/>
    <col min="5" max="5" width="29" style="2" customWidth="1"/>
    <col min="6" max="6" width="26.1640625" style="2" customWidth="1"/>
    <col min="10" max="11" width="26.83203125" customWidth="1"/>
  </cols>
  <sheetData>
    <row r="1" spans="1:12">
      <c r="A1" s="2" t="s">
        <v>0</v>
      </c>
      <c r="B1" s="2" t="s">
        <v>5</v>
      </c>
      <c r="C1" s="2" t="s">
        <v>1</v>
      </c>
      <c r="D1" s="2" t="s">
        <v>2</v>
      </c>
      <c r="E1" s="2" t="s">
        <v>4</v>
      </c>
      <c r="F1" s="2" t="s">
        <v>3</v>
      </c>
    </row>
    <row r="2" spans="1:12">
      <c r="A2" s="3">
        <v>43777</v>
      </c>
      <c r="B2" s="4">
        <v>1</v>
      </c>
      <c r="C2" s="1">
        <v>63.954543999999999</v>
      </c>
      <c r="D2" s="2">
        <v>69986400</v>
      </c>
      <c r="E2" s="1">
        <v>177.02937299999999</v>
      </c>
      <c r="F2" s="2">
        <v>1636800</v>
      </c>
    </row>
    <row r="3" spans="1:12">
      <c r="A3" s="3">
        <v>43780</v>
      </c>
      <c r="B3" s="4">
        <v>2</v>
      </c>
      <c r="C3" s="1">
        <v>64.460991000000007</v>
      </c>
      <c r="D3" s="2">
        <v>81821200</v>
      </c>
      <c r="E3" s="1">
        <v>176.658142</v>
      </c>
      <c r="F3" s="2">
        <v>1594600</v>
      </c>
    </row>
    <row r="4" spans="1:12">
      <c r="A4" s="3">
        <v>43781</v>
      </c>
      <c r="B4" s="4">
        <v>3</v>
      </c>
      <c r="C4" s="1">
        <v>64.401978</v>
      </c>
      <c r="D4" s="2">
        <v>87388800</v>
      </c>
      <c r="E4" s="1">
        <v>177.810913</v>
      </c>
      <c r="F4" s="2">
        <v>1816900</v>
      </c>
    </row>
    <row r="5" spans="1:12">
      <c r="A5" s="3">
        <v>43782</v>
      </c>
      <c r="B5" s="4">
        <v>4</v>
      </c>
      <c r="C5" s="1">
        <v>65.019051000000005</v>
      </c>
      <c r="D5" s="2">
        <v>102734400</v>
      </c>
      <c r="E5" s="1">
        <v>177.752319</v>
      </c>
      <c r="F5" s="2">
        <v>1855200</v>
      </c>
    </row>
    <row r="6" spans="1:12">
      <c r="A6" s="3">
        <v>43783</v>
      </c>
      <c r="B6" s="4">
        <v>5</v>
      </c>
      <c r="C6" s="1">
        <v>64.569159999999997</v>
      </c>
      <c r="D6" s="2">
        <v>89182800</v>
      </c>
      <c r="E6" s="1">
        <v>176.37780799999999</v>
      </c>
      <c r="F6" s="2">
        <v>2208300</v>
      </c>
    </row>
    <row r="7" spans="1:12">
      <c r="A7" s="3">
        <v>43784</v>
      </c>
      <c r="B7" s="4">
        <v>6</v>
      </c>
      <c r="C7" s="1">
        <v>65.336212000000003</v>
      </c>
      <c r="D7" s="2">
        <v>100206400</v>
      </c>
      <c r="E7" s="1">
        <v>178.43956</v>
      </c>
      <c r="F7" s="2">
        <v>3242700</v>
      </c>
    </row>
    <row r="8" spans="1:12">
      <c r="A8" s="3">
        <v>43787</v>
      </c>
      <c r="B8" s="4">
        <v>7</v>
      </c>
      <c r="C8" s="1">
        <v>65.665633999999997</v>
      </c>
      <c r="D8" s="2">
        <v>86703200</v>
      </c>
      <c r="E8" s="1">
        <v>176.52507</v>
      </c>
      <c r="F8" s="2">
        <v>2405800</v>
      </c>
    </row>
    <row r="9" spans="1:12">
      <c r="A9" s="3">
        <v>43788</v>
      </c>
      <c r="B9" s="4">
        <v>8</v>
      </c>
      <c r="C9" s="1">
        <v>65.466507000000007</v>
      </c>
      <c r="D9" s="2">
        <v>76167200</v>
      </c>
      <c r="E9" s="1">
        <v>176.839249</v>
      </c>
      <c r="F9" s="2">
        <v>2673200</v>
      </c>
    </row>
    <row r="10" spans="1:12">
      <c r="A10" s="3">
        <v>43789</v>
      </c>
      <c r="B10" s="4">
        <v>9</v>
      </c>
      <c r="C10" s="1">
        <v>64.704375999999996</v>
      </c>
      <c r="D10" s="2">
        <v>106234400</v>
      </c>
      <c r="E10" s="1">
        <v>173.99208100000001</v>
      </c>
      <c r="F10" s="2">
        <v>4190700</v>
      </c>
    </row>
    <row r="11" spans="1:12">
      <c r="A11" s="3">
        <v>43790</v>
      </c>
      <c r="B11" s="4">
        <v>10</v>
      </c>
      <c r="C11" s="1">
        <v>64.414268000000007</v>
      </c>
      <c r="D11" s="2">
        <v>121395200</v>
      </c>
      <c r="E11" s="1">
        <v>173.31463600000001</v>
      </c>
      <c r="F11" s="2">
        <v>3135100</v>
      </c>
    </row>
    <row r="12" spans="1:12">
      <c r="A12" s="3">
        <v>43791</v>
      </c>
      <c r="B12" s="4">
        <v>11</v>
      </c>
      <c r="C12" s="1">
        <v>64.357726999999997</v>
      </c>
      <c r="D12" s="2">
        <v>65325200</v>
      </c>
      <c r="E12" s="1">
        <v>173.56990099999999</v>
      </c>
      <c r="F12" s="2">
        <v>1852200</v>
      </c>
    </row>
    <row r="13" spans="1:12">
      <c r="A13" s="3">
        <v>43794</v>
      </c>
      <c r="B13" s="4">
        <v>12</v>
      </c>
      <c r="C13" s="1">
        <v>65.486168000000006</v>
      </c>
      <c r="D13" s="2">
        <v>84020400</v>
      </c>
      <c r="E13" s="1">
        <v>173.29499799999999</v>
      </c>
      <c r="F13" s="2">
        <v>2657500</v>
      </c>
    </row>
    <row r="14" spans="1:12">
      <c r="A14" s="3">
        <v>43795</v>
      </c>
      <c r="B14" s="4">
        <v>13</v>
      </c>
      <c r="C14" s="1">
        <v>64.974815000000007</v>
      </c>
      <c r="D14" s="2">
        <v>105207600</v>
      </c>
      <c r="E14" s="1">
        <v>175.26838699999999</v>
      </c>
      <c r="F14" s="2">
        <v>4578900</v>
      </c>
      <c r="K14" s="1"/>
    </row>
    <row r="15" spans="1:12">
      <c r="A15" s="3">
        <v>43796</v>
      </c>
      <c r="B15" s="4">
        <v>14</v>
      </c>
      <c r="C15" s="1">
        <v>65.847565000000003</v>
      </c>
      <c r="D15" s="2">
        <v>65235600</v>
      </c>
      <c r="E15" s="1">
        <v>176.151993</v>
      </c>
      <c r="F15" s="2">
        <v>1044800</v>
      </c>
      <c r="K15" s="2"/>
      <c r="L15" s="2"/>
    </row>
    <row r="16" spans="1:12">
      <c r="A16" s="3">
        <v>43798</v>
      </c>
      <c r="B16" s="4">
        <v>15</v>
      </c>
      <c r="C16" s="1">
        <v>65.702515000000005</v>
      </c>
      <c r="D16" s="2">
        <v>46617600</v>
      </c>
      <c r="E16" s="1">
        <v>175.29785200000001</v>
      </c>
      <c r="F16" s="2">
        <v>1633100</v>
      </c>
      <c r="K16" s="1"/>
      <c r="L16" s="1"/>
    </row>
    <row r="17" spans="1:12">
      <c r="A17" s="3">
        <v>43801</v>
      </c>
      <c r="B17" s="4">
        <v>16</v>
      </c>
      <c r="C17" s="1">
        <v>64.942841000000001</v>
      </c>
      <c r="D17" s="2">
        <v>94487200</v>
      </c>
      <c r="E17" s="1">
        <v>171.144913</v>
      </c>
      <c r="F17" s="2">
        <v>3053500</v>
      </c>
      <c r="K17" s="1"/>
      <c r="L17" s="1"/>
    </row>
    <row r="18" spans="1:12">
      <c r="A18" s="3">
        <v>43802</v>
      </c>
      <c r="B18" s="4">
        <v>17</v>
      </c>
      <c r="C18" s="1">
        <v>63.784916000000003</v>
      </c>
      <c r="D18" s="2">
        <v>114430400</v>
      </c>
      <c r="E18" s="1">
        <v>169.40713500000001</v>
      </c>
      <c r="F18" s="2">
        <v>3775500</v>
      </c>
      <c r="K18" s="1"/>
      <c r="L18" s="1"/>
    </row>
    <row r="19" spans="1:12">
      <c r="A19" s="3">
        <v>43803</v>
      </c>
      <c r="B19" s="4">
        <v>18</v>
      </c>
      <c r="C19" s="1">
        <v>64.347892999999999</v>
      </c>
      <c r="D19" s="2">
        <v>67181600</v>
      </c>
      <c r="E19" s="1">
        <v>170.055115</v>
      </c>
      <c r="F19" s="2">
        <v>2933400</v>
      </c>
      <c r="K19" s="1"/>
      <c r="L19" s="1"/>
    </row>
    <row r="20" spans="1:12">
      <c r="A20" s="3">
        <v>43804</v>
      </c>
      <c r="B20" s="4">
        <v>19</v>
      </c>
      <c r="C20" s="1">
        <v>65.291945999999996</v>
      </c>
      <c r="D20" s="2">
        <v>74424400</v>
      </c>
      <c r="E20" s="1">
        <v>170.84053</v>
      </c>
      <c r="F20" s="2">
        <v>2342100</v>
      </c>
      <c r="K20" s="1"/>
      <c r="L20" s="1"/>
    </row>
    <row r="21" spans="1:12">
      <c r="A21" s="3">
        <v>43805</v>
      </c>
      <c r="B21" s="4">
        <v>20</v>
      </c>
      <c r="C21" s="1">
        <v>66.553130999999993</v>
      </c>
      <c r="D21" s="2">
        <v>106075600</v>
      </c>
      <c r="E21" s="1">
        <v>172.26414500000001</v>
      </c>
      <c r="F21" s="2">
        <v>2118000</v>
      </c>
      <c r="K21" s="1"/>
      <c r="L21" s="1"/>
    </row>
    <row r="22" spans="1:12">
      <c r="A22" s="3">
        <v>43808</v>
      </c>
      <c r="B22" s="4">
        <v>21</v>
      </c>
      <c r="C22" s="1">
        <v>65.621384000000006</v>
      </c>
      <c r="D22" s="2">
        <v>128042400</v>
      </c>
      <c r="E22" s="1">
        <v>171.31179800000001</v>
      </c>
      <c r="F22" s="2">
        <v>1556500</v>
      </c>
      <c r="K22" s="1"/>
      <c r="L22" s="1"/>
    </row>
    <row r="23" spans="1:12">
      <c r="A23" s="3">
        <v>43809</v>
      </c>
      <c r="B23" s="4">
        <v>22</v>
      </c>
      <c r="C23" s="1">
        <v>66.004897999999997</v>
      </c>
      <c r="D23" s="2">
        <v>90420400</v>
      </c>
      <c r="E23" s="1">
        <v>170.86998</v>
      </c>
      <c r="F23" s="2">
        <v>2027800</v>
      </c>
      <c r="K23" s="1"/>
      <c r="L23" s="1"/>
    </row>
    <row r="24" spans="1:12">
      <c r="A24" s="3">
        <v>43810</v>
      </c>
      <c r="B24" s="4">
        <v>23</v>
      </c>
      <c r="C24" s="1">
        <v>66.567886000000001</v>
      </c>
      <c r="D24" s="2">
        <v>78756800</v>
      </c>
      <c r="E24" s="1">
        <v>172.804092</v>
      </c>
      <c r="F24" s="2">
        <v>2174100</v>
      </c>
      <c r="K24" s="1"/>
      <c r="L24" s="1"/>
    </row>
    <row r="25" spans="1:12">
      <c r="A25" s="3">
        <v>43811</v>
      </c>
      <c r="B25" s="4">
        <v>24</v>
      </c>
      <c r="C25" s="1">
        <v>66.737517999999994</v>
      </c>
      <c r="D25" s="2">
        <v>137310400</v>
      </c>
      <c r="E25" s="1">
        <v>174.15898100000001</v>
      </c>
      <c r="F25" s="2">
        <v>2277600</v>
      </c>
      <c r="K25" s="1"/>
      <c r="L25" s="1"/>
    </row>
    <row r="26" spans="1:12">
      <c r="A26" s="3">
        <v>43812</v>
      </c>
      <c r="B26" s="4">
        <v>25</v>
      </c>
      <c r="C26" s="1">
        <v>67.644706999999997</v>
      </c>
      <c r="D26" s="2">
        <v>133587600</v>
      </c>
      <c r="E26" s="1">
        <v>173.756439</v>
      </c>
      <c r="F26" s="2">
        <v>2050200</v>
      </c>
      <c r="K26" s="1"/>
      <c r="L26" s="1"/>
    </row>
    <row r="27" spans="1:12">
      <c r="A27" s="3">
        <v>43815</v>
      </c>
      <c r="B27" s="4">
        <v>26</v>
      </c>
      <c r="C27" s="1">
        <v>68.802634999999995</v>
      </c>
      <c r="D27" s="2">
        <v>128186000</v>
      </c>
      <c r="E27" s="1">
        <v>173.18699599999999</v>
      </c>
      <c r="F27" s="2">
        <v>3207600</v>
      </c>
      <c r="K27" s="1"/>
      <c r="L27" s="1"/>
    </row>
    <row r="28" spans="1:12">
      <c r="A28" s="3">
        <v>43816</v>
      </c>
      <c r="B28" s="4">
        <v>27</v>
      </c>
      <c r="C28" s="1">
        <v>68.937850999999995</v>
      </c>
      <c r="D28" s="2">
        <v>114158400</v>
      </c>
      <c r="E28" s="1">
        <v>173.481537</v>
      </c>
      <c r="F28" s="2">
        <v>3039800</v>
      </c>
    </row>
    <row r="29" spans="1:12">
      <c r="A29" s="3">
        <v>43817</v>
      </c>
      <c r="B29" s="4">
        <v>28</v>
      </c>
      <c r="C29" s="1">
        <v>68.773132000000004</v>
      </c>
      <c r="D29" s="2">
        <v>116028400</v>
      </c>
      <c r="E29" s="1">
        <v>171.45906099999999</v>
      </c>
      <c r="F29" s="2">
        <v>3614700</v>
      </c>
    </row>
    <row r="30" spans="1:12">
      <c r="A30" s="3">
        <v>43818</v>
      </c>
      <c r="B30" s="4">
        <v>29</v>
      </c>
      <c r="C30" s="1">
        <v>68.841965000000002</v>
      </c>
      <c r="D30" s="2">
        <v>98369200</v>
      </c>
      <c r="E30" s="1">
        <v>173.28518700000001</v>
      </c>
      <c r="F30" s="2">
        <v>2680600</v>
      </c>
    </row>
    <row r="31" spans="1:12">
      <c r="A31" s="3">
        <v>43819</v>
      </c>
      <c r="B31" s="4">
        <v>30</v>
      </c>
      <c r="C31" s="1">
        <v>68.699387000000002</v>
      </c>
      <c r="D31" s="2">
        <v>275978000</v>
      </c>
      <c r="E31" s="1">
        <v>173.19682299999999</v>
      </c>
      <c r="F31" s="2">
        <v>4351900</v>
      </c>
    </row>
    <row r="32" spans="1:12">
      <c r="A32" s="3">
        <v>43822</v>
      </c>
      <c r="B32" s="4">
        <v>31</v>
      </c>
      <c r="C32" s="1">
        <v>69.820442</v>
      </c>
      <c r="D32" s="2">
        <v>98572000</v>
      </c>
      <c r="E32" s="1">
        <v>173.21646100000001</v>
      </c>
      <c r="F32" s="2">
        <v>2577700</v>
      </c>
    </row>
    <row r="33" spans="1:6">
      <c r="A33" s="3">
        <v>43823</v>
      </c>
      <c r="B33" s="4">
        <v>32</v>
      </c>
      <c r="C33" s="1">
        <v>69.886818000000005</v>
      </c>
      <c r="D33" s="2">
        <v>48478800</v>
      </c>
      <c r="E33" s="1">
        <v>173.098648</v>
      </c>
      <c r="F33" s="2">
        <v>625500</v>
      </c>
    </row>
    <row r="34" spans="1:6">
      <c r="A34" s="3">
        <v>43825</v>
      </c>
      <c r="B34" s="4">
        <v>33</v>
      </c>
      <c r="C34" s="1">
        <v>71.273392000000001</v>
      </c>
      <c r="D34" s="2">
        <v>93121200</v>
      </c>
      <c r="E34" s="1">
        <v>173.658264</v>
      </c>
      <c r="F34" s="2">
        <v>1269700</v>
      </c>
    </row>
    <row r="35" spans="1:6">
      <c r="A35" s="3">
        <v>43826</v>
      </c>
      <c r="B35" s="4">
        <v>34</v>
      </c>
      <c r="C35" s="1">
        <v>71.246352999999999</v>
      </c>
      <c r="D35" s="2">
        <v>146266000</v>
      </c>
      <c r="E35" s="1">
        <v>173.26556400000001</v>
      </c>
      <c r="F35" s="2">
        <v>1303900</v>
      </c>
    </row>
    <row r="36" spans="1:6">
      <c r="A36" s="3">
        <v>43829</v>
      </c>
      <c r="B36" s="4">
        <v>35</v>
      </c>
      <c r="C36" s="1">
        <v>71.669212000000002</v>
      </c>
      <c r="D36" s="2">
        <v>144114400</v>
      </c>
      <c r="E36" s="1">
        <v>173.20661899999999</v>
      </c>
      <c r="F36" s="2">
        <v>1670100</v>
      </c>
    </row>
    <row r="37" spans="1:6">
      <c r="A37" s="3">
        <v>43830</v>
      </c>
      <c r="B37" s="4">
        <v>36</v>
      </c>
      <c r="C37" s="1">
        <v>72.192863000000003</v>
      </c>
      <c r="D37" s="2">
        <v>100805600</v>
      </c>
      <c r="E37" s="1">
        <v>173.776062</v>
      </c>
      <c r="F37" s="2">
        <v>1728900</v>
      </c>
    </row>
    <row r="38" spans="1:6">
      <c r="A38" s="3">
        <v>43832</v>
      </c>
      <c r="B38" s="4">
        <v>37</v>
      </c>
      <c r="C38" s="1">
        <v>73.840041999999997</v>
      </c>
      <c r="D38" s="2">
        <v>135480400</v>
      </c>
      <c r="E38" s="1">
        <v>177.49704</v>
      </c>
      <c r="F38" s="2">
        <v>2857400</v>
      </c>
    </row>
    <row r="39" spans="1:6">
      <c r="A39" s="3">
        <v>43833</v>
      </c>
      <c r="B39" s="4">
        <v>38</v>
      </c>
      <c r="C39" s="1">
        <v>73.122153999999995</v>
      </c>
      <c r="D39" s="2">
        <v>146322800</v>
      </c>
      <c r="E39" s="1">
        <v>175.602203</v>
      </c>
      <c r="F39" s="2">
        <v>2805200</v>
      </c>
    </row>
    <row r="40" spans="1:6">
      <c r="A40" s="3">
        <v>43836</v>
      </c>
      <c r="B40" s="4">
        <v>39</v>
      </c>
      <c r="C40" s="1">
        <v>73.704819000000001</v>
      </c>
      <c r="D40" s="2">
        <v>118387200</v>
      </c>
      <c r="E40" s="1">
        <v>174.276794</v>
      </c>
      <c r="F40" s="2">
        <v>3277900</v>
      </c>
    </row>
    <row r="41" spans="1:6">
      <c r="A41" s="3">
        <v>43837</v>
      </c>
      <c r="B41" s="4">
        <v>40</v>
      </c>
      <c r="C41" s="1">
        <v>73.358185000000006</v>
      </c>
      <c r="D41" s="2">
        <v>108872000</v>
      </c>
      <c r="E41" s="1">
        <v>174.37496899999999</v>
      </c>
      <c r="F41" s="2">
        <v>3002800</v>
      </c>
    </row>
    <row r="42" spans="1:6">
      <c r="A42" s="3">
        <v>43838</v>
      </c>
      <c r="B42" s="4">
        <v>41</v>
      </c>
      <c r="C42" s="1">
        <v>74.538239000000004</v>
      </c>
      <c r="D42" s="2">
        <v>132079200</v>
      </c>
      <c r="E42" s="1">
        <v>174.522232</v>
      </c>
      <c r="F42" s="2">
        <v>2545500</v>
      </c>
    </row>
    <row r="43" spans="1:6">
      <c r="A43" s="3">
        <v>43839</v>
      </c>
      <c r="B43" s="4">
        <v>42</v>
      </c>
      <c r="C43" s="1">
        <v>76.121498000000003</v>
      </c>
      <c r="D43" s="2">
        <v>170108400</v>
      </c>
      <c r="E43" s="1">
        <v>175.80838</v>
      </c>
      <c r="F43" s="2">
        <v>1789500</v>
      </c>
    </row>
    <row r="44" spans="1:6">
      <c r="A44" s="3">
        <v>43840</v>
      </c>
      <c r="B44" s="4">
        <v>43</v>
      </c>
      <c r="C44" s="1">
        <v>76.293578999999994</v>
      </c>
      <c r="D44" s="2">
        <v>140644800</v>
      </c>
      <c r="E44" s="1">
        <v>175.42546100000001</v>
      </c>
      <c r="F44" s="2">
        <v>1671700</v>
      </c>
    </row>
    <row r="45" spans="1:6">
      <c r="A45" s="3">
        <v>43843</v>
      </c>
      <c r="B45" s="4">
        <v>44</v>
      </c>
      <c r="C45" s="1">
        <v>77.923537999999994</v>
      </c>
      <c r="D45" s="2">
        <v>121532000</v>
      </c>
      <c r="E45" s="1">
        <v>177.96829199999999</v>
      </c>
      <c r="F45" s="2">
        <v>2261900</v>
      </c>
    </row>
    <row r="46" spans="1:6">
      <c r="A46" s="3">
        <v>43844</v>
      </c>
      <c r="B46" s="4">
        <v>45</v>
      </c>
      <c r="C46" s="1">
        <v>76.871323000000004</v>
      </c>
      <c r="D46" s="2">
        <v>161954400</v>
      </c>
      <c r="E46" s="1">
        <v>177.16322299999999</v>
      </c>
      <c r="F46" s="2">
        <v>2191200</v>
      </c>
    </row>
    <row r="47" spans="1:6">
      <c r="A47" s="3">
        <v>43845</v>
      </c>
      <c r="B47" s="4">
        <v>46</v>
      </c>
      <c r="C47" s="1">
        <v>76.541884999999994</v>
      </c>
      <c r="D47" s="2">
        <v>121923600</v>
      </c>
      <c r="E47" s="1">
        <v>177.43812600000001</v>
      </c>
      <c r="F47" s="2">
        <v>2600800</v>
      </c>
    </row>
    <row r="48" spans="1:6">
      <c r="A48" s="3">
        <v>43846</v>
      </c>
      <c r="B48" s="4">
        <v>47</v>
      </c>
      <c r="C48" s="1">
        <v>77.500693999999996</v>
      </c>
      <c r="D48" s="2">
        <v>108829200</v>
      </c>
      <c r="E48" s="1">
        <v>178.94026199999999</v>
      </c>
      <c r="F48" s="2">
        <v>2215400</v>
      </c>
    </row>
    <row r="49" spans="1:6">
      <c r="A49" s="3">
        <v>43847</v>
      </c>
      <c r="B49" s="4">
        <v>48</v>
      </c>
      <c r="C49" s="1">
        <v>78.358695999999995</v>
      </c>
      <c r="D49" s="2">
        <v>137816400</v>
      </c>
      <c r="E49" s="1">
        <v>179.89259300000001</v>
      </c>
      <c r="F49" s="2">
        <v>2608000</v>
      </c>
    </row>
    <row r="50" spans="1:6">
      <c r="A50" s="3">
        <v>43851</v>
      </c>
      <c r="B50" s="4">
        <v>49</v>
      </c>
      <c r="C50" s="1">
        <v>77.827667000000005</v>
      </c>
      <c r="D50" s="2">
        <v>110843200</v>
      </c>
      <c r="E50" s="1">
        <v>177.634491</v>
      </c>
      <c r="F50" s="2">
        <v>2188600</v>
      </c>
    </row>
    <row r="51" spans="1:6">
      <c r="A51" s="3">
        <v>43852</v>
      </c>
      <c r="B51" s="4">
        <v>50</v>
      </c>
      <c r="C51" s="1">
        <v>78.105475999999996</v>
      </c>
      <c r="D51" s="2">
        <v>101832400</v>
      </c>
      <c r="E51" s="1">
        <v>176.770523</v>
      </c>
      <c r="F51" s="2">
        <v>1881700</v>
      </c>
    </row>
    <row r="52" spans="1:6">
      <c r="A52" s="3">
        <v>43853</v>
      </c>
      <c r="B52" s="4">
        <v>51</v>
      </c>
      <c r="C52" s="1">
        <v>78.481621000000004</v>
      </c>
      <c r="D52" s="2">
        <v>104472000</v>
      </c>
      <c r="E52" s="1">
        <v>176.30909700000001</v>
      </c>
      <c r="F52" s="2">
        <v>2434000</v>
      </c>
    </row>
    <row r="53" spans="1:6">
      <c r="A53" s="3">
        <v>43854</v>
      </c>
      <c r="B53" s="4">
        <v>52</v>
      </c>
      <c r="C53" s="1">
        <v>78.255439999999993</v>
      </c>
      <c r="D53" s="2">
        <v>146537600</v>
      </c>
      <c r="E53" s="1">
        <v>173.903717</v>
      </c>
      <c r="F53" s="2">
        <v>2737000</v>
      </c>
    </row>
    <row r="54" spans="1:6">
      <c r="A54" s="3">
        <v>43857</v>
      </c>
      <c r="B54" s="4">
        <v>53</v>
      </c>
      <c r="C54" s="1">
        <v>75.954314999999994</v>
      </c>
      <c r="D54" s="2">
        <v>161940000</v>
      </c>
      <c r="E54" s="1">
        <v>170.37908899999999</v>
      </c>
      <c r="F54" s="2">
        <v>2491500</v>
      </c>
    </row>
    <row r="55" spans="1:6">
      <c r="A55" s="3">
        <v>43858</v>
      </c>
      <c r="B55" s="4">
        <v>54</v>
      </c>
      <c r="C55" s="1">
        <v>78.103012000000007</v>
      </c>
      <c r="D55" s="2">
        <v>162234000</v>
      </c>
      <c r="E55" s="1">
        <v>172.26414500000001</v>
      </c>
      <c r="F55" s="2">
        <v>2178400</v>
      </c>
    </row>
    <row r="56" spans="1:6">
      <c r="A56" s="3">
        <v>43859</v>
      </c>
      <c r="B56" s="4">
        <v>55</v>
      </c>
      <c r="C56" s="1">
        <v>79.737899999999996</v>
      </c>
      <c r="D56" s="2">
        <v>216229200</v>
      </c>
      <c r="E56" s="1">
        <v>172.47030599999999</v>
      </c>
      <c r="F56" s="2">
        <v>2199000</v>
      </c>
    </row>
    <row r="57" spans="1:6">
      <c r="A57" s="3">
        <v>43860</v>
      </c>
      <c r="B57" s="4">
        <v>56</v>
      </c>
      <c r="C57" s="1">
        <v>79.622337000000002</v>
      </c>
      <c r="D57" s="2">
        <v>126743200</v>
      </c>
      <c r="E57" s="1">
        <v>175.09165999999999</v>
      </c>
      <c r="F57" s="2">
        <v>3076100</v>
      </c>
    </row>
    <row r="58" spans="1:6">
      <c r="A58" s="3">
        <v>43861</v>
      </c>
      <c r="B58" s="4">
        <v>57</v>
      </c>
      <c r="C58" s="1">
        <v>76.091994999999997</v>
      </c>
      <c r="D58" s="2">
        <v>199588400</v>
      </c>
      <c r="E58" s="1">
        <v>170.06492600000001</v>
      </c>
      <c r="F58" s="2">
        <v>5500000</v>
      </c>
    </row>
    <row r="59" spans="1:6">
      <c r="A59" s="3">
        <v>43864</v>
      </c>
      <c r="B59" s="4">
        <v>58</v>
      </c>
      <c r="C59" s="1">
        <v>75.883018000000007</v>
      </c>
      <c r="D59" s="2">
        <v>173985600</v>
      </c>
      <c r="E59" s="1">
        <v>168.19955400000001</v>
      </c>
      <c r="F59" s="2">
        <v>3542700</v>
      </c>
    </row>
    <row r="60" spans="1:6">
      <c r="A60" s="3">
        <v>43865</v>
      </c>
      <c r="B60" s="4">
        <v>59</v>
      </c>
      <c r="C60" s="1">
        <v>78.388199</v>
      </c>
      <c r="D60" s="2">
        <v>136616400</v>
      </c>
      <c r="E60" s="1">
        <v>172.01869199999999</v>
      </c>
      <c r="F60" s="2">
        <v>2992500</v>
      </c>
    </row>
    <row r="61" spans="1:6">
      <c r="A61" s="3">
        <v>43866</v>
      </c>
      <c r="B61" s="4">
        <v>60</v>
      </c>
      <c r="C61" s="1">
        <v>79.027405000000002</v>
      </c>
      <c r="D61" s="2">
        <v>118826800</v>
      </c>
      <c r="E61" s="1">
        <v>173.677887</v>
      </c>
      <c r="F61" s="2">
        <v>2818100</v>
      </c>
    </row>
    <row r="62" spans="1:6">
      <c r="A62" s="3">
        <v>43867</v>
      </c>
      <c r="B62" s="4">
        <v>61</v>
      </c>
      <c r="C62" s="1">
        <v>79.951774999999998</v>
      </c>
      <c r="D62" s="2">
        <v>105425600</v>
      </c>
      <c r="E62" s="1">
        <v>173.137924</v>
      </c>
      <c r="F62" s="2">
        <v>2427500</v>
      </c>
    </row>
    <row r="63" spans="1:6">
      <c r="A63" s="3">
        <v>43868</v>
      </c>
      <c r="B63" s="4">
        <v>62</v>
      </c>
      <c r="C63" s="1">
        <v>78.865020999999999</v>
      </c>
      <c r="D63" s="2">
        <v>117684000</v>
      </c>
      <c r="E63" s="1">
        <v>172.08738700000001</v>
      </c>
      <c r="F63" s="2">
        <v>3254500</v>
      </c>
    </row>
    <row r="64" spans="1:6">
      <c r="A64" s="3">
        <v>43871</v>
      </c>
      <c r="B64" s="4">
        <v>63</v>
      </c>
      <c r="C64" s="1">
        <v>79.239593999999997</v>
      </c>
      <c r="D64" s="2">
        <v>109348800</v>
      </c>
      <c r="E64" s="1">
        <v>173.72699</v>
      </c>
      <c r="F64" s="2">
        <v>2399700</v>
      </c>
    </row>
    <row r="65" spans="1:6">
      <c r="A65" s="3">
        <v>43872</v>
      </c>
      <c r="B65" s="4">
        <v>64</v>
      </c>
      <c r="C65" s="1">
        <v>78.761520000000004</v>
      </c>
      <c r="D65" s="2">
        <v>94323200</v>
      </c>
      <c r="E65" s="1">
        <v>175.88691700000001</v>
      </c>
      <c r="F65" s="2">
        <v>2948500</v>
      </c>
    </row>
    <row r="66" spans="1:6">
      <c r="A66" s="3">
        <v>43873</v>
      </c>
      <c r="B66" s="4">
        <v>65</v>
      </c>
      <c r="C66" s="1">
        <v>80.631927000000005</v>
      </c>
      <c r="D66" s="2">
        <v>113730400</v>
      </c>
      <c r="E66" s="1">
        <v>177.879929</v>
      </c>
      <c r="F66" s="2">
        <v>2950800</v>
      </c>
    </row>
    <row r="67" spans="1:6">
      <c r="A67" s="3">
        <v>43874</v>
      </c>
      <c r="B67" s="4">
        <v>66</v>
      </c>
      <c r="C67" s="1">
        <v>80.057738999999998</v>
      </c>
      <c r="D67" s="2">
        <v>94747600</v>
      </c>
      <c r="E67" s="1">
        <v>176.839249</v>
      </c>
      <c r="F67" s="2">
        <v>1985700</v>
      </c>
    </row>
    <row r="68" spans="1:6">
      <c r="A68" s="3">
        <v>43875</v>
      </c>
      <c r="B68" s="4">
        <v>67</v>
      </c>
      <c r="C68" s="1">
        <v>80.077461</v>
      </c>
      <c r="D68" s="2">
        <v>80113600</v>
      </c>
      <c r="E68" s="1">
        <v>177.516693</v>
      </c>
      <c r="F68" s="2">
        <v>2489000</v>
      </c>
    </row>
    <row r="69" spans="1:6">
      <c r="A69" s="3">
        <v>43879</v>
      </c>
      <c r="B69" s="4">
        <v>68</v>
      </c>
      <c r="C69" s="1">
        <v>78.611198000000002</v>
      </c>
      <c r="D69" s="2">
        <v>152531200</v>
      </c>
      <c r="E69" s="1">
        <v>176.151993</v>
      </c>
      <c r="F69" s="2">
        <v>1818600</v>
      </c>
    </row>
    <row r="70" spans="1:6">
      <c r="A70" s="3">
        <v>43880</v>
      </c>
      <c r="B70" s="4">
        <v>69</v>
      </c>
      <c r="C70" s="1">
        <v>79.749701999999999</v>
      </c>
      <c r="D70" s="2">
        <v>93984000</v>
      </c>
      <c r="E70" s="1">
        <v>177.565765</v>
      </c>
      <c r="F70" s="2">
        <v>2464500</v>
      </c>
    </row>
    <row r="71" spans="1:6">
      <c r="A71" s="3">
        <v>43881</v>
      </c>
      <c r="B71" s="4">
        <v>70</v>
      </c>
      <c r="C71" s="1">
        <v>78.931563999999995</v>
      </c>
      <c r="D71" s="2">
        <v>100566000</v>
      </c>
      <c r="E71" s="1">
        <v>177.408691</v>
      </c>
      <c r="F71" s="2">
        <v>2336800</v>
      </c>
    </row>
    <row r="72" spans="1:6">
      <c r="A72" s="3">
        <v>43882</v>
      </c>
      <c r="B72" s="4">
        <v>71</v>
      </c>
      <c r="C72" s="1">
        <v>77.144942999999998</v>
      </c>
      <c r="D72" s="2">
        <v>129554000</v>
      </c>
      <c r="E72" s="1">
        <v>176.603622</v>
      </c>
      <c r="F72" s="2">
        <v>1940400</v>
      </c>
    </row>
    <row r="73" spans="1:6">
      <c r="A73" s="3">
        <v>43885</v>
      </c>
      <c r="B73" s="4">
        <v>72</v>
      </c>
      <c r="C73" s="1">
        <v>73.480521999999993</v>
      </c>
      <c r="D73" s="2">
        <v>222195200</v>
      </c>
      <c r="E73" s="1">
        <v>172.07759100000001</v>
      </c>
      <c r="F73" s="2">
        <v>3204300</v>
      </c>
    </row>
    <row r="74" spans="1:6">
      <c r="A74" s="3">
        <v>43886</v>
      </c>
      <c r="B74" s="4">
        <v>73</v>
      </c>
      <c r="C74" s="1">
        <v>70.991577000000007</v>
      </c>
      <c r="D74" s="2">
        <v>230673600</v>
      </c>
      <c r="E74" s="1">
        <v>164.743652</v>
      </c>
      <c r="F74" s="2">
        <v>4092200</v>
      </c>
    </row>
    <row r="75" spans="1:6">
      <c r="A75" s="3">
        <v>43887</v>
      </c>
      <c r="B75" s="4">
        <v>74</v>
      </c>
      <c r="C75" s="1">
        <v>72.117767000000001</v>
      </c>
      <c r="D75" s="2">
        <v>198054800</v>
      </c>
      <c r="E75" s="1">
        <v>164.134918</v>
      </c>
      <c r="F75" s="2">
        <v>3411700</v>
      </c>
    </row>
    <row r="76" spans="1:6">
      <c r="A76" s="3">
        <v>43888</v>
      </c>
      <c r="B76" s="4">
        <v>75</v>
      </c>
      <c r="C76" s="1">
        <v>67.403557000000006</v>
      </c>
      <c r="D76" s="2">
        <v>320605600</v>
      </c>
      <c r="E76" s="1">
        <v>157.49176</v>
      </c>
      <c r="F76" s="2">
        <v>3951300</v>
      </c>
    </row>
    <row r="77" spans="1:6">
      <c r="A77" s="3">
        <v>43889</v>
      </c>
      <c r="B77" s="4">
        <v>76</v>
      </c>
      <c r="C77" s="1">
        <v>67.364127999999994</v>
      </c>
      <c r="D77" s="2">
        <v>426884800</v>
      </c>
      <c r="E77" s="1">
        <v>160.077957</v>
      </c>
      <c r="F77" s="2">
        <v>9558100</v>
      </c>
    </row>
    <row r="78" spans="1:6">
      <c r="A78" s="3">
        <v>43892</v>
      </c>
      <c r="B78" s="4">
        <v>77</v>
      </c>
      <c r="C78" s="1">
        <v>73.635773</v>
      </c>
      <c r="D78" s="2">
        <v>341397200</v>
      </c>
      <c r="E78" s="1">
        <v>162.12127699999999</v>
      </c>
      <c r="F78" s="2">
        <v>6744900</v>
      </c>
    </row>
    <row r="79" spans="1:6">
      <c r="A79" s="3">
        <v>43893</v>
      </c>
      <c r="B79" s="4">
        <v>78</v>
      </c>
      <c r="C79" s="1">
        <v>71.297156999999999</v>
      </c>
      <c r="D79" s="2">
        <v>319475600</v>
      </c>
      <c r="E79" s="1">
        <v>159.80157500000001</v>
      </c>
      <c r="F79" s="2">
        <v>6108500</v>
      </c>
    </row>
    <row r="80" spans="1:6">
      <c r="A80" s="3">
        <v>43894</v>
      </c>
      <c r="B80" s="4">
        <v>79</v>
      </c>
      <c r="C80" s="1">
        <v>74.604240000000004</v>
      </c>
      <c r="D80" s="2">
        <v>219178400</v>
      </c>
      <c r="E80" s="1">
        <v>168.98161300000001</v>
      </c>
      <c r="F80" s="2">
        <v>4532500</v>
      </c>
    </row>
    <row r="81" spans="1:6">
      <c r="A81" s="3">
        <v>43895</v>
      </c>
      <c r="B81" s="4">
        <v>80</v>
      </c>
      <c r="C81" s="1">
        <v>72.184303</v>
      </c>
      <c r="D81" s="2">
        <v>187572800</v>
      </c>
      <c r="E81" s="1">
        <v>162.79248000000001</v>
      </c>
      <c r="F81" s="2">
        <v>5394700</v>
      </c>
    </row>
    <row r="82" spans="1:6">
      <c r="A82" s="3">
        <v>43896</v>
      </c>
      <c r="B82" s="4">
        <v>81</v>
      </c>
      <c r="C82" s="1">
        <v>71.225684999999999</v>
      </c>
      <c r="D82" s="2">
        <v>226176800</v>
      </c>
      <c r="E82" s="1">
        <v>161.913971</v>
      </c>
      <c r="F82" s="2">
        <v>5021600</v>
      </c>
    </row>
    <row r="83" spans="1:6">
      <c r="A83" s="3">
        <v>43899</v>
      </c>
      <c r="B83" s="4">
        <v>82</v>
      </c>
      <c r="C83" s="1">
        <v>65.592308000000003</v>
      </c>
      <c r="D83" s="2">
        <v>286744800</v>
      </c>
      <c r="E83" s="1">
        <v>150.88806199999999</v>
      </c>
      <c r="F83" s="2">
        <v>5849000</v>
      </c>
    </row>
    <row r="84" spans="1:6">
      <c r="A84" s="3">
        <v>43900</v>
      </c>
      <c r="B84" s="4">
        <v>83</v>
      </c>
      <c r="C84" s="1">
        <v>70.316367999999997</v>
      </c>
      <c r="D84" s="2">
        <v>285290000</v>
      </c>
      <c r="E84" s="1">
        <v>159.60415599999999</v>
      </c>
      <c r="F84" s="2">
        <v>5477600</v>
      </c>
    </row>
    <row r="85" spans="1:6">
      <c r="A85" s="3">
        <v>43901</v>
      </c>
      <c r="B85" s="4">
        <v>84</v>
      </c>
      <c r="C85" s="1">
        <v>67.874245000000002</v>
      </c>
      <c r="D85" s="2">
        <v>255598800</v>
      </c>
      <c r="E85" s="1">
        <v>151.411224</v>
      </c>
      <c r="F85" s="2">
        <v>4826900</v>
      </c>
    </row>
    <row r="86" spans="1:6">
      <c r="A86" s="3">
        <v>43902</v>
      </c>
      <c r="B86" s="4">
        <v>85</v>
      </c>
      <c r="C86" s="1">
        <v>61.171340999999998</v>
      </c>
      <c r="D86" s="2">
        <v>418474000</v>
      </c>
      <c r="E86" s="1">
        <v>133.11039700000001</v>
      </c>
      <c r="F86" s="2">
        <v>7170500</v>
      </c>
    </row>
    <row r="87" spans="1:6">
      <c r="A87" s="3">
        <v>43903</v>
      </c>
      <c r="B87" s="4">
        <v>86</v>
      </c>
      <c r="C87" s="1">
        <v>68.500174999999999</v>
      </c>
      <c r="D87" s="2">
        <v>370732000</v>
      </c>
      <c r="E87" s="1">
        <v>147.482574</v>
      </c>
      <c r="F87" s="2">
        <v>6324800</v>
      </c>
    </row>
    <row r="88" spans="1:6">
      <c r="A88" s="3">
        <v>43906</v>
      </c>
      <c r="B88" s="4">
        <v>87</v>
      </c>
      <c r="C88" s="1">
        <v>59.687832</v>
      </c>
      <c r="D88" s="2">
        <v>322423600</v>
      </c>
      <c r="E88" s="1">
        <v>133.524979</v>
      </c>
      <c r="F88" s="2">
        <v>5891000</v>
      </c>
    </row>
    <row r="89" spans="1:6">
      <c r="A89" s="3">
        <v>43907</v>
      </c>
      <c r="B89" s="4">
        <v>88</v>
      </c>
      <c r="C89" s="1">
        <v>62.312308999999999</v>
      </c>
      <c r="D89" s="2">
        <v>324056000</v>
      </c>
      <c r="E89" s="1">
        <v>130.09974700000001</v>
      </c>
      <c r="F89" s="2">
        <v>8524800</v>
      </c>
    </row>
    <row r="90" spans="1:6">
      <c r="A90" s="3">
        <v>43908</v>
      </c>
      <c r="B90" s="4">
        <v>89</v>
      </c>
      <c r="C90" s="1">
        <v>60.786911000000003</v>
      </c>
      <c r="D90" s="2">
        <v>300233600</v>
      </c>
      <c r="E90" s="1">
        <v>118.067001</v>
      </c>
      <c r="F90" s="2">
        <v>7633900</v>
      </c>
    </row>
    <row r="91" spans="1:6">
      <c r="A91" s="3">
        <v>43909</v>
      </c>
      <c r="B91" s="4">
        <v>90</v>
      </c>
      <c r="C91" s="1">
        <v>60.321156000000002</v>
      </c>
      <c r="D91" s="2">
        <v>271857200</v>
      </c>
      <c r="E91" s="1">
        <v>117.42538500000001</v>
      </c>
      <c r="F91" s="2">
        <v>6814100</v>
      </c>
    </row>
    <row r="92" spans="1:6">
      <c r="A92" s="3">
        <v>43910</v>
      </c>
      <c r="B92" s="4">
        <v>91</v>
      </c>
      <c r="C92" s="1">
        <v>56.491633999999998</v>
      </c>
      <c r="D92" s="2">
        <v>401693200</v>
      </c>
      <c r="E92" s="1">
        <v>111.048721</v>
      </c>
      <c r="F92" s="2">
        <v>6801200</v>
      </c>
    </row>
    <row r="93" spans="1:6">
      <c r="A93" s="3">
        <v>43913</v>
      </c>
      <c r="B93" s="4">
        <v>92</v>
      </c>
      <c r="C93" s="1">
        <v>55.291519000000001</v>
      </c>
      <c r="D93" s="2">
        <v>336752800</v>
      </c>
      <c r="E93" s="1">
        <v>102.520172</v>
      </c>
      <c r="F93" s="2">
        <v>8200400</v>
      </c>
    </row>
    <row r="94" spans="1:6">
      <c r="A94" s="3">
        <v>43914</v>
      </c>
      <c r="B94" s="4">
        <v>93</v>
      </c>
      <c r="C94" s="1">
        <v>60.838661000000002</v>
      </c>
      <c r="D94" s="2">
        <v>287531200</v>
      </c>
      <c r="E94" s="1">
        <v>117.96828499999999</v>
      </c>
      <c r="F94" s="2">
        <v>5799100</v>
      </c>
    </row>
    <row r="95" spans="1:6">
      <c r="A95" s="3">
        <v>43915</v>
      </c>
      <c r="B95" s="4">
        <v>94</v>
      </c>
      <c r="C95" s="1">
        <v>60.503517000000002</v>
      </c>
      <c r="D95" s="2">
        <v>303602000</v>
      </c>
      <c r="E95" s="1">
        <v>127.977478</v>
      </c>
      <c r="F95" s="2">
        <v>7159100</v>
      </c>
    </row>
    <row r="96" spans="1:6">
      <c r="A96" s="3">
        <v>43916</v>
      </c>
      <c r="B96" s="4">
        <v>95</v>
      </c>
      <c r="C96" s="1">
        <v>63.687393</v>
      </c>
      <c r="D96" s="2">
        <v>252087200</v>
      </c>
      <c r="E96" s="1">
        <v>135.627487</v>
      </c>
      <c r="F96" s="2">
        <v>5594400</v>
      </c>
    </row>
    <row r="97" spans="1:6">
      <c r="A97" s="3">
        <v>43917</v>
      </c>
      <c r="B97" s="4">
        <v>96</v>
      </c>
      <c r="C97" s="1">
        <v>61.050593999999997</v>
      </c>
      <c r="D97" s="2">
        <v>204216800</v>
      </c>
      <c r="E97" s="1">
        <v>129.57659899999999</v>
      </c>
      <c r="F97" s="2">
        <v>3924900</v>
      </c>
    </row>
    <row r="98" spans="1:6">
      <c r="A98" s="3">
        <v>43920</v>
      </c>
      <c r="B98" s="4">
        <v>97</v>
      </c>
      <c r="C98" s="1">
        <v>62.792850000000001</v>
      </c>
      <c r="D98" s="2">
        <v>167976400</v>
      </c>
      <c r="E98" s="1">
        <v>130.05038500000001</v>
      </c>
      <c r="F98" s="2">
        <v>5035700</v>
      </c>
    </row>
    <row r="99" spans="1:6">
      <c r="A99" s="3">
        <v>43921</v>
      </c>
      <c r="B99" s="4">
        <v>98</v>
      </c>
      <c r="C99" s="1">
        <v>62.664707</v>
      </c>
      <c r="D99" s="2">
        <v>197002000</v>
      </c>
      <c r="E99" s="1">
        <v>132.06407200000001</v>
      </c>
      <c r="F99" s="2">
        <v>5296000</v>
      </c>
    </row>
    <row r="100" spans="1:6">
      <c r="A100" s="3">
        <v>43922</v>
      </c>
      <c r="B100" s="4">
        <v>99</v>
      </c>
      <c r="C100" s="1">
        <v>59.367474000000001</v>
      </c>
      <c r="D100" s="2">
        <v>176218400</v>
      </c>
      <c r="E100" s="1">
        <v>128.03671299999999</v>
      </c>
      <c r="F100" s="2">
        <v>4246100</v>
      </c>
    </row>
    <row r="101" spans="1:6">
      <c r="A101" s="3">
        <v>43923</v>
      </c>
      <c r="B101" s="4">
        <v>100</v>
      </c>
      <c r="C101" s="1">
        <v>60.35812</v>
      </c>
      <c r="D101" s="2">
        <v>165934000</v>
      </c>
      <c r="E101" s="1">
        <v>131.09671</v>
      </c>
      <c r="F101" s="2">
        <v>3504200</v>
      </c>
    </row>
    <row r="102" spans="1:6">
      <c r="A102" s="3">
        <v>43924</v>
      </c>
      <c r="B102" s="4">
        <v>101</v>
      </c>
      <c r="C102" s="1">
        <v>59.490692000000003</v>
      </c>
      <c r="D102" s="2">
        <v>129880000</v>
      </c>
      <c r="E102" s="1">
        <v>125.805862</v>
      </c>
      <c r="F102" s="2">
        <v>4031500</v>
      </c>
    </row>
    <row r="103" spans="1:6">
      <c r="A103" s="3">
        <v>43927</v>
      </c>
      <c r="B103" s="4">
        <v>102</v>
      </c>
      <c r="C103" s="1">
        <v>64.680503999999999</v>
      </c>
      <c r="D103" s="2">
        <v>201820400</v>
      </c>
      <c r="E103" s="1">
        <v>132.27136200000001</v>
      </c>
      <c r="F103" s="2">
        <v>4874300</v>
      </c>
    </row>
    <row r="104" spans="1:6">
      <c r="A104" s="3">
        <v>43928</v>
      </c>
      <c r="B104" s="4">
        <v>103</v>
      </c>
      <c r="C104" s="1">
        <v>63.931355000000003</v>
      </c>
      <c r="D104" s="2">
        <v>202887200</v>
      </c>
      <c r="E104" s="1">
        <v>133.495361</v>
      </c>
      <c r="F104" s="2">
        <v>4051700</v>
      </c>
    </row>
    <row r="105" spans="1:6">
      <c r="A105" s="3">
        <v>43929</v>
      </c>
      <c r="B105" s="4">
        <v>104</v>
      </c>
      <c r="C105" s="1">
        <v>65.567656999999997</v>
      </c>
      <c r="D105" s="2">
        <v>168895200</v>
      </c>
      <c r="E105" s="1">
        <v>137.453644</v>
      </c>
      <c r="F105" s="2">
        <v>3890600</v>
      </c>
    </row>
    <row r="106" spans="1:6">
      <c r="A106" s="3">
        <v>43930</v>
      </c>
      <c r="B106" s="4">
        <v>105</v>
      </c>
      <c r="C106" s="1">
        <v>66.040801999999999</v>
      </c>
      <c r="D106" s="2">
        <v>162116400</v>
      </c>
      <c r="E106" s="1">
        <v>141.579712</v>
      </c>
      <c r="F106" s="2">
        <v>4365000</v>
      </c>
    </row>
    <row r="107" spans="1:6">
      <c r="A107" s="3">
        <v>43934</v>
      </c>
      <c r="B107" s="4">
        <v>106</v>
      </c>
      <c r="C107" s="1">
        <v>67.337029000000001</v>
      </c>
      <c r="D107" s="2">
        <v>131022800</v>
      </c>
      <c r="E107" s="1">
        <v>136.160538</v>
      </c>
      <c r="F107" s="2">
        <v>3016300</v>
      </c>
    </row>
    <row r="108" spans="1:6">
      <c r="A108" s="3">
        <v>43935</v>
      </c>
      <c r="B108" s="4">
        <v>107</v>
      </c>
      <c r="C108" s="1">
        <v>70.737755000000007</v>
      </c>
      <c r="D108" s="2">
        <v>194994800</v>
      </c>
      <c r="E108" s="1">
        <v>138.77633700000001</v>
      </c>
      <c r="F108" s="2">
        <v>3486600</v>
      </c>
    </row>
    <row r="109" spans="1:6">
      <c r="A109" s="3">
        <v>43936</v>
      </c>
      <c r="B109" s="4">
        <v>108</v>
      </c>
      <c r="C109" s="1">
        <v>70.092110000000005</v>
      </c>
      <c r="D109" s="2">
        <v>131154400</v>
      </c>
      <c r="E109" s="1">
        <v>133.100525</v>
      </c>
      <c r="F109" s="2">
        <v>3252800</v>
      </c>
    </row>
    <row r="110" spans="1:6">
      <c r="A110" s="3">
        <v>43937</v>
      </c>
      <c r="B110" s="4">
        <v>109</v>
      </c>
      <c r="C110" s="1">
        <v>70.649039999999999</v>
      </c>
      <c r="D110" s="2">
        <v>157125200</v>
      </c>
      <c r="E110" s="1">
        <v>130.62290999999999</v>
      </c>
      <c r="F110" s="2">
        <v>4016700</v>
      </c>
    </row>
    <row r="111" spans="1:6">
      <c r="A111" s="3">
        <v>43938</v>
      </c>
      <c r="B111" s="4">
        <v>110</v>
      </c>
      <c r="C111" s="1">
        <v>69.690421999999998</v>
      </c>
      <c r="D111" s="2">
        <v>215250000</v>
      </c>
      <c r="E111" s="1">
        <v>136.53564499999999</v>
      </c>
      <c r="F111" s="2">
        <v>4750700</v>
      </c>
    </row>
    <row r="112" spans="1:6">
      <c r="A112" s="3">
        <v>43941</v>
      </c>
      <c r="B112" s="4">
        <v>111</v>
      </c>
      <c r="C112" s="1">
        <v>68.243881000000002</v>
      </c>
      <c r="D112" s="2">
        <v>130015200</v>
      </c>
      <c r="E112" s="1">
        <v>133.949432</v>
      </c>
      <c r="F112" s="2">
        <v>2529000</v>
      </c>
    </row>
    <row r="113" spans="1:6">
      <c r="A113" s="3">
        <v>43942</v>
      </c>
      <c r="B113" s="4">
        <v>112</v>
      </c>
      <c r="C113" s="1">
        <v>66.134438000000003</v>
      </c>
      <c r="D113" s="2">
        <v>180991600</v>
      </c>
      <c r="E113" s="1">
        <v>130.29716500000001</v>
      </c>
      <c r="F113" s="2">
        <v>2418100</v>
      </c>
    </row>
    <row r="114" spans="1:6">
      <c r="A114" s="3">
        <v>43943</v>
      </c>
      <c r="B114" s="4">
        <v>113</v>
      </c>
      <c r="C114" s="1">
        <v>68.039351999999994</v>
      </c>
      <c r="D114" s="2">
        <v>117057200</v>
      </c>
      <c r="E114" s="1">
        <v>131.313873</v>
      </c>
      <c r="F114" s="2">
        <v>2629700</v>
      </c>
    </row>
    <row r="115" spans="1:6">
      <c r="A115" s="3">
        <v>43944</v>
      </c>
      <c r="B115" s="4">
        <v>114</v>
      </c>
      <c r="C115" s="1">
        <v>67.775672999999998</v>
      </c>
      <c r="D115" s="2">
        <v>124814400</v>
      </c>
      <c r="E115" s="1">
        <v>132.94258099999999</v>
      </c>
      <c r="F115" s="2">
        <v>2786400</v>
      </c>
    </row>
    <row r="116" spans="1:6">
      <c r="A116" s="3">
        <v>43945</v>
      </c>
      <c r="B116" s="4">
        <v>115</v>
      </c>
      <c r="C116" s="1">
        <v>69.732322999999994</v>
      </c>
      <c r="D116" s="2">
        <v>126508800</v>
      </c>
      <c r="E116" s="1">
        <v>133.771759</v>
      </c>
      <c r="F116" s="2">
        <v>2837900</v>
      </c>
    </row>
    <row r="117" spans="1:6">
      <c r="A117" s="3">
        <v>43948</v>
      </c>
      <c r="B117" s="4">
        <v>116</v>
      </c>
      <c r="C117" s="1">
        <v>69.781609000000003</v>
      </c>
      <c r="D117" s="2">
        <v>117087600</v>
      </c>
      <c r="E117" s="1">
        <v>138.07551599999999</v>
      </c>
      <c r="F117" s="2">
        <v>3137700</v>
      </c>
    </row>
    <row r="118" spans="1:6">
      <c r="A118" s="3">
        <v>43949</v>
      </c>
      <c r="B118" s="4">
        <v>117</v>
      </c>
      <c r="C118" s="1">
        <v>68.650490000000005</v>
      </c>
      <c r="D118" s="2">
        <v>112004800</v>
      </c>
      <c r="E118" s="1">
        <v>140.91835</v>
      </c>
      <c r="F118" s="2">
        <v>3377900</v>
      </c>
    </row>
    <row r="119" spans="1:6">
      <c r="A119" s="3">
        <v>43950</v>
      </c>
      <c r="B119" s="4">
        <v>118</v>
      </c>
      <c r="C119" s="1">
        <v>70.905333999999996</v>
      </c>
      <c r="D119" s="2">
        <v>137280800</v>
      </c>
      <c r="E119" s="1">
        <v>144.274506</v>
      </c>
      <c r="F119" s="2">
        <v>2651200</v>
      </c>
    </row>
    <row r="120" spans="1:6">
      <c r="A120" s="3">
        <v>43951</v>
      </c>
      <c r="B120" s="4">
        <v>119</v>
      </c>
      <c r="C120" s="1">
        <v>72.401154000000005</v>
      </c>
      <c r="D120" s="2">
        <v>183064000</v>
      </c>
      <c r="E120" s="1">
        <v>140.06944300000001</v>
      </c>
      <c r="F120" s="2">
        <v>4492600</v>
      </c>
    </row>
    <row r="121" spans="1:6">
      <c r="A121" s="3">
        <v>43952</v>
      </c>
      <c r="B121" s="4">
        <v>120</v>
      </c>
      <c r="C121" s="1">
        <v>71.235541999999995</v>
      </c>
      <c r="D121" s="2">
        <v>60154200</v>
      </c>
      <c r="E121" s="1">
        <v>135.47943100000001</v>
      </c>
      <c r="F121" s="2">
        <v>3681100</v>
      </c>
    </row>
    <row r="122" spans="1:6">
      <c r="A122" s="3">
        <v>43955</v>
      </c>
      <c r="B122" s="4">
        <v>121</v>
      </c>
      <c r="C122" s="1">
        <v>72.243446000000006</v>
      </c>
      <c r="D122" s="2">
        <v>33392000</v>
      </c>
      <c r="E122" s="1">
        <v>133.45588699999999</v>
      </c>
      <c r="F122" s="2">
        <v>4123000</v>
      </c>
    </row>
    <row r="123" spans="1:6">
      <c r="A123" s="3">
        <v>43956</v>
      </c>
      <c r="B123" s="4">
        <v>122</v>
      </c>
      <c r="C123" s="1">
        <v>73.327736000000002</v>
      </c>
      <c r="D123" s="2">
        <v>36937800</v>
      </c>
      <c r="E123" s="1">
        <v>133.13014200000001</v>
      </c>
      <c r="F123" s="2">
        <v>3122300</v>
      </c>
    </row>
    <row r="124" spans="1:6">
      <c r="A124" s="3">
        <v>43957</v>
      </c>
      <c r="B124" s="4">
        <v>123</v>
      </c>
      <c r="C124" s="1">
        <v>74.084282000000002</v>
      </c>
      <c r="D124" s="2">
        <v>35583400</v>
      </c>
      <c r="E124" s="1">
        <v>131.323746</v>
      </c>
      <c r="F124" s="2">
        <v>2349500</v>
      </c>
    </row>
    <row r="125" spans="1:6">
      <c r="A125" s="3">
        <v>43958</v>
      </c>
      <c r="B125" s="4">
        <v>124</v>
      </c>
      <c r="C125" s="1">
        <v>74.850669999999994</v>
      </c>
      <c r="D125" s="2">
        <v>28803800</v>
      </c>
      <c r="E125" s="1">
        <v>131.076965</v>
      </c>
      <c r="F125" s="2">
        <v>3096500</v>
      </c>
    </row>
    <row r="126" spans="1:6">
      <c r="A126" s="3">
        <v>43959</v>
      </c>
      <c r="B126" s="4">
        <v>125</v>
      </c>
      <c r="C126" s="1">
        <v>77.259674000000004</v>
      </c>
      <c r="D126" s="2">
        <v>33459600</v>
      </c>
      <c r="E126" s="1">
        <v>135.14382900000001</v>
      </c>
      <c r="F126" s="2">
        <v>2740400</v>
      </c>
    </row>
    <row r="127" spans="1:6">
      <c r="A127" s="3">
        <v>43962</v>
      </c>
      <c r="B127" s="4">
        <v>126</v>
      </c>
      <c r="C127" s="1">
        <v>78.475371999999993</v>
      </c>
      <c r="D127" s="2">
        <v>145946400</v>
      </c>
      <c r="E127" s="1">
        <v>132.54776000000001</v>
      </c>
      <c r="F127" s="2">
        <v>2356400</v>
      </c>
    </row>
    <row r="128" spans="1:6">
      <c r="A128" s="3">
        <v>43963</v>
      </c>
      <c r="B128" s="4">
        <v>127</v>
      </c>
      <c r="C128" s="1">
        <v>77.578536999999997</v>
      </c>
      <c r="D128" s="2">
        <v>162301200</v>
      </c>
      <c r="E128" s="1">
        <v>125.944046</v>
      </c>
      <c r="F128" s="2">
        <v>4870400</v>
      </c>
    </row>
    <row r="129" spans="1:6">
      <c r="A129" s="3">
        <v>43964</v>
      </c>
      <c r="B129" s="4">
        <v>128</v>
      </c>
      <c r="C129" s="1">
        <v>76.641852999999998</v>
      </c>
      <c r="D129" s="2">
        <v>200622400</v>
      </c>
      <c r="E129" s="1">
        <v>121.383652</v>
      </c>
      <c r="F129" s="2">
        <v>5786200</v>
      </c>
    </row>
    <row r="130" spans="1:6">
      <c r="A130" s="3">
        <v>43965</v>
      </c>
      <c r="B130" s="4">
        <v>129</v>
      </c>
      <c r="C130" s="1">
        <v>77.112685999999997</v>
      </c>
      <c r="D130" s="2">
        <v>158929200</v>
      </c>
      <c r="E130" s="1">
        <v>126.335655</v>
      </c>
      <c r="F130" s="2">
        <v>5226200</v>
      </c>
    </row>
    <row r="131" spans="1:6">
      <c r="A131" s="3">
        <v>43966</v>
      </c>
      <c r="B131" s="4">
        <v>130</v>
      </c>
      <c r="C131" s="1">
        <v>76.656791999999996</v>
      </c>
      <c r="D131" s="2">
        <v>166348400</v>
      </c>
      <c r="E131" s="1">
        <v>124.70488</v>
      </c>
      <c r="F131" s="2">
        <v>4660300</v>
      </c>
    </row>
    <row r="132" spans="1:6">
      <c r="A132" s="3">
        <v>43969</v>
      </c>
      <c r="B132" s="4">
        <v>131</v>
      </c>
      <c r="C132" s="1">
        <v>78.462913999999998</v>
      </c>
      <c r="D132" s="2">
        <v>135372400</v>
      </c>
      <c r="E132" s="1">
        <v>135.27510100000001</v>
      </c>
      <c r="F132" s="2">
        <v>6405800</v>
      </c>
    </row>
    <row r="133" spans="1:6">
      <c r="A133" s="3">
        <v>43970</v>
      </c>
      <c r="B133" s="4">
        <v>132</v>
      </c>
      <c r="C133" s="1">
        <v>78.009521000000007</v>
      </c>
      <c r="D133" s="2">
        <v>101729600</v>
      </c>
      <c r="E133" s="1">
        <v>131.208099</v>
      </c>
      <c r="F133" s="2">
        <v>4427800</v>
      </c>
    </row>
    <row r="134" spans="1:6">
      <c r="A134" s="3">
        <v>43971</v>
      </c>
      <c r="B134" s="4">
        <v>133</v>
      </c>
      <c r="C134" s="1">
        <v>79.526664999999994</v>
      </c>
      <c r="D134" s="2">
        <v>111504800</v>
      </c>
      <c r="E134" s="1">
        <v>135.26516699999999</v>
      </c>
      <c r="F134" s="2">
        <v>2949700</v>
      </c>
    </row>
    <row r="135" spans="1:6">
      <c r="A135" s="3">
        <v>43972</v>
      </c>
      <c r="B135" s="4">
        <v>134</v>
      </c>
      <c r="C135" s="1">
        <v>78.933753999999993</v>
      </c>
      <c r="D135" s="2">
        <v>102688800</v>
      </c>
      <c r="E135" s="1">
        <v>136.91583299999999</v>
      </c>
      <c r="F135" s="2">
        <v>2374300</v>
      </c>
    </row>
    <row r="136" spans="1:6">
      <c r="A136" s="3">
        <v>43973</v>
      </c>
      <c r="B136" s="4">
        <v>135</v>
      </c>
      <c r="C136" s="1">
        <v>79.441963000000001</v>
      </c>
      <c r="D136" s="2">
        <v>81803200</v>
      </c>
      <c r="E136" s="1">
        <v>138.397446</v>
      </c>
      <c r="F136" s="2">
        <v>2958000</v>
      </c>
    </row>
    <row r="137" spans="1:6">
      <c r="A137" s="3">
        <v>43977</v>
      </c>
      <c r="B137" s="4">
        <v>136</v>
      </c>
      <c r="C137" s="1">
        <v>78.903862000000004</v>
      </c>
      <c r="D137" s="2">
        <v>125522000</v>
      </c>
      <c r="E137" s="1">
        <v>144.12506099999999</v>
      </c>
      <c r="F137" s="2">
        <v>4370200</v>
      </c>
    </row>
    <row r="138" spans="1:6">
      <c r="A138" s="3">
        <v>43978</v>
      </c>
      <c r="B138" s="4">
        <v>137</v>
      </c>
      <c r="C138" s="1">
        <v>79.247642999999997</v>
      </c>
      <c r="D138" s="2">
        <v>112945200</v>
      </c>
      <c r="E138" s="1">
        <v>147.75453200000001</v>
      </c>
      <c r="F138" s="2">
        <v>4291700</v>
      </c>
    </row>
    <row r="139" spans="1:6">
      <c r="A139" s="3">
        <v>43979</v>
      </c>
      <c r="B139" s="4">
        <v>138</v>
      </c>
      <c r="C139" s="1">
        <v>79.282523999999995</v>
      </c>
      <c r="D139" s="2">
        <v>133560800</v>
      </c>
      <c r="E139" s="1">
        <v>146.73033100000001</v>
      </c>
      <c r="F139" s="2">
        <v>3481800</v>
      </c>
    </row>
    <row r="140" spans="1:6">
      <c r="A140" s="3">
        <v>43980</v>
      </c>
      <c r="B140" s="4">
        <v>139</v>
      </c>
      <c r="C140" s="1">
        <v>79.205298999999997</v>
      </c>
      <c r="D140" s="2">
        <v>153598000</v>
      </c>
      <c r="E140" s="1">
        <v>145.02995300000001</v>
      </c>
      <c r="F140" s="2">
        <v>4135500</v>
      </c>
    </row>
    <row r="141" spans="1:6">
      <c r="A141" s="3">
        <v>43983</v>
      </c>
      <c r="B141" s="4">
        <v>140</v>
      </c>
      <c r="C141" s="1">
        <v>80.179359000000005</v>
      </c>
      <c r="D141" s="2">
        <v>80791200</v>
      </c>
      <c r="E141" s="1">
        <v>145.358093</v>
      </c>
      <c r="F141" s="2">
        <v>2071100</v>
      </c>
    </row>
    <row r="142" spans="1:6">
      <c r="A142" s="3">
        <v>43984</v>
      </c>
      <c r="B142" s="4">
        <v>141</v>
      </c>
      <c r="C142" s="1">
        <v>80.550545</v>
      </c>
      <c r="D142" s="2">
        <v>87642800</v>
      </c>
      <c r="E142" s="1">
        <v>147.51589999999999</v>
      </c>
      <c r="F142" s="2">
        <v>3625800</v>
      </c>
    </row>
    <row r="143" spans="1:6">
      <c r="A143" s="3">
        <v>43985</v>
      </c>
      <c r="B143" s="4">
        <v>142</v>
      </c>
      <c r="C143" s="1">
        <v>80.993979999999993</v>
      </c>
      <c r="D143" s="2">
        <v>104491200</v>
      </c>
      <c r="E143" s="1">
        <v>152.48779300000001</v>
      </c>
      <c r="F143" s="2">
        <v>2992700</v>
      </c>
    </row>
    <row r="144" spans="1:6">
      <c r="A144" s="3">
        <v>43986</v>
      </c>
      <c r="B144" s="4">
        <v>143</v>
      </c>
      <c r="C144" s="1">
        <v>80.296447999999998</v>
      </c>
      <c r="D144" s="2">
        <v>87560400</v>
      </c>
      <c r="E144" s="1">
        <v>155.03338600000001</v>
      </c>
      <c r="F144" s="2">
        <v>3768200</v>
      </c>
    </row>
    <row r="145" spans="1:6">
      <c r="A145" s="3">
        <v>43987</v>
      </c>
      <c r="B145" s="4">
        <v>144</v>
      </c>
      <c r="C145" s="1">
        <v>82.583374000000006</v>
      </c>
      <c r="D145" s="2">
        <v>137250400</v>
      </c>
      <c r="E145" s="1">
        <v>160.46267700000001</v>
      </c>
      <c r="F145" s="2">
        <v>4524900</v>
      </c>
    </row>
    <row r="146" spans="1:6">
      <c r="A146" s="3">
        <v>43990</v>
      </c>
      <c r="B146" s="4">
        <v>145</v>
      </c>
      <c r="C146" s="1">
        <v>83.071640000000002</v>
      </c>
      <c r="D146" s="2">
        <v>95654400</v>
      </c>
      <c r="E146" s="1">
        <v>162.00396699999999</v>
      </c>
      <c r="F146" s="2">
        <v>3573400</v>
      </c>
    </row>
    <row r="147" spans="1:6">
      <c r="A147" s="3">
        <v>43991</v>
      </c>
      <c r="B147" s="4">
        <v>146</v>
      </c>
      <c r="C147" s="1">
        <v>85.694878000000003</v>
      </c>
      <c r="D147" s="2">
        <v>147712400</v>
      </c>
      <c r="E147" s="1">
        <v>157.21107499999999</v>
      </c>
      <c r="F147" s="2">
        <v>3679100</v>
      </c>
    </row>
    <row r="148" spans="1:6">
      <c r="A148" s="3">
        <v>43992</v>
      </c>
      <c r="B148" s="4">
        <v>147</v>
      </c>
      <c r="C148" s="1">
        <v>87.899590000000003</v>
      </c>
      <c r="D148" s="2">
        <v>166651600</v>
      </c>
      <c r="E148" s="1">
        <v>153.25344799999999</v>
      </c>
      <c r="F148" s="2">
        <v>3309800</v>
      </c>
    </row>
    <row r="149" spans="1:6">
      <c r="A149" s="3">
        <v>43993</v>
      </c>
      <c r="B149" s="4">
        <v>148</v>
      </c>
      <c r="C149" s="1">
        <v>83.679496999999998</v>
      </c>
      <c r="D149" s="2">
        <v>201662400</v>
      </c>
      <c r="E149" s="1">
        <v>142.633499</v>
      </c>
      <c r="F149" s="2">
        <v>4184900</v>
      </c>
    </row>
    <row r="150" spans="1:6">
      <c r="A150" s="3">
        <v>43994</v>
      </c>
      <c r="B150" s="4">
        <v>149</v>
      </c>
      <c r="C150" s="1">
        <v>84.401947000000007</v>
      </c>
      <c r="D150" s="2">
        <v>200146000</v>
      </c>
      <c r="E150" s="1">
        <v>143.69747899999999</v>
      </c>
      <c r="F150" s="2">
        <v>3612400</v>
      </c>
    </row>
    <row r="151" spans="1:6">
      <c r="A151" s="3">
        <v>43997</v>
      </c>
      <c r="B151" s="4">
        <v>150</v>
      </c>
      <c r="C151" s="1">
        <v>85.445755000000005</v>
      </c>
      <c r="D151" s="2">
        <v>138808800</v>
      </c>
      <c r="E151" s="1">
        <v>145.80557300000001</v>
      </c>
      <c r="F151" s="2">
        <v>3314000</v>
      </c>
    </row>
    <row r="152" spans="1:6">
      <c r="A152" s="3">
        <v>43998</v>
      </c>
      <c r="B152" s="4">
        <v>151</v>
      </c>
      <c r="C152" s="1">
        <v>87.710257999999996</v>
      </c>
      <c r="D152" s="2">
        <v>165428800</v>
      </c>
      <c r="E152" s="1">
        <v>148.27162200000001</v>
      </c>
      <c r="F152" s="2">
        <v>3804500</v>
      </c>
    </row>
    <row r="153" spans="1:6">
      <c r="A153" s="3">
        <v>43999</v>
      </c>
      <c r="B153" s="4">
        <v>152</v>
      </c>
      <c r="C153" s="1">
        <v>87.588195999999996</v>
      </c>
      <c r="D153" s="2">
        <v>114406400</v>
      </c>
      <c r="E153" s="1">
        <v>147.50595100000001</v>
      </c>
      <c r="F153" s="2">
        <v>3507600</v>
      </c>
    </row>
    <row r="154" spans="1:6">
      <c r="A154" s="3">
        <v>44000</v>
      </c>
      <c r="B154" s="4">
        <v>153</v>
      </c>
      <c r="C154" s="1">
        <v>87.623076999999995</v>
      </c>
      <c r="D154" s="2">
        <v>96820400</v>
      </c>
      <c r="E154" s="1">
        <v>147.39656099999999</v>
      </c>
      <c r="F154" s="2">
        <v>2581600</v>
      </c>
    </row>
    <row r="155" spans="1:6">
      <c r="A155" s="3">
        <v>44001</v>
      </c>
      <c r="B155" s="4">
        <v>154</v>
      </c>
      <c r="C155" s="1">
        <v>87.122337000000002</v>
      </c>
      <c r="D155" s="2">
        <v>264476000</v>
      </c>
      <c r="E155" s="1">
        <v>144.55264299999999</v>
      </c>
      <c r="F155" s="2">
        <v>5265900</v>
      </c>
    </row>
    <row r="156" spans="1:6">
      <c r="A156" s="3">
        <v>44004</v>
      </c>
      <c r="B156" s="4">
        <v>155</v>
      </c>
      <c r="C156" s="1">
        <v>89.401786999999999</v>
      </c>
      <c r="D156" s="2">
        <v>135445200</v>
      </c>
      <c r="E156" s="1">
        <v>144.12506099999999</v>
      </c>
      <c r="F156" s="2">
        <v>2529900</v>
      </c>
    </row>
    <row r="157" spans="1:6">
      <c r="A157" s="3">
        <v>44005</v>
      </c>
      <c r="B157" s="4">
        <v>156</v>
      </c>
      <c r="C157" s="1">
        <v>91.310051000000001</v>
      </c>
      <c r="D157" s="2">
        <v>212155600</v>
      </c>
      <c r="E157" s="1">
        <v>144.04551699999999</v>
      </c>
      <c r="F157" s="2">
        <v>2309800</v>
      </c>
    </row>
    <row r="158" spans="1:6">
      <c r="A158" s="3">
        <v>44006</v>
      </c>
      <c r="B158" s="4">
        <v>157</v>
      </c>
      <c r="C158" s="1">
        <v>89.698241999999993</v>
      </c>
      <c r="D158" s="2">
        <v>192623200</v>
      </c>
      <c r="E158" s="1">
        <v>137.57212799999999</v>
      </c>
      <c r="F158" s="2">
        <v>3371200</v>
      </c>
    </row>
    <row r="159" spans="1:6">
      <c r="A159" s="3">
        <v>44007</v>
      </c>
      <c r="B159" s="4">
        <v>158</v>
      </c>
      <c r="C159" s="1">
        <v>90.889037999999999</v>
      </c>
      <c r="D159" s="2">
        <v>137522400</v>
      </c>
      <c r="E159" s="1">
        <v>141.65901199999999</v>
      </c>
      <c r="F159" s="2">
        <v>4019000</v>
      </c>
    </row>
    <row r="160" spans="1:6">
      <c r="A160" s="3">
        <v>44008</v>
      </c>
      <c r="B160" s="4">
        <v>159</v>
      </c>
      <c r="C160" s="1">
        <v>88.096405000000004</v>
      </c>
      <c r="D160" s="2">
        <v>205256800</v>
      </c>
      <c r="E160" s="1">
        <v>137.432907</v>
      </c>
      <c r="F160" s="2">
        <v>10255300</v>
      </c>
    </row>
    <row r="161" spans="1:6">
      <c r="A161" s="3">
        <v>44011</v>
      </c>
      <c r="B161" s="4">
        <v>160</v>
      </c>
      <c r="C161" s="1">
        <v>90.126732000000004</v>
      </c>
      <c r="D161" s="2">
        <v>130646000</v>
      </c>
      <c r="E161" s="1">
        <v>142.434631</v>
      </c>
      <c r="F161" s="2">
        <v>2971200</v>
      </c>
    </row>
    <row r="162" spans="1:6">
      <c r="A162" s="3">
        <v>44012</v>
      </c>
      <c r="B162" s="4">
        <v>161</v>
      </c>
      <c r="C162" s="1">
        <v>90.879065999999995</v>
      </c>
      <c r="D162" s="2">
        <v>140223200</v>
      </c>
      <c r="E162" s="1">
        <v>143.77702300000001</v>
      </c>
      <c r="F162" s="2">
        <v>3688000</v>
      </c>
    </row>
    <row r="163" spans="1:6">
      <c r="A163" s="3">
        <v>44013</v>
      </c>
      <c r="B163" s="4">
        <v>162</v>
      </c>
      <c r="C163" s="1">
        <v>90.707176000000004</v>
      </c>
      <c r="D163" s="2">
        <v>110737200</v>
      </c>
      <c r="E163" s="1">
        <v>143.29972799999999</v>
      </c>
      <c r="F163" s="2">
        <v>2609500</v>
      </c>
    </row>
    <row r="164" spans="1:6">
      <c r="A164" s="3">
        <v>44014</v>
      </c>
      <c r="B164" s="4">
        <v>163</v>
      </c>
      <c r="C164" s="1">
        <v>90.707176000000004</v>
      </c>
      <c r="D164" s="2">
        <v>114041600</v>
      </c>
      <c r="E164" s="1">
        <v>144.20462000000001</v>
      </c>
      <c r="F164" s="2">
        <v>2758500</v>
      </c>
    </row>
    <row r="165" spans="1:6">
      <c r="A165" s="3">
        <v>44018</v>
      </c>
      <c r="B165" s="4">
        <v>164</v>
      </c>
      <c r="C165" s="1">
        <v>93.133613999999994</v>
      </c>
      <c r="D165" s="2">
        <v>118655600</v>
      </c>
      <c r="E165" s="1">
        <v>146.39224200000001</v>
      </c>
      <c r="F165" s="2">
        <v>2336700</v>
      </c>
    </row>
    <row r="166" spans="1:6">
      <c r="A166" s="3">
        <v>44019</v>
      </c>
      <c r="B166" s="4">
        <v>165</v>
      </c>
      <c r="C166" s="1">
        <v>92.844634999999997</v>
      </c>
      <c r="D166" s="2">
        <v>112424400</v>
      </c>
      <c r="E166" s="1">
        <v>144.15489199999999</v>
      </c>
      <c r="F166" s="2">
        <v>2622000</v>
      </c>
    </row>
    <row r="167" spans="1:6">
      <c r="A167" s="3">
        <v>44020</v>
      </c>
      <c r="B167" s="4">
        <v>166</v>
      </c>
      <c r="C167" s="1">
        <v>95.006996000000001</v>
      </c>
      <c r="D167" s="2">
        <v>117092000</v>
      </c>
      <c r="E167" s="1">
        <v>144.77140800000001</v>
      </c>
      <c r="F167" s="2">
        <v>3587800</v>
      </c>
    </row>
    <row r="168" spans="1:6">
      <c r="A168" s="3">
        <v>44021</v>
      </c>
      <c r="B168" s="4">
        <v>167</v>
      </c>
      <c r="C168" s="1">
        <v>95.415558000000004</v>
      </c>
      <c r="D168" s="2">
        <v>125642800</v>
      </c>
      <c r="E168" s="1">
        <v>140.57513399999999</v>
      </c>
      <c r="F168" s="2">
        <v>3167200</v>
      </c>
    </row>
    <row r="169" spans="1:6">
      <c r="A169" s="3">
        <v>44022</v>
      </c>
      <c r="B169" s="4">
        <v>168</v>
      </c>
      <c r="C169" s="1">
        <v>95.582465999999997</v>
      </c>
      <c r="D169" s="2">
        <v>90257200</v>
      </c>
      <c r="E169" s="1">
        <v>141.64906300000001</v>
      </c>
      <c r="F169" s="2">
        <v>2325000</v>
      </c>
    </row>
    <row r="170" spans="1:6">
      <c r="A170" s="3">
        <v>44025</v>
      </c>
      <c r="B170" s="4">
        <v>169</v>
      </c>
      <c r="C170" s="1">
        <v>95.141525000000001</v>
      </c>
      <c r="D170" s="2">
        <v>191649200</v>
      </c>
      <c r="E170" s="1">
        <v>142.68322800000001</v>
      </c>
      <c r="F170" s="2">
        <v>2585700</v>
      </c>
    </row>
    <row r="171" spans="1:6">
      <c r="A171" s="3">
        <v>44026</v>
      </c>
      <c r="B171" s="4">
        <v>170</v>
      </c>
      <c r="C171" s="1">
        <v>96.715964999999997</v>
      </c>
      <c r="D171" s="2">
        <v>170989200</v>
      </c>
      <c r="E171" s="1">
        <v>147.267303</v>
      </c>
      <c r="F171" s="2">
        <v>2649800</v>
      </c>
    </row>
    <row r="172" spans="1:6">
      <c r="A172" s="3">
        <v>44027</v>
      </c>
      <c r="B172" s="4">
        <v>171</v>
      </c>
      <c r="C172" s="1">
        <v>97.381111000000004</v>
      </c>
      <c r="D172" s="2">
        <v>153198000</v>
      </c>
      <c r="E172" s="1">
        <v>151.07576</v>
      </c>
      <c r="F172" s="2">
        <v>2984600</v>
      </c>
    </row>
    <row r="173" spans="1:6">
      <c r="A173" s="3">
        <v>44028</v>
      </c>
      <c r="B173" s="4">
        <v>172</v>
      </c>
      <c r="C173" s="1">
        <v>96.182845999999998</v>
      </c>
      <c r="D173" s="2">
        <v>110577600</v>
      </c>
      <c r="E173" s="1">
        <v>152.21929900000001</v>
      </c>
      <c r="F173" s="2">
        <v>3697600</v>
      </c>
    </row>
    <row r="174" spans="1:6">
      <c r="A174" s="3">
        <v>44029</v>
      </c>
      <c r="B174" s="4">
        <v>173</v>
      </c>
      <c r="C174" s="1">
        <v>95.988533000000004</v>
      </c>
      <c r="D174" s="2">
        <v>92186800</v>
      </c>
      <c r="E174" s="1">
        <v>154.12851000000001</v>
      </c>
      <c r="F174" s="2">
        <v>4886500</v>
      </c>
    </row>
    <row r="175" spans="1:6">
      <c r="A175" s="3">
        <v>44032</v>
      </c>
      <c r="B175" s="4">
        <v>174</v>
      </c>
      <c r="C175" s="1">
        <v>98.011391000000003</v>
      </c>
      <c r="D175" s="2">
        <v>90318000</v>
      </c>
      <c r="E175" s="1">
        <v>152.527557</v>
      </c>
      <c r="F175" s="2">
        <v>4876200</v>
      </c>
    </row>
    <row r="176" spans="1:6">
      <c r="A176" s="3">
        <v>44033</v>
      </c>
      <c r="B176" s="4">
        <v>175</v>
      </c>
      <c r="C176" s="1">
        <v>96.658660999999995</v>
      </c>
      <c r="D176" s="2">
        <v>103646000</v>
      </c>
      <c r="E176" s="1">
        <v>153.889847</v>
      </c>
      <c r="F176" s="2">
        <v>2394000</v>
      </c>
    </row>
    <row r="177" spans="1:6">
      <c r="A177" s="3">
        <v>44034</v>
      </c>
      <c r="B177" s="4">
        <v>176</v>
      </c>
      <c r="C177" s="1">
        <v>96.930199000000002</v>
      </c>
      <c r="D177" s="2">
        <v>89001600</v>
      </c>
      <c r="E177" s="1">
        <v>153.740692</v>
      </c>
      <c r="F177" s="2">
        <v>1798600</v>
      </c>
    </row>
    <row r="178" spans="1:6">
      <c r="A178" s="3">
        <v>44035</v>
      </c>
      <c r="B178" s="4">
        <v>177</v>
      </c>
      <c r="C178" s="1">
        <v>92.518287999999998</v>
      </c>
      <c r="D178" s="2">
        <v>197004400</v>
      </c>
      <c r="E178" s="1">
        <v>152.86563100000001</v>
      </c>
      <c r="F178" s="2">
        <v>2625600</v>
      </c>
    </row>
    <row r="179" spans="1:6">
      <c r="A179" s="3">
        <v>44036</v>
      </c>
      <c r="B179" s="4">
        <v>178</v>
      </c>
      <c r="C179" s="1">
        <v>92.289092999999994</v>
      </c>
      <c r="D179" s="2">
        <v>185438800</v>
      </c>
      <c r="E179" s="1">
        <v>148.58981299999999</v>
      </c>
      <c r="F179" s="2">
        <v>4368300</v>
      </c>
    </row>
    <row r="180" spans="1:6">
      <c r="A180" s="3">
        <v>44039</v>
      </c>
      <c r="B180" s="4">
        <v>179</v>
      </c>
      <c r="C180" s="1">
        <v>94.476364000000004</v>
      </c>
      <c r="D180" s="2">
        <v>121214000</v>
      </c>
      <c r="E180" s="1">
        <v>149.91233800000001</v>
      </c>
      <c r="F180" s="2">
        <v>3378300</v>
      </c>
    </row>
    <row r="181" spans="1:6">
      <c r="A181" s="3">
        <v>44040</v>
      </c>
      <c r="B181" s="4">
        <v>180</v>
      </c>
      <c r="C181" s="1">
        <v>92.924355000000006</v>
      </c>
      <c r="D181" s="2">
        <v>103625600</v>
      </c>
      <c r="E181" s="1">
        <v>151.155304</v>
      </c>
      <c r="F181" s="2">
        <v>3904200</v>
      </c>
    </row>
    <row r="182" spans="1:6">
      <c r="A182" s="3">
        <v>44041</v>
      </c>
      <c r="B182" s="4">
        <v>181</v>
      </c>
      <c r="C182" s="1">
        <v>94.705558999999994</v>
      </c>
      <c r="D182" s="2">
        <v>90329200</v>
      </c>
      <c r="E182" s="1">
        <v>153.71086099999999</v>
      </c>
      <c r="F182" s="2">
        <v>3311500</v>
      </c>
    </row>
    <row r="183" spans="1:6">
      <c r="A183" s="3">
        <v>44042</v>
      </c>
      <c r="B183" s="4">
        <v>182</v>
      </c>
      <c r="C183" s="1">
        <v>95.851517000000001</v>
      </c>
      <c r="D183" s="2">
        <v>158130000</v>
      </c>
      <c r="E183" s="1">
        <v>148.321335</v>
      </c>
      <c r="F183" s="2">
        <v>2749100</v>
      </c>
    </row>
    <row r="184" spans="1:6">
      <c r="A184" s="3">
        <v>44043</v>
      </c>
      <c r="B184" s="4">
        <v>183</v>
      </c>
      <c r="C184" s="1">
        <v>105.88608600000001</v>
      </c>
      <c r="D184" s="2">
        <v>374336800</v>
      </c>
      <c r="E184" s="1">
        <v>148.53015099999999</v>
      </c>
      <c r="F184" s="2">
        <v>4061200</v>
      </c>
    </row>
    <row r="185" spans="1:6">
      <c r="A185" s="3">
        <v>44046</v>
      </c>
      <c r="B185" s="4">
        <v>184</v>
      </c>
      <c r="C185" s="1">
        <v>108.554153</v>
      </c>
      <c r="D185" s="2">
        <v>308151200</v>
      </c>
      <c r="E185" s="1">
        <v>147.694885</v>
      </c>
      <c r="F185" s="2">
        <v>2105400</v>
      </c>
    </row>
    <row r="186" spans="1:6">
      <c r="A186" s="3">
        <v>44047</v>
      </c>
      <c r="B186" s="4">
        <v>185</v>
      </c>
      <c r="C186" s="1">
        <v>109.279099</v>
      </c>
      <c r="D186" s="2">
        <v>173071600</v>
      </c>
      <c r="E186" s="1">
        <v>146.501633</v>
      </c>
      <c r="F186" s="2">
        <v>3078300</v>
      </c>
    </row>
    <row r="187" spans="1:6">
      <c r="A187" s="3">
        <v>44048</v>
      </c>
      <c r="B187" s="4">
        <v>186</v>
      </c>
      <c r="C187" s="1">
        <v>109.675194</v>
      </c>
      <c r="D187" s="2">
        <v>121992000</v>
      </c>
      <c r="E187" s="1">
        <v>149.972015</v>
      </c>
      <c r="F187" s="2">
        <v>4181000</v>
      </c>
    </row>
    <row r="188" spans="1:6">
      <c r="A188" s="3">
        <v>44049</v>
      </c>
      <c r="B188" s="4">
        <v>187</v>
      </c>
      <c r="C188" s="1">
        <v>113.501678</v>
      </c>
      <c r="D188" s="2">
        <v>202428800</v>
      </c>
      <c r="E188" s="1">
        <v>151.72210699999999</v>
      </c>
      <c r="F188" s="2">
        <v>2502700</v>
      </c>
    </row>
    <row r="189" spans="1:6">
      <c r="A189" s="3">
        <v>44050</v>
      </c>
      <c r="B189" s="4">
        <v>188</v>
      </c>
      <c r="C189" s="1">
        <v>110.92113500000001</v>
      </c>
      <c r="D189" s="2">
        <v>198045600</v>
      </c>
      <c r="E189" s="1">
        <v>154.23788500000001</v>
      </c>
      <c r="F189" s="2">
        <v>2519500</v>
      </c>
    </row>
    <row r="190" spans="1:6">
      <c r="A190" s="3">
        <v>44053</v>
      </c>
      <c r="B190" s="4">
        <v>189</v>
      </c>
      <c r="C190" s="1">
        <v>112.533356</v>
      </c>
      <c r="D190" s="2">
        <v>212403600</v>
      </c>
      <c r="E190" s="1">
        <v>158.53358499999999</v>
      </c>
      <c r="F190" s="2">
        <v>2858800</v>
      </c>
    </row>
    <row r="191" spans="1:6">
      <c r="A191" s="3">
        <v>44054</v>
      </c>
      <c r="B191" s="4">
        <v>190</v>
      </c>
      <c r="C191" s="1">
        <v>109.186623</v>
      </c>
      <c r="D191" s="2">
        <v>187902400</v>
      </c>
      <c r="E191" s="1">
        <v>159.378815</v>
      </c>
      <c r="F191" s="2">
        <v>3773700</v>
      </c>
    </row>
    <row r="192" spans="1:6">
      <c r="A192" s="3">
        <v>44055</v>
      </c>
      <c r="B192" s="4">
        <v>191</v>
      </c>
      <c r="C192" s="1">
        <v>112.815369</v>
      </c>
      <c r="D192" s="2">
        <v>165944800</v>
      </c>
      <c r="E192" s="1">
        <v>159.16999799999999</v>
      </c>
      <c r="F192" s="2">
        <v>2670100</v>
      </c>
    </row>
    <row r="193" spans="1:6">
      <c r="A193" s="3">
        <v>44056</v>
      </c>
      <c r="B193" s="4">
        <v>192</v>
      </c>
      <c r="C193" s="1">
        <v>114.81192</v>
      </c>
      <c r="D193" s="2">
        <v>210082000</v>
      </c>
      <c r="E193" s="1">
        <v>158.979996</v>
      </c>
      <c r="F193" s="2">
        <v>2574900</v>
      </c>
    </row>
    <row r="194" spans="1:6">
      <c r="A194" s="3">
        <v>44057</v>
      </c>
      <c r="B194" s="4">
        <v>193</v>
      </c>
      <c r="C194" s="1">
        <v>114.709602</v>
      </c>
      <c r="D194" s="2">
        <v>165565200</v>
      </c>
      <c r="E194" s="1">
        <v>160.279999</v>
      </c>
      <c r="F194" s="2">
        <v>2844700</v>
      </c>
    </row>
    <row r="195" spans="1:6">
      <c r="A195" s="3">
        <v>44060</v>
      </c>
      <c r="B195" s="4">
        <v>194</v>
      </c>
      <c r="C195" s="1">
        <v>114.41011</v>
      </c>
      <c r="D195" s="2">
        <v>119561600</v>
      </c>
      <c r="E195" s="1">
        <v>158.759995</v>
      </c>
      <c r="F195" s="2">
        <v>2817200</v>
      </c>
    </row>
    <row r="196" spans="1:6">
      <c r="A196" s="3">
        <v>44061</v>
      </c>
      <c r="B196" s="4">
        <v>195</v>
      </c>
      <c r="C196" s="1">
        <v>115.363472</v>
      </c>
      <c r="D196" s="2">
        <v>105633600</v>
      </c>
      <c r="E196" s="1">
        <v>157.38000500000001</v>
      </c>
      <c r="F196" s="2">
        <v>1869300</v>
      </c>
    </row>
    <row r="197" spans="1:6">
      <c r="A197" s="3">
        <v>44062</v>
      </c>
      <c r="B197" s="4">
        <v>196</v>
      </c>
      <c r="C197" s="1">
        <v>115.508217</v>
      </c>
      <c r="D197" s="2">
        <v>145538000</v>
      </c>
      <c r="E197" s="1">
        <v>156.85000600000001</v>
      </c>
      <c r="F197" s="2">
        <v>2098100</v>
      </c>
    </row>
    <row r="198" spans="1:6">
      <c r="A198" s="3">
        <v>44063</v>
      </c>
      <c r="B198" s="4">
        <v>197</v>
      </c>
      <c r="C198" s="1">
        <v>118.071297</v>
      </c>
      <c r="D198" s="2">
        <v>126907200</v>
      </c>
      <c r="E198" s="1">
        <v>156.16999799999999</v>
      </c>
      <c r="F198" s="2">
        <v>1600300</v>
      </c>
    </row>
    <row r="199" spans="1:6">
      <c r="A199" s="3">
        <v>44064</v>
      </c>
      <c r="B199" s="4">
        <v>198</v>
      </c>
      <c r="C199" s="1">
        <v>124.1558</v>
      </c>
      <c r="D199" s="2">
        <v>338054800</v>
      </c>
      <c r="E199" s="1">
        <v>157.5</v>
      </c>
      <c r="F199" s="2">
        <v>2507800</v>
      </c>
    </row>
    <row r="200" spans="1:6">
      <c r="A200" s="3">
        <v>44067</v>
      </c>
      <c r="B200" s="4">
        <v>199</v>
      </c>
      <c r="C200" s="1">
        <v>125.640739</v>
      </c>
      <c r="D200" s="2">
        <v>345937600</v>
      </c>
      <c r="E200" s="1">
        <v>159.36999499999999</v>
      </c>
      <c r="F200" s="2">
        <v>2087000</v>
      </c>
    </row>
    <row r="201" spans="1:6">
      <c r="A201" s="3">
        <v>44068</v>
      </c>
      <c r="B201" s="4">
        <v>200</v>
      </c>
      <c r="C201" s="1">
        <v>124.610016</v>
      </c>
      <c r="D201" s="2">
        <v>211495600</v>
      </c>
      <c r="E201" s="1">
        <v>164.529999</v>
      </c>
      <c r="F201" s="2">
        <v>7400500</v>
      </c>
    </row>
    <row r="202" spans="1:6">
      <c r="A202" s="3">
        <v>44069</v>
      </c>
      <c r="B202" s="4">
        <v>201</v>
      </c>
      <c r="C202" s="1">
        <v>126.304596</v>
      </c>
      <c r="D202" s="2">
        <v>163022400</v>
      </c>
      <c r="E202" s="1">
        <v>165.30999800000001</v>
      </c>
      <c r="F202" s="2">
        <v>3466600</v>
      </c>
    </row>
    <row r="203" spans="1:6">
      <c r="A203" s="3">
        <v>44070</v>
      </c>
      <c r="B203" s="4">
        <v>202</v>
      </c>
      <c r="C203" s="1">
        <v>124.794701</v>
      </c>
      <c r="D203" s="2">
        <v>155552400</v>
      </c>
      <c r="E203" s="1">
        <v>165.990005</v>
      </c>
      <c r="F203" s="2">
        <v>4281100</v>
      </c>
    </row>
    <row r="204" spans="1:6">
      <c r="A204" s="3">
        <v>44071</v>
      </c>
      <c r="B204" s="4">
        <v>203</v>
      </c>
      <c r="C204" s="1">
        <v>124.592552</v>
      </c>
      <c r="D204" s="2">
        <v>187630000</v>
      </c>
      <c r="E204" s="1">
        <v>168.38000500000001</v>
      </c>
      <c r="F204" s="2">
        <v>13011800</v>
      </c>
    </row>
    <row r="205" spans="1:6">
      <c r="A205" s="3">
        <v>44074</v>
      </c>
      <c r="B205" s="4">
        <v>204</v>
      </c>
      <c r="C205" s="1">
        <v>128.81774899999999</v>
      </c>
      <c r="D205" s="2">
        <v>225702700</v>
      </c>
      <c r="E205" s="1">
        <v>165.550003</v>
      </c>
      <c r="F205" s="2">
        <v>4561900</v>
      </c>
    </row>
    <row r="206" spans="1:6">
      <c r="A206" s="3">
        <v>44075</v>
      </c>
      <c r="B206" s="4">
        <v>205</v>
      </c>
      <c r="C206" s="1">
        <v>133.94889800000001</v>
      </c>
      <c r="D206" s="2">
        <v>152470100</v>
      </c>
      <c r="E206" s="1">
        <v>167.970001</v>
      </c>
      <c r="F206" s="2">
        <v>3975100</v>
      </c>
    </row>
    <row r="207" spans="1:6">
      <c r="A207" s="3">
        <v>44076</v>
      </c>
      <c r="B207" s="4">
        <v>206</v>
      </c>
      <c r="C207" s="1">
        <v>131.17369099999999</v>
      </c>
      <c r="D207" s="2">
        <v>200119000</v>
      </c>
      <c r="E207" s="1">
        <v>172.470001</v>
      </c>
      <c r="F207" s="2">
        <v>4111900</v>
      </c>
    </row>
    <row r="208" spans="1:6">
      <c r="A208" s="3">
        <v>44077</v>
      </c>
      <c r="B208" s="4">
        <v>207</v>
      </c>
      <c r="C208" s="1">
        <v>120.671806</v>
      </c>
      <c r="D208" s="2">
        <v>257599600</v>
      </c>
      <c r="E208" s="1">
        <v>166.300003</v>
      </c>
      <c r="F208" s="2">
        <v>3527700</v>
      </c>
    </row>
    <row r="209" spans="1:6">
      <c r="A209" s="3">
        <v>44078</v>
      </c>
      <c r="B209" s="4">
        <v>208</v>
      </c>
      <c r="C209" s="1">
        <v>120.751671</v>
      </c>
      <c r="D209" s="2">
        <v>332607200</v>
      </c>
      <c r="E209" s="1">
        <v>166.69000199999999</v>
      </c>
      <c r="F209" s="2">
        <v>3326500</v>
      </c>
    </row>
    <row r="210" spans="1:6">
      <c r="A210" s="3">
        <v>44082</v>
      </c>
      <c r="B210" s="4">
        <v>209</v>
      </c>
      <c r="C210" s="1">
        <v>112.625694</v>
      </c>
      <c r="D210" s="2">
        <v>231366600</v>
      </c>
      <c r="E210" s="1">
        <v>164.270004</v>
      </c>
      <c r="F210" s="2">
        <v>2796800</v>
      </c>
    </row>
    <row r="211" spans="1:6">
      <c r="A211" s="3">
        <v>44083</v>
      </c>
      <c r="B211" s="4">
        <v>210</v>
      </c>
      <c r="C211" s="1">
        <v>117.117943</v>
      </c>
      <c r="D211" s="2">
        <v>176940500</v>
      </c>
      <c r="E211" s="1">
        <v>165.75</v>
      </c>
      <c r="F211" s="2">
        <v>2807500</v>
      </c>
    </row>
    <row r="212" spans="1:6">
      <c r="A212" s="3">
        <v>44084</v>
      </c>
      <c r="B212" s="4">
        <v>211</v>
      </c>
      <c r="C212" s="1">
        <v>113.29454</v>
      </c>
      <c r="D212" s="2">
        <v>182274400</v>
      </c>
      <c r="E212" s="1">
        <v>164.270004</v>
      </c>
      <c r="F212" s="2">
        <v>2814900</v>
      </c>
    </row>
    <row r="213" spans="1:6">
      <c r="A213" s="3">
        <v>44085</v>
      </c>
      <c r="B213" s="4">
        <v>212</v>
      </c>
      <c r="C213" s="1">
        <v>111.807106</v>
      </c>
      <c r="D213" s="2">
        <v>180860300</v>
      </c>
      <c r="E213" s="1">
        <v>166.449997</v>
      </c>
      <c r="F213" s="2">
        <v>2116700</v>
      </c>
    </row>
    <row r="214" spans="1:6">
      <c r="A214" s="3">
        <v>44088</v>
      </c>
      <c r="B214" s="4">
        <v>213</v>
      </c>
      <c r="C214" s="1">
        <v>115.161316</v>
      </c>
      <c r="D214" s="2">
        <v>140150100</v>
      </c>
      <c r="E214" s="1">
        <v>168.470001</v>
      </c>
      <c r="F214" s="2">
        <v>2134000</v>
      </c>
    </row>
    <row r="215" spans="1:6">
      <c r="A215" s="3">
        <v>44089</v>
      </c>
      <c r="B215" s="4">
        <v>214</v>
      </c>
      <c r="C215" s="1">
        <v>115.34101099999999</v>
      </c>
      <c r="D215" s="2">
        <v>184642000</v>
      </c>
      <c r="E215" s="1">
        <v>168.300003</v>
      </c>
      <c r="F215" s="2">
        <v>1851200</v>
      </c>
    </row>
    <row r="216" spans="1:6">
      <c r="A216" s="3">
        <v>44090</v>
      </c>
      <c r="B216" s="4">
        <v>215</v>
      </c>
      <c r="C216" s="1">
        <v>111.936882</v>
      </c>
      <c r="D216" s="2">
        <v>154679000</v>
      </c>
      <c r="E216" s="1">
        <v>170</v>
      </c>
      <c r="F216" s="2">
        <v>3152000</v>
      </c>
    </row>
    <row r="217" spans="1:6">
      <c r="A217" s="3">
        <v>44091</v>
      </c>
      <c r="B217" s="4">
        <v>216</v>
      </c>
      <c r="C217" s="1">
        <v>110.149963</v>
      </c>
      <c r="D217" s="2">
        <v>178011000</v>
      </c>
      <c r="E217" s="1">
        <v>170.33999600000001</v>
      </c>
      <c r="F217" s="2">
        <v>2661400</v>
      </c>
    </row>
    <row r="218" spans="1:6">
      <c r="A218" s="3">
        <v>44092</v>
      </c>
      <c r="B218" s="4">
        <v>217</v>
      </c>
      <c r="C218" s="1">
        <v>106.655991</v>
      </c>
      <c r="D218" s="2">
        <v>287104900</v>
      </c>
      <c r="E218" s="1">
        <v>168.699997</v>
      </c>
      <c r="F218" s="2">
        <v>4908000</v>
      </c>
    </row>
    <row r="219" spans="1:6">
      <c r="A219" s="3">
        <v>44095</v>
      </c>
      <c r="B219" s="4">
        <v>218</v>
      </c>
      <c r="C219" s="1">
        <v>109.890411</v>
      </c>
      <c r="D219" s="2">
        <v>195713800</v>
      </c>
      <c r="E219" s="1">
        <v>161.36999499999999</v>
      </c>
      <c r="F219" s="2">
        <v>4459600</v>
      </c>
    </row>
    <row r="220" spans="1:6">
      <c r="A220" s="3">
        <v>44096</v>
      </c>
      <c r="B220" s="4">
        <v>219</v>
      </c>
      <c r="C220" s="1">
        <v>111.61743199999999</v>
      </c>
      <c r="D220" s="2">
        <v>183055400</v>
      </c>
      <c r="E220" s="1">
        <v>162.679993</v>
      </c>
      <c r="F220" s="2">
        <v>2501000</v>
      </c>
    </row>
    <row r="221" spans="1:6">
      <c r="A221" s="3">
        <v>44097</v>
      </c>
      <c r="B221" s="4">
        <v>220</v>
      </c>
      <c r="C221" s="1">
        <v>106.935509</v>
      </c>
      <c r="D221" s="2">
        <v>150718700</v>
      </c>
      <c r="E221" s="1">
        <v>158.78999300000001</v>
      </c>
      <c r="F221" s="2">
        <v>2507600</v>
      </c>
    </row>
    <row r="222" spans="1:6">
      <c r="A222" s="3">
        <v>44098</v>
      </c>
      <c r="B222" s="4">
        <v>221</v>
      </c>
      <c r="C222" s="1">
        <v>108.033615</v>
      </c>
      <c r="D222" s="2">
        <v>167743300</v>
      </c>
      <c r="E222" s="1">
        <v>158.759995</v>
      </c>
      <c r="F222" s="2">
        <v>2238300</v>
      </c>
    </row>
    <row r="223" spans="1:6">
      <c r="A223" s="3">
        <v>44099</v>
      </c>
      <c r="B223" s="4">
        <v>222</v>
      </c>
      <c r="C223" s="1">
        <v>112.086624</v>
      </c>
      <c r="D223" s="2">
        <v>149981400</v>
      </c>
      <c r="E223" s="1">
        <v>161.490005</v>
      </c>
      <c r="F223" s="2">
        <v>2593900</v>
      </c>
    </row>
    <row r="224" spans="1:6">
      <c r="A224" s="3">
        <v>44102</v>
      </c>
      <c r="B224" s="4">
        <v>223</v>
      </c>
      <c r="C224" s="1">
        <v>114.76200900000001</v>
      </c>
      <c r="D224" s="2">
        <v>137672400</v>
      </c>
      <c r="E224" s="1">
        <v>164.63999899999999</v>
      </c>
      <c r="F224" s="2">
        <v>2512600</v>
      </c>
    </row>
    <row r="225" spans="1:6">
      <c r="A225" s="3">
        <v>44103</v>
      </c>
      <c r="B225" s="4">
        <v>224</v>
      </c>
      <c r="C225" s="1">
        <v>113.893501</v>
      </c>
      <c r="D225" s="2">
        <v>99382200</v>
      </c>
      <c r="E225" s="1">
        <v>164.509995</v>
      </c>
      <c r="F225" s="2">
        <v>2169300</v>
      </c>
    </row>
    <row r="226" spans="1:6">
      <c r="A226" s="3">
        <v>44104</v>
      </c>
      <c r="B226" s="4">
        <v>225</v>
      </c>
      <c r="C226" s="1">
        <v>115.610542</v>
      </c>
      <c r="D226" s="2">
        <v>142675200</v>
      </c>
      <c r="E226" s="1">
        <v>164.61000100000001</v>
      </c>
      <c r="F226" s="2">
        <v>2883400</v>
      </c>
    </row>
    <row r="227" spans="1:6">
      <c r="A227" s="3">
        <v>44105</v>
      </c>
      <c r="B227" s="4">
        <v>226</v>
      </c>
      <c r="C227" s="1">
        <v>116.58886</v>
      </c>
      <c r="D227" s="2">
        <v>116120400</v>
      </c>
      <c r="E227" s="1">
        <v>163.679993</v>
      </c>
      <c r="F227" s="2">
        <v>2409300</v>
      </c>
    </row>
    <row r="228" spans="1:6">
      <c r="A228" s="3">
        <v>44106</v>
      </c>
      <c r="B228" s="4">
        <v>227</v>
      </c>
      <c r="C228" s="1">
        <v>112.82534800000001</v>
      </c>
      <c r="D228" s="2">
        <v>144712000</v>
      </c>
      <c r="E228" s="1">
        <v>165.61000100000001</v>
      </c>
      <c r="F228" s="2">
        <v>2339900</v>
      </c>
    </row>
    <row r="229" spans="1:6">
      <c r="A229" s="3">
        <v>44109</v>
      </c>
      <c r="B229" s="4">
        <v>228</v>
      </c>
      <c r="C229" s="1">
        <v>116.29935500000001</v>
      </c>
      <c r="D229" s="2">
        <v>106243800</v>
      </c>
      <c r="E229" s="1">
        <v>168.720001</v>
      </c>
      <c r="F229" s="2">
        <v>1750000</v>
      </c>
    </row>
    <row r="230" spans="1:6">
      <c r="A230" s="3">
        <v>44110</v>
      </c>
      <c r="B230" s="4">
        <v>229</v>
      </c>
      <c r="C230" s="1">
        <v>112.96511099999999</v>
      </c>
      <c r="D230" s="2">
        <v>161498200</v>
      </c>
      <c r="E230" s="1">
        <v>166.88999899999999</v>
      </c>
      <c r="F230" s="2">
        <v>2345800</v>
      </c>
    </row>
    <row r="231" spans="1:6">
      <c r="A231" s="3">
        <v>44111</v>
      </c>
      <c r="B231" s="4">
        <v>230</v>
      </c>
      <c r="C231" s="1">
        <v>114.881805</v>
      </c>
      <c r="D231" s="2">
        <v>96849000</v>
      </c>
      <c r="E231" s="1">
        <v>171.550003</v>
      </c>
      <c r="F231" s="2">
        <v>2030200</v>
      </c>
    </row>
    <row r="232" spans="1:6">
      <c r="A232" s="3">
        <v>44112</v>
      </c>
      <c r="B232" s="4">
        <v>231</v>
      </c>
      <c r="C232" s="1">
        <v>114.77198799999999</v>
      </c>
      <c r="D232" s="2">
        <v>83477200</v>
      </c>
      <c r="E232" s="1">
        <v>173.779999</v>
      </c>
      <c r="F232" s="2">
        <v>1977900</v>
      </c>
    </row>
    <row r="233" spans="1:6">
      <c r="A233" s="3">
        <v>44113</v>
      </c>
      <c r="B233" s="4">
        <v>232</v>
      </c>
      <c r="C233" s="1">
        <v>116.768547</v>
      </c>
      <c r="D233" s="2">
        <v>100506900</v>
      </c>
      <c r="E233" s="1">
        <v>174.38000500000001</v>
      </c>
      <c r="F233" s="2">
        <v>2636900</v>
      </c>
    </row>
    <row r="234" spans="1:6">
      <c r="A234" s="3">
        <v>44116</v>
      </c>
      <c r="B234" s="4">
        <v>233</v>
      </c>
      <c r="C234" s="1">
        <v>124.18575300000001</v>
      </c>
      <c r="D234" s="2">
        <v>240226800</v>
      </c>
      <c r="E234" s="1">
        <v>175.36000100000001</v>
      </c>
      <c r="F234" s="2">
        <v>3396300</v>
      </c>
    </row>
    <row r="235" spans="1:6">
      <c r="A235" s="3">
        <v>44117</v>
      </c>
      <c r="B235" s="4">
        <v>234</v>
      </c>
      <c r="C235" s="1">
        <v>120.891434</v>
      </c>
      <c r="D235" s="2">
        <v>262330500</v>
      </c>
      <c r="E235" s="1">
        <v>171.550003</v>
      </c>
      <c r="F235" s="2">
        <v>2315300</v>
      </c>
    </row>
    <row r="236" spans="1:6">
      <c r="A236" s="3">
        <v>44118</v>
      </c>
      <c r="B236" s="4">
        <v>235</v>
      </c>
      <c r="C236" s="1">
        <v>120.98127700000001</v>
      </c>
      <c r="D236" s="2">
        <v>151062300</v>
      </c>
      <c r="E236" s="1">
        <v>173.470001</v>
      </c>
      <c r="F236" s="2">
        <v>2386400</v>
      </c>
    </row>
    <row r="237" spans="1:6">
      <c r="A237" s="3">
        <v>44119</v>
      </c>
      <c r="B237" s="4">
        <v>236</v>
      </c>
      <c r="C237" s="1">
        <v>120.502106</v>
      </c>
      <c r="D237" s="2">
        <v>112559200</v>
      </c>
      <c r="E237" s="1">
        <v>172.61000100000001</v>
      </c>
      <c r="F237" s="2">
        <v>2436600</v>
      </c>
    </row>
    <row r="238" spans="1:6">
      <c r="A238" s="3">
        <v>44120</v>
      </c>
      <c r="B238" s="4">
        <v>237</v>
      </c>
      <c r="C238" s="1">
        <v>118.81501</v>
      </c>
      <c r="D238" s="2">
        <v>115393800</v>
      </c>
      <c r="E238" s="1">
        <v>174.86000100000001</v>
      </c>
      <c r="F238" s="2">
        <v>3628800</v>
      </c>
    </row>
    <row r="239" spans="1:6">
      <c r="A239" s="3">
        <v>44123</v>
      </c>
      <c r="B239" s="4">
        <v>238</v>
      </c>
      <c r="C239" s="1">
        <v>115.78025100000001</v>
      </c>
      <c r="D239" s="2">
        <v>120639300</v>
      </c>
      <c r="E239" s="1">
        <v>171.58999600000001</v>
      </c>
      <c r="F239" s="2">
        <v>2103500</v>
      </c>
    </row>
    <row r="240" spans="1:6">
      <c r="A240" s="3">
        <v>44124</v>
      </c>
      <c r="B240" s="4">
        <v>239</v>
      </c>
      <c r="C240" s="1">
        <v>117.30761699999999</v>
      </c>
      <c r="D240" s="2">
        <v>124423700</v>
      </c>
      <c r="E240" s="1">
        <v>173.259995</v>
      </c>
      <c r="F240" s="2">
        <v>1580300</v>
      </c>
    </row>
    <row r="241" spans="1:6">
      <c r="A241" s="3">
        <v>44125</v>
      </c>
      <c r="B241" s="4">
        <v>240</v>
      </c>
      <c r="C241" s="1">
        <v>116.668724</v>
      </c>
      <c r="D241" s="2">
        <v>89946000</v>
      </c>
      <c r="E241" s="1">
        <v>172.86999499999999</v>
      </c>
      <c r="F241" s="2">
        <v>1827000</v>
      </c>
    </row>
    <row r="242" spans="1:6">
      <c r="A242" s="3">
        <v>44126</v>
      </c>
      <c r="B242" s="4">
        <v>241</v>
      </c>
      <c r="C242" s="1">
        <v>115.55064400000001</v>
      </c>
      <c r="D242" s="2">
        <v>101988000</v>
      </c>
      <c r="E242" s="1">
        <v>176.85000600000001</v>
      </c>
      <c r="F242" s="2">
        <v>1882100</v>
      </c>
    </row>
    <row r="243" spans="1:6">
      <c r="A243" s="3">
        <v>44127</v>
      </c>
      <c r="B243" s="4">
        <v>242</v>
      </c>
      <c r="C243" s="1">
        <v>114.84187300000001</v>
      </c>
      <c r="D243" s="2">
        <v>82572600</v>
      </c>
      <c r="E243" s="1">
        <v>175.53999300000001</v>
      </c>
      <c r="F243" s="2">
        <v>1987900</v>
      </c>
    </row>
    <row r="244" spans="1:6">
      <c r="A244" s="3">
        <v>44130</v>
      </c>
      <c r="B244" s="4">
        <v>243</v>
      </c>
      <c r="C244" s="1">
        <v>114.85185199999999</v>
      </c>
      <c r="D244" s="2">
        <v>111850700</v>
      </c>
      <c r="E244" s="1">
        <v>170.16999799999999</v>
      </c>
      <c r="F244" s="2">
        <v>2323700</v>
      </c>
    </row>
    <row r="245" spans="1:6">
      <c r="A245" s="3">
        <v>44131</v>
      </c>
      <c r="B245" s="4">
        <v>244</v>
      </c>
      <c r="C245" s="1">
        <v>116.39917800000001</v>
      </c>
      <c r="D245" s="2">
        <v>92276800</v>
      </c>
      <c r="E245" s="1">
        <v>166.75</v>
      </c>
      <c r="F245" s="2">
        <v>2009300</v>
      </c>
    </row>
    <row r="246" spans="1:6">
      <c r="A246" s="3">
        <v>44132</v>
      </c>
      <c r="B246" s="4">
        <v>245</v>
      </c>
      <c r="C246" s="1">
        <v>111.008476</v>
      </c>
      <c r="D246" s="2">
        <v>143937800</v>
      </c>
      <c r="E246" s="1">
        <v>161.16000399999999</v>
      </c>
      <c r="F246" s="2">
        <v>3233500</v>
      </c>
    </row>
    <row r="247" spans="1:6">
      <c r="A247" s="3">
        <v>44133</v>
      </c>
      <c r="B247" s="4">
        <v>246</v>
      </c>
      <c r="C247" s="1">
        <v>115.12138400000001</v>
      </c>
      <c r="D247" s="2">
        <v>146129200</v>
      </c>
      <c r="E247" s="1">
        <v>164.60000600000001</v>
      </c>
      <c r="F247" s="2">
        <v>3113600</v>
      </c>
    </row>
    <row r="248" spans="1:6">
      <c r="A248" s="3">
        <v>44134</v>
      </c>
      <c r="B248" s="4">
        <v>247</v>
      </c>
      <c r="C248" s="1">
        <v>108.672516</v>
      </c>
      <c r="D248" s="2">
        <v>190272600</v>
      </c>
      <c r="E248" s="1">
        <v>164.949997</v>
      </c>
      <c r="F248" s="2">
        <v>4389500</v>
      </c>
    </row>
    <row r="249" spans="1:6">
      <c r="A249" s="3">
        <v>44137</v>
      </c>
      <c r="B249" s="4">
        <v>248</v>
      </c>
      <c r="C249" s="1">
        <v>108.58266399999999</v>
      </c>
      <c r="D249" s="2">
        <v>122866900</v>
      </c>
      <c r="E249" s="1">
        <v>173.61000100000001</v>
      </c>
      <c r="F249" s="2">
        <v>4198300</v>
      </c>
    </row>
    <row r="250" spans="1:6">
      <c r="A250" s="3">
        <v>44138</v>
      </c>
      <c r="B250" s="4">
        <v>249</v>
      </c>
      <c r="C250" s="1">
        <v>110.24979399999999</v>
      </c>
      <c r="D250" s="2">
        <v>107624400</v>
      </c>
      <c r="E250" s="1">
        <v>179.21000699999999</v>
      </c>
      <c r="F250" s="2">
        <v>3719800</v>
      </c>
    </row>
    <row r="251" spans="1:6">
      <c r="A251" s="3">
        <v>44139</v>
      </c>
      <c r="B251" s="4">
        <v>250</v>
      </c>
      <c r="C251" s="1">
        <v>114.752022</v>
      </c>
      <c r="D251" s="2">
        <v>138235500</v>
      </c>
      <c r="E251" s="1">
        <v>178.91000399999999</v>
      </c>
      <c r="F251" s="2">
        <v>4318600</v>
      </c>
    </row>
    <row r="252" spans="1:6">
      <c r="A252" s="3">
        <v>44140</v>
      </c>
      <c r="B252" s="4">
        <v>251</v>
      </c>
      <c r="C252" s="1">
        <v>118.824997</v>
      </c>
      <c r="D252" s="2">
        <v>126387100</v>
      </c>
      <c r="E252" s="1">
        <v>183.279999</v>
      </c>
      <c r="F252" s="2">
        <v>4585100</v>
      </c>
    </row>
    <row r="253" spans="1:6" ht="17" thickBot="1">
      <c r="A253" s="3">
        <v>44141</v>
      </c>
      <c r="B253" s="4">
        <v>252</v>
      </c>
      <c r="C253" s="1">
        <v>118.69000200000001</v>
      </c>
      <c r="D253" s="2">
        <v>114283600</v>
      </c>
      <c r="E253" s="1">
        <v>184.270004</v>
      </c>
      <c r="F253" s="2">
        <v>3080300</v>
      </c>
    </row>
    <row r="254" spans="1:6" ht="17" thickBot="1">
      <c r="A254" s="3">
        <v>44144</v>
      </c>
      <c r="B254" s="4">
        <v>253</v>
      </c>
      <c r="C254" s="5"/>
      <c r="E254" s="5"/>
    </row>
    <row r="255" spans="1:6">
      <c r="A255" s="3">
        <v>44145</v>
      </c>
      <c r="B255" s="4">
        <v>254</v>
      </c>
    </row>
    <row r="256" spans="1:6">
      <c r="A256" s="3">
        <v>44146</v>
      </c>
      <c r="B256" s="4">
        <v>255</v>
      </c>
    </row>
    <row r="257" spans="1:2">
      <c r="A257" s="3">
        <v>44147</v>
      </c>
      <c r="B257" s="4">
        <v>256</v>
      </c>
    </row>
    <row r="258" spans="1:2">
      <c r="A258" s="3">
        <v>44148</v>
      </c>
      <c r="B258" s="4">
        <v>257</v>
      </c>
    </row>
  </sheetData>
  <autoFilter ref="A1:F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BV10154"/>
  <sheetViews>
    <sheetView topLeftCell="BF1" workbookViewId="0">
      <selection activeCell="U256" sqref="U256"/>
    </sheetView>
  </sheetViews>
  <sheetFormatPr baseColWidth="10" defaultRowHeight="19"/>
  <cols>
    <col min="1" max="1" width="7" style="8" customWidth="1"/>
    <col min="11" max="12" width="7" style="8" customWidth="1"/>
    <col min="13" max="14" width="10.83203125" style="2"/>
    <col min="15" max="15" width="24.33203125" style="2" customWidth="1"/>
    <col min="16" max="16" width="23.1640625" style="2" customWidth="1"/>
    <col min="17" max="17" width="29" style="2" customWidth="1"/>
    <col min="18" max="18" width="26.1640625" style="2" customWidth="1"/>
    <col min="21" max="24" width="12.33203125" style="2" customWidth="1"/>
    <col min="25" max="28" width="10.83203125" style="2"/>
    <col min="30" max="30" width="15" style="24" customWidth="1"/>
    <col min="31" max="37" width="10.83203125" style="2"/>
    <col min="39" max="39" width="7" style="8" customWidth="1"/>
    <col min="42" max="44" width="14.1640625" customWidth="1"/>
    <col min="46" max="48" width="15.33203125" customWidth="1"/>
    <col min="50" max="52" width="15.5" customWidth="1"/>
    <col min="54" max="56" width="15.33203125" customWidth="1"/>
    <col min="58" max="60" width="15" customWidth="1"/>
    <col min="62" max="64" width="17.1640625" customWidth="1"/>
    <col min="66" max="68" width="17.33203125" customWidth="1"/>
    <col min="70" max="72" width="16.5" customWidth="1"/>
  </cols>
  <sheetData>
    <row r="1" spans="1:74" ht="32" customHeight="1" thickBot="1">
      <c r="A1" s="6"/>
      <c r="C1" s="137" t="s">
        <v>6</v>
      </c>
      <c r="D1" s="137"/>
      <c r="E1" s="137"/>
      <c r="F1" s="137"/>
      <c r="G1" s="137"/>
      <c r="H1" s="137"/>
      <c r="I1" s="137"/>
      <c r="K1" s="6"/>
      <c r="L1"/>
      <c r="M1" s="138" t="s">
        <v>13</v>
      </c>
      <c r="N1" s="139"/>
      <c r="O1" s="139"/>
      <c r="P1" s="139"/>
      <c r="Q1" s="139"/>
      <c r="R1" s="140"/>
      <c r="U1" s="134" t="s">
        <v>16</v>
      </c>
      <c r="V1" s="134"/>
      <c r="W1" s="134"/>
      <c r="X1" s="134"/>
      <c r="Y1" s="134"/>
      <c r="Z1" s="134"/>
      <c r="AA1" s="134"/>
      <c r="AB1" s="134"/>
      <c r="AD1" s="134" t="s">
        <v>14</v>
      </c>
      <c r="AE1" s="134"/>
      <c r="AF1" s="134"/>
      <c r="AG1" s="134"/>
      <c r="AH1" s="134"/>
      <c r="AI1" s="134"/>
      <c r="AJ1" s="134"/>
      <c r="AK1" s="134"/>
      <c r="AM1" s="6"/>
      <c r="AO1" s="132" t="s">
        <v>25</v>
      </c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</row>
    <row r="2" spans="1:74" ht="19" customHeight="1">
      <c r="A2" s="6"/>
      <c r="C2" s="137"/>
      <c r="D2" s="137"/>
      <c r="E2" s="137"/>
      <c r="F2" s="137"/>
      <c r="G2" s="137"/>
      <c r="H2" s="137"/>
      <c r="I2" s="137"/>
      <c r="K2" s="6"/>
      <c r="L2"/>
      <c r="M2" s="141"/>
      <c r="N2" s="142"/>
      <c r="O2" s="142"/>
      <c r="P2" s="142"/>
      <c r="Q2" s="142"/>
      <c r="R2" s="143"/>
      <c r="U2" s="135" t="s">
        <v>11</v>
      </c>
      <c r="V2" s="135"/>
      <c r="W2" s="135"/>
      <c r="X2" s="135"/>
      <c r="Y2" s="136" t="s">
        <v>12</v>
      </c>
      <c r="Z2" s="136"/>
      <c r="AA2" s="136"/>
      <c r="AB2" s="136"/>
      <c r="AD2" s="135" t="s">
        <v>11</v>
      </c>
      <c r="AE2" s="135"/>
      <c r="AF2" s="135"/>
      <c r="AG2" s="135"/>
      <c r="AH2" s="136" t="s">
        <v>12</v>
      </c>
      <c r="AI2" s="136"/>
      <c r="AJ2" s="136"/>
      <c r="AK2" s="136"/>
      <c r="AM2" s="6"/>
      <c r="AO2" s="124" t="s">
        <v>11</v>
      </c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6"/>
      <c r="BD2" s="127"/>
      <c r="BE2" s="128" t="s">
        <v>12</v>
      </c>
      <c r="BF2" s="129"/>
      <c r="BG2" s="129"/>
      <c r="BH2" s="129"/>
      <c r="BI2" s="129"/>
      <c r="BJ2" s="129"/>
      <c r="BK2" s="129"/>
      <c r="BL2" s="129"/>
      <c r="BM2" s="129"/>
      <c r="BN2" s="129"/>
      <c r="BO2" s="129"/>
      <c r="BP2" s="129"/>
      <c r="BQ2" s="129"/>
      <c r="BR2" s="129"/>
      <c r="BS2" s="130"/>
      <c r="BT2" s="131"/>
    </row>
    <row r="3" spans="1:74" ht="22" customHeight="1">
      <c r="A3" s="6"/>
      <c r="K3" s="6"/>
      <c r="L3"/>
      <c r="M3" s="14" t="s">
        <v>0</v>
      </c>
      <c r="N3" s="14" t="s">
        <v>5</v>
      </c>
      <c r="O3" s="14" t="s">
        <v>1</v>
      </c>
      <c r="P3" s="14" t="s">
        <v>2</v>
      </c>
      <c r="Q3" s="14" t="s">
        <v>4</v>
      </c>
      <c r="R3" s="14" t="s">
        <v>3</v>
      </c>
      <c r="U3" s="16" t="s">
        <v>7</v>
      </c>
      <c r="V3" s="16" t="s">
        <v>8</v>
      </c>
      <c r="W3" s="16" t="s">
        <v>9</v>
      </c>
      <c r="X3" s="16" t="s">
        <v>15</v>
      </c>
      <c r="Y3" s="17" t="s">
        <v>7</v>
      </c>
      <c r="Z3" s="17" t="s">
        <v>8</v>
      </c>
      <c r="AA3" s="17" t="s">
        <v>9</v>
      </c>
      <c r="AB3" s="17" t="s">
        <v>10</v>
      </c>
      <c r="AD3" s="16" t="s">
        <v>7</v>
      </c>
      <c r="AE3" s="16" t="s">
        <v>8</v>
      </c>
      <c r="AF3" s="16" t="s">
        <v>9</v>
      </c>
      <c r="AG3" s="16" t="s">
        <v>10</v>
      </c>
      <c r="AH3" s="17" t="s">
        <v>7</v>
      </c>
      <c r="AI3" s="17" t="s">
        <v>8</v>
      </c>
      <c r="AJ3" s="17" t="s">
        <v>9</v>
      </c>
      <c r="AK3" s="17" t="s">
        <v>10</v>
      </c>
      <c r="AM3" s="6"/>
      <c r="AO3" s="38" t="s">
        <v>17</v>
      </c>
      <c r="AP3" s="16" t="s">
        <v>18</v>
      </c>
      <c r="AQ3" s="16" t="s">
        <v>27</v>
      </c>
      <c r="AR3" s="15" t="s">
        <v>26</v>
      </c>
      <c r="AS3" s="16" t="s">
        <v>19</v>
      </c>
      <c r="AT3" s="16" t="s">
        <v>24</v>
      </c>
      <c r="AU3" s="16" t="s">
        <v>27</v>
      </c>
      <c r="AV3" s="15" t="s">
        <v>26</v>
      </c>
      <c r="AW3" s="16" t="s">
        <v>20</v>
      </c>
      <c r="AX3" s="16" t="s">
        <v>23</v>
      </c>
      <c r="AY3" s="16" t="s">
        <v>27</v>
      </c>
      <c r="AZ3" s="15" t="s">
        <v>26</v>
      </c>
      <c r="BA3" s="16" t="s">
        <v>21</v>
      </c>
      <c r="BB3" s="16" t="s">
        <v>22</v>
      </c>
      <c r="BC3" s="16" t="s">
        <v>27</v>
      </c>
      <c r="BD3" s="46" t="s">
        <v>26</v>
      </c>
      <c r="BE3" s="40" t="s">
        <v>17</v>
      </c>
      <c r="BF3" s="17" t="s">
        <v>18</v>
      </c>
      <c r="BG3" s="17" t="s">
        <v>27</v>
      </c>
      <c r="BH3" s="18" t="s">
        <v>26</v>
      </c>
      <c r="BI3" s="17" t="s">
        <v>19</v>
      </c>
      <c r="BJ3" s="17" t="s">
        <v>24</v>
      </c>
      <c r="BK3" s="17" t="s">
        <v>27</v>
      </c>
      <c r="BL3" s="18" t="s">
        <v>26</v>
      </c>
      <c r="BM3" s="17" t="s">
        <v>20</v>
      </c>
      <c r="BN3" s="17" t="s">
        <v>23</v>
      </c>
      <c r="BO3" s="17" t="s">
        <v>27</v>
      </c>
      <c r="BP3" s="18" t="s">
        <v>26</v>
      </c>
      <c r="BQ3" s="17" t="s">
        <v>21</v>
      </c>
      <c r="BR3" s="17" t="s">
        <v>22</v>
      </c>
      <c r="BS3" s="17" t="s">
        <v>27</v>
      </c>
      <c r="BT3" s="41" t="s">
        <v>26</v>
      </c>
    </row>
    <row r="4" spans="1:74">
      <c r="A4" s="6"/>
      <c r="K4" s="6"/>
      <c r="L4"/>
      <c r="M4" s="10">
        <v>43777</v>
      </c>
      <c r="N4" s="11">
        <v>1</v>
      </c>
      <c r="O4" s="12">
        <v>63.954543999999999</v>
      </c>
      <c r="P4" s="9">
        <v>69986400</v>
      </c>
      <c r="Q4" s="12">
        <v>177.02937299999999</v>
      </c>
      <c r="R4" s="9">
        <v>1636800</v>
      </c>
      <c r="S4" s="36"/>
      <c r="U4" s="12">
        <f>O4</f>
        <v>63.954543999999999</v>
      </c>
      <c r="V4" s="12">
        <f>O4</f>
        <v>63.954543999999999</v>
      </c>
      <c r="W4" s="12">
        <f>O4</f>
        <v>63.954543999999999</v>
      </c>
      <c r="X4" s="12">
        <f>O4</f>
        <v>63.954543999999999</v>
      </c>
      <c r="Y4" s="12">
        <f>Q4</f>
        <v>177.02937299999999</v>
      </c>
      <c r="Z4" s="12">
        <f>Q4</f>
        <v>177.02937299999999</v>
      </c>
      <c r="AA4" s="12">
        <f>Q4</f>
        <v>177.02937299999999</v>
      </c>
      <c r="AB4" s="12">
        <f>Q4</f>
        <v>177.02937299999999</v>
      </c>
      <c r="AD4" s="13"/>
      <c r="AE4" s="9"/>
      <c r="AF4" s="9"/>
      <c r="AG4" s="9"/>
      <c r="AH4" s="9"/>
      <c r="AI4" s="9"/>
      <c r="AJ4" s="9"/>
      <c r="AK4" s="9"/>
      <c r="AM4" s="6"/>
      <c r="AO4" s="28">
        <v>0</v>
      </c>
      <c r="AP4" s="25">
        <f>W4+AO4</f>
        <v>63.954543999999999</v>
      </c>
      <c r="AQ4" s="25"/>
      <c r="AR4" s="39">
        <f>AVERAGE(AQ5:AQ255)</f>
        <v>1.9719021108549725E-2</v>
      </c>
      <c r="AS4" s="13">
        <v>0</v>
      </c>
      <c r="AT4" s="25">
        <f t="shared" ref="AT4:AT67" si="0">W4+AS4</f>
        <v>63.954543999999999</v>
      </c>
      <c r="AU4" s="25"/>
      <c r="AV4" s="39">
        <f>AVERAGE(AU5:AU255)</f>
        <v>1.957391390043987E-2</v>
      </c>
      <c r="AW4" s="13">
        <v>0</v>
      </c>
      <c r="AX4" s="25">
        <f t="shared" ref="AX4:AX67" si="1">W4+AW4</f>
        <v>63.954543999999999</v>
      </c>
      <c r="AY4" s="25"/>
      <c r="AZ4" s="39">
        <f>AVERAGE(AY5:AY255)</f>
        <v>1.9411558198600763E-2</v>
      </c>
      <c r="BA4" s="13">
        <v>0</v>
      </c>
      <c r="BB4" s="25">
        <f t="shared" ref="BB4:BB67" si="2">W4+BA4</f>
        <v>63.954543999999999</v>
      </c>
      <c r="BC4" s="31"/>
      <c r="BD4" s="42">
        <f>AVERAGE(BC5:BC255)</f>
        <v>1.9838110088832486E-2</v>
      </c>
      <c r="BE4" s="28">
        <v>0</v>
      </c>
      <c r="BF4" s="25">
        <f t="shared" ref="BF4:BF67" si="3">AA4+BE4</f>
        <v>177.02937299999999</v>
      </c>
      <c r="BG4" s="25"/>
      <c r="BH4" s="39">
        <f>AVERAGE(BG5:BG255)</f>
        <v>1.978145700276179E-2</v>
      </c>
      <c r="BI4" s="26">
        <v>0</v>
      </c>
      <c r="BJ4" s="25">
        <f t="shared" ref="BJ4:BJ67" si="4">AA4+BI4</f>
        <v>177.02937299999999</v>
      </c>
      <c r="BK4" s="25"/>
      <c r="BL4" s="39">
        <f>AVERAGE(BK5:BK255)</f>
        <v>1.9424180178680323E-2</v>
      </c>
      <c r="BM4" s="26">
        <v>0</v>
      </c>
      <c r="BN4" s="25">
        <f t="shared" ref="BN4:BN67" si="5">AA4+BM4</f>
        <v>177.02937299999999</v>
      </c>
      <c r="BO4" s="25"/>
      <c r="BP4" s="39">
        <f>AVERAGE(BO5:BO255)</f>
        <v>1.8883921838980942E-2</v>
      </c>
      <c r="BQ4" s="26">
        <v>0</v>
      </c>
      <c r="BR4" s="25">
        <f t="shared" ref="BR4:BR67" si="6">AA4+BQ4</f>
        <v>177.02937299999999</v>
      </c>
      <c r="BS4" s="31"/>
      <c r="BT4" s="42">
        <f>AVERAGE(BS5:BS255)</f>
        <v>1.8453675251509646E-2</v>
      </c>
      <c r="BV4" s="36"/>
    </row>
    <row r="5" spans="1:74">
      <c r="A5" s="6"/>
      <c r="K5" s="6"/>
      <c r="L5"/>
      <c r="M5" s="10">
        <v>43780</v>
      </c>
      <c r="N5" s="11">
        <v>2</v>
      </c>
      <c r="O5" s="12">
        <v>64.460991000000007</v>
      </c>
      <c r="P5" s="9">
        <v>81821200</v>
      </c>
      <c r="Q5" s="12">
        <v>176.658142</v>
      </c>
      <c r="R5" s="9">
        <v>1594600</v>
      </c>
      <c r="S5" s="36"/>
      <c r="U5" s="12">
        <f>0.15*O4+(1-0.15)*U4</f>
        <v>63.954543999999999</v>
      </c>
      <c r="V5" s="12">
        <f>0.35*O4+(1-0.35)*V4</f>
        <v>63.954543999999999</v>
      </c>
      <c r="W5" s="12">
        <f>0.55*O4+(1-0.55)*W4</f>
        <v>63.954543999999999</v>
      </c>
      <c r="X5" s="12">
        <f>0.75*O4+(1-0.75)*X4</f>
        <v>63.954543999999999</v>
      </c>
      <c r="Y5" s="12">
        <f>0.15*Q4+(1-0.15)*Y4</f>
        <v>177.02937299999999</v>
      </c>
      <c r="Z5" s="12">
        <f>0.35*Q4+(1-0.35)*Z4</f>
        <v>177.02937299999999</v>
      </c>
      <c r="AA5" s="12">
        <f>0.55*Q4+(1-0.55)*AA4</f>
        <v>177.02937299999999</v>
      </c>
      <c r="AB5" s="12">
        <f>0.75*Q4+(1-0.75)*AB4</f>
        <v>177.02937299999999</v>
      </c>
      <c r="AD5" s="25">
        <f>ABS(O5-U5)</f>
        <v>0.50644700000000853</v>
      </c>
      <c r="AE5" s="12">
        <f>ABS(O5-V5)</f>
        <v>0.50644700000000853</v>
      </c>
      <c r="AF5" s="12">
        <f>ABS(O5-W5)</f>
        <v>0.50644700000000853</v>
      </c>
      <c r="AG5" s="12">
        <f>ABS(O5-X5)</f>
        <v>0.50644700000000853</v>
      </c>
      <c r="AH5" s="12">
        <f>ABS(Q5-Y5)</f>
        <v>0.37123099999999454</v>
      </c>
      <c r="AI5" s="12">
        <f>ABS(Q5-Z5)</f>
        <v>0.37123099999999454</v>
      </c>
      <c r="AJ5" s="12">
        <f>ABS(Q5-AA5)</f>
        <v>0.37123099999999454</v>
      </c>
      <c r="AK5" s="12">
        <f>ABS(Q5-AB5)</f>
        <v>0.37123099999999454</v>
      </c>
      <c r="AM5" s="6"/>
      <c r="AO5" s="30">
        <f>0.15*(W5-W4)+(1-0.15)*AO4</f>
        <v>0</v>
      </c>
      <c r="AP5" s="25">
        <f t="shared" ref="AP5:AP68" si="7">W5+AO5</f>
        <v>63.954543999999999</v>
      </c>
      <c r="AQ5" s="25">
        <f>ABS((O5-AP5)/O5)</f>
        <v>7.8566430975286813E-3</v>
      </c>
      <c r="AR5" s="37"/>
      <c r="AS5" s="25">
        <f t="shared" ref="AS5:AS68" si="8">0.25*(W5-W4)+(1-0.25)*AS4</f>
        <v>0</v>
      </c>
      <c r="AT5" s="25">
        <f t="shared" si="0"/>
        <v>63.954543999999999</v>
      </c>
      <c r="AU5" s="25">
        <f>ABS((O5-AT5)/O5)</f>
        <v>7.8566430975286813E-3</v>
      </c>
      <c r="AV5" s="25"/>
      <c r="AW5" s="25">
        <f t="shared" ref="AW5:AW68" si="9">0.45*(W5-W4)+(1-0.45)*AW4</f>
        <v>0</v>
      </c>
      <c r="AX5" s="25">
        <f t="shared" si="1"/>
        <v>63.954543999999999</v>
      </c>
      <c r="AY5" s="25">
        <f>ABS((O5-AX5)/O5)</f>
        <v>7.8566430975286813E-3</v>
      </c>
      <c r="AZ5" s="25"/>
      <c r="BA5" s="25">
        <f t="shared" ref="BA5:BA68" si="10">0.85*(W5-W4)+(1-0.85)*BA4</f>
        <v>0</v>
      </c>
      <c r="BB5" s="25">
        <f t="shared" si="2"/>
        <v>63.954543999999999</v>
      </c>
      <c r="BC5" s="31">
        <f>ABS((O5-BB5)/O5)</f>
        <v>7.8566430975286813E-3</v>
      </c>
      <c r="BD5" s="29"/>
      <c r="BE5" s="30">
        <f t="shared" ref="BE5:BE68" si="11">0.15*(AA5-AA4)+(1-0.15)*BE4</f>
        <v>0</v>
      </c>
      <c r="BF5" s="25">
        <f t="shared" si="3"/>
        <v>177.02937299999999</v>
      </c>
      <c r="BG5" s="25">
        <f>ABS((Q5-BF5)/Q5)</f>
        <v>2.1014089460988134E-3</v>
      </c>
      <c r="BH5" s="25"/>
      <c r="BI5" s="27">
        <f t="shared" ref="BI5:BI68" si="12">0.25*(AA5-AA4)+(1-0.25)*BI4</f>
        <v>0</v>
      </c>
      <c r="BJ5" s="25">
        <f t="shared" si="4"/>
        <v>177.02937299999999</v>
      </c>
      <c r="BK5" s="25">
        <f>ABS((Q5-BJ5)/Q5)</f>
        <v>2.1014089460988134E-3</v>
      </c>
      <c r="BL5" s="25"/>
      <c r="BM5" s="27">
        <f t="shared" ref="BM5:BM68" si="13">0.45*(AA5-AA4)+(1-0.45)*BM4</f>
        <v>0</v>
      </c>
      <c r="BN5" s="25">
        <f t="shared" si="5"/>
        <v>177.02937299999999</v>
      </c>
      <c r="BO5" s="25">
        <f>ABS((Q5-BN5)/Q5)</f>
        <v>2.1014089460988134E-3</v>
      </c>
      <c r="BP5" s="25"/>
      <c r="BQ5" s="27">
        <f t="shared" ref="BQ5:BQ68" si="14">0.85*(AA5-AA4)+(1-0.85)*BQ4</f>
        <v>0</v>
      </c>
      <c r="BR5" s="25">
        <f t="shared" si="6"/>
        <v>177.02937299999999</v>
      </c>
      <c r="BS5" s="31">
        <f>ABS((Q5-BR5)/Q5)</f>
        <v>2.1014089460988134E-3</v>
      </c>
      <c r="BT5" s="29"/>
      <c r="BV5" s="36"/>
    </row>
    <row r="6" spans="1:74">
      <c r="A6" s="6"/>
      <c r="K6" s="6"/>
      <c r="L6"/>
      <c r="M6" s="10">
        <v>43781</v>
      </c>
      <c r="N6" s="11">
        <v>3</v>
      </c>
      <c r="O6" s="12">
        <v>64.401978</v>
      </c>
      <c r="P6" s="9">
        <v>87388800</v>
      </c>
      <c r="Q6" s="12">
        <v>177.810913</v>
      </c>
      <c r="R6" s="9">
        <v>1816900</v>
      </c>
      <c r="S6" s="36"/>
      <c r="U6" s="12">
        <f t="shared" ref="U6:U69" si="15">0.15*O5+(1-0.15)*U5</f>
        <v>64.030511050000001</v>
      </c>
      <c r="V6" s="12">
        <f t="shared" ref="V6:V69" si="16">0.35*O5+(1-0.35)*V5</f>
        <v>64.13180045</v>
      </c>
      <c r="W6" s="12">
        <f t="shared" ref="W6:W69" si="17">0.55*O5+(1-0.55)*W5</f>
        <v>64.233089849999999</v>
      </c>
      <c r="X6" s="12">
        <f t="shared" ref="X6:X69" si="18">0.75*O5+(1-0.75)*X5</f>
        <v>64.334379250000012</v>
      </c>
      <c r="Y6" s="12">
        <f t="shared" ref="Y6:Y69" si="19">0.15*Q5+(1-0.15)*Y5</f>
        <v>176.97368835</v>
      </c>
      <c r="Z6" s="12">
        <f t="shared" ref="Z6:Z69" si="20">0.35*Q5+(1-0.35)*Z5</f>
        <v>176.89944215</v>
      </c>
      <c r="AA6" s="12">
        <f t="shared" ref="AA6:AA69" si="21">0.55*Q5+(1-0.55)*AA5</f>
        <v>176.82519595000002</v>
      </c>
      <c r="AB6" s="12">
        <f t="shared" ref="AB6:AB69" si="22">0.75*Q5+(1-0.75)*AB5</f>
        <v>176.75094974999999</v>
      </c>
      <c r="AD6" s="25">
        <f t="shared" ref="AD6:AD69" si="23">ABS(O6-U6)</f>
        <v>0.37146694999999852</v>
      </c>
      <c r="AE6" s="12">
        <f t="shared" ref="AE6:AE69" si="24">ABS(O6-V6)</f>
        <v>0.27017754999999966</v>
      </c>
      <c r="AF6" s="12">
        <f t="shared" ref="AF6:AF69" si="25">ABS(O6-W6)</f>
        <v>0.16888815000000079</v>
      </c>
      <c r="AG6" s="12">
        <f t="shared" ref="AG6:AG69" si="26">ABS(O6-X6)</f>
        <v>6.7598749999987717E-2</v>
      </c>
      <c r="AH6" s="12">
        <f t="shared" ref="AH6:AH69" si="27">ABS(Q6-Y6)</f>
        <v>0.83722464999999602</v>
      </c>
      <c r="AI6" s="12">
        <f t="shared" ref="AI6:AI69" si="28">ABS(Q6-Z6)</f>
        <v>0.91147085000000061</v>
      </c>
      <c r="AJ6" s="12">
        <f t="shared" ref="AJ6:AJ69" si="29">ABS(Q6-AA6)</f>
        <v>0.98571704999997678</v>
      </c>
      <c r="AK6" s="12">
        <f t="shared" ref="AK6:AK69" si="30">ABS(Q6-AB6)</f>
        <v>1.0599632500000098</v>
      </c>
      <c r="AM6" s="6"/>
      <c r="AO6" s="30">
        <f t="shared" ref="AO6:AO69" si="31">0.15*(W6-W5)+(1-0.15)*AO5</f>
        <v>4.1781877500000064E-2</v>
      </c>
      <c r="AP6" s="25">
        <f t="shared" si="7"/>
        <v>64.274871727499999</v>
      </c>
      <c r="AQ6" s="25">
        <f t="shared" ref="AQ6:AQ69" si="32">ABS((O6-AP6)/O6)</f>
        <v>1.9736392646201137E-3</v>
      </c>
      <c r="AR6" s="25"/>
      <c r="AS6" s="25">
        <f t="shared" si="8"/>
        <v>6.9636462500000107E-2</v>
      </c>
      <c r="AT6" s="25">
        <f t="shared" si="0"/>
        <v>64.302726312499999</v>
      </c>
      <c r="AU6" s="25">
        <f t="shared" ref="AU6:AU69" si="33">ABS((O6-AT6)/O6)</f>
        <v>1.5411279370953588E-3</v>
      </c>
      <c r="AV6" s="25"/>
      <c r="AW6" s="25">
        <f t="shared" si="9"/>
        <v>0.12534563250000019</v>
      </c>
      <c r="AX6" s="25">
        <f t="shared" si="1"/>
        <v>64.358435482499999</v>
      </c>
      <c r="AY6" s="25">
        <f t="shared" ref="AY6:AY69" si="34">ABS((O6-AX6)/O6)</f>
        <v>6.7610528204584954E-4</v>
      </c>
      <c r="AZ6" s="25"/>
      <c r="BA6" s="25">
        <f t="shared" si="10"/>
        <v>0.23676397250000036</v>
      </c>
      <c r="BB6" s="25">
        <f t="shared" si="2"/>
        <v>64.469853822499999</v>
      </c>
      <c r="BC6" s="31">
        <f t="shared" ref="BC6:BC69" si="35">ABS((O6-BB6)/O6)</f>
        <v>1.0539400280531689E-3</v>
      </c>
      <c r="BD6" s="29"/>
      <c r="BE6" s="30">
        <f t="shared" si="11"/>
        <v>-3.0626557499995499E-2</v>
      </c>
      <c r="BF6" s="25">
        <f t="shared" si="3"/>
        <v>176.79456939250002</v>
      </c>
      <c r="BG6" s="25">
        <f t="shared" ref="BG6:BG69" si="36">ABS((Q6-BF6)/Q6)</f>
        <v>5.7158674366627688E-3</v>
      </c>
      <c r="BH6" s="25"/>
      <c r="BI6" s="27">
        <f t="shared" si="12"/>
        <v>-5.1044262499992499E-2</v>
      </c>
      <c r="BJ6" s="25">
        <f t="shared" si="4"/>
        <v>176.77415168750002</v>
      </c>
      <c r="BK6" s="25">
        <f t="shared" ref="BK6:BK69" si="37">ABS((Q6-BJ6)/Q6)</f>
        <v>5.8306956249641233E-3</v>
      </c>
      <c r="BL6" s="25"/>
      <c r="BM6" s="27">
        <f t="shared" si="13"/>
        <v>-9.1879672499986506E-2</v>
      </c>
      <c r="BN6" s="25">
        <f t="shared" si="5"/>
        <v>176.73331627750002</v>
      </c>
      <c r="BO6" s="25">
        <f t="shared" ref="BO6:BO69" si="38">ABS((Q6-BN6)/Q6)</f>
        <v>6.0603520015668332E-3</v>
      </c>
      <c r="BP6" s="25"/>
      <c r="BQ6" s="27">
        <f t="shared" si="14"/>
        <v>-0.17355049249997448</v>
      </c>
      <c r="BR6" s="25">
        <f t="shared" si="6"/>
        <v>176.65164545750005</v>
      </c>
      <c r="BS6" s="31">
        <f t="shared" ref="BS6:BS69" si="39">ABS((Q6-BR6)/Q6)</f>
        <v>6.5196647547720935E-3</v>
      </c>
      <c r="BT6" s="29"/>
      <c r="BV6" s="36"/>
    </row>
    <row r="7" spans="1:74">
      <c r="A7" s="6"/>
      <c r="K7" s="6"/>
      <c r="L7"/>
      <c r="M7" s="10">
        <v>43782</v>
      </c>
      <c r="N7" s="11">
        <v>4</v>
      </c>
      <c r="O7" s="12">
        <v>65.019051000000005</v>
      </c>
      <c r="P7" s="9">
        <v>102734400</v>
      </c>
      <c r="Q7" s="12">
        <v>177.752319</v>
      </c>
      <c r="R7" s="9">
        <v>1855200</v>
      </c>
      <c r="S7" s="36"/>
      <c r="U7" s="12">
        <f t="shared" si="15"/>
        <v>64.0862310925</v>
      </c>
      <c r="V7" s="12">
        <f t="shared" si="16"/>
        <v>64.226362592499996</v>
      </c>
      <c r="W7" s="12">
        <f t="shared" si="17"/>
        <v>64.3259783325</v>
      </c>
      <c r="X7" s="12">
        <f t="shared" si="18"/>
        <v>64.385078312500013</v>
      </c>
      <c r="Y7" s="12">
        <f t="shared" si="19"/>
        <v>177.09927204749999</v>
      </c>
      <c r="Z7" s="12">
        <f t="shared" si="20"/>
        <v>177.21845694749999</v>
      </c>
      <c r="AA7" s="12">
        <f t="shared" si="21"/>
        <v>177.36734032750002</v>
      </c>
      <c r="AB7" s="12">
        <f t="shared" si="22"/>
        <v>177.5459221875</v>
      </c>
      <c r="AD7" s="25">
        <f t="shared" si="23"/>
        <v>0.93281990750000432</v>
      </c>
      <c r="AE7" s="12">
        <f t="shared" si="24"/>
        <v>0.79268840750000891</v>
      </c>
      <c r="AF7" s="12">
        <f t="shared" si="25"/>
        <v>0.69307266750000451</v>
      </c>
      <c r="AG7" s="12">
        <f t="shared" si="26"/>
        <v>0.63397268749999114</v>
      </c>
      <c r="AH7" s="12">
        <f t="shared" si="27"/>
        <v>0.65304695250000577</v>
      </c>
      <c r="AI7" s="12">
        <f t="shared" si="28"/>
        <v>0.5338620525000124</v>
      </c>
      <c r="AJ7" s="12">
        <f t="shared" si="29"/>
        <v>0.38497867249998308</v>
      </c>
      <c r="AK7" s="12">
        <f t="shared" si="30"/>
        <v>0.20639681250000308</v>
      </c>
      <c r="AM7" s="6"/>
      <c r="AO7" s="30">
        <f t="shared" si="31"/>
        <v>4.9447868250000228E-2</v>
      </c>
      <c r="AP7" s="25">
        <f t="shared" si="7"/>
        <v>64.375426200749999</v>
      </c>
      <c r="AQ7" s="25">
        <f t="shared" si="32"/>
        <v>9.8990186622380204E-3</v>
      </c>
      <c r="AR7" s="25"/>
      <c r="AS7" s="25">
        <f t="shared" si="8"/>
        <v>7.5449467500000367E-2</v>
      </c>
      <c r="AT7" s="25">
        <f t="shared" si="0"/>
        <v>64.401427799999993</v>
      </c>
      <c r="AU7" s="25">
        <f t="shared" si="33"/>
        <v>9.4991112681729415E-3</v>
      </c>
      <c r="AV7" s="25"/>
      <c r="AW7" s="25">
        <f t="shared" si="9"/>
        <v>0.11073991500000063</v>
      </c>
      <c r="AX7" s="25">
        <f t="shared" si="1"/>
        <v>64.436718247499996</v>
      </c>
      <c r="AY7" s="25">
        <f t="shared" si="34"/>
        <v>8.9563403886040744E-3</v>
      </c>
      <c r="AZ7" s="25"/>
      <c r="BA7" s="25">
        <f t="shared" si="10"/>
        <v>0.11446980600000103</v>
      </c>
      <c r="BB7" s="25">
        <f t="shared" si="2"/>
        <v>64.440448138500003</v>
      </c>
      <c r="BC7" s="31">
        <f t="shared" si="35"/>
        <v>8.8989742637123701E-3</v>
      </c>
      <c r="BD7" s="29"/>
      <c r="BE7" s="30">
        <f t="shared" si="11"/>
        <v>5.5289082750002966E-2</v>
      </c>
      <c r="BF7" s="25">
        <f t="shared" si="3"/>
        <v>177.42262941025001</v>
      </c>
      <c r="BG7" s="25">
        <f t="shared" si="36"/>
        <v>1.8547695557771565E-3</v>
      </c>
      <c r="BH7" s="25"/>
      <c r="BI7" s="27">
        <f t="shared" si="12"/>
        <v>9.725289750000421E-2</v>
      </c>
      <c r="BJ7" s="25">
        <f t="shared" si="4"/>
        <v>177.46459322500002</v>
      </c>
      <c r="BK7" s="25">
        <f t="shared" si="37"/>
        <v>1.6186892897863357E-3</v>
      </c>
      <c r="BL7" s="25"/>
      <c r="BM7" s="27">
        <f t="shared" si="13"/>
        <v>0.19343115000000488</v>
      </c>
      <c r="BN7" s="25">
        <f t="shared" si="5"/>
        <v>177.56077147750003</v>
      </c>
      <c r="BO7" s="25">
        <f t="shared" si="38"/>
        <v>1.0776091337518577E-3</v>
      </c>
      <c r="BP7" s="25"/>
      <c r="BQ7" s="27">
        <f t="shared" si="14"/>
        <v>0.43479014699999896</v>
      </c>
      <c r="BR7" s="25">
        <f t="shared" si="6"/>
        <v>177.80213047450002</v>
      </c>
      <c r="BS7" s="31">
        <f t="shared" si="39"/>
        <v>2.8022967452828561E-4</v>
      </c>
      <c r="BT7" s="29"/>
      <c r="BV7" s="36"/>
    </row>
    <row r="8" spans="1:74">
      <c r="A8" s="6"/>
      <c r="K8" s="6"/>
      <c r="L8"/>
      <c r="M8" s="10">
        <v>43783</v>
      </c>
      <c r="N8" s="11">
        <v>5</v>
      </c>
      <c r="O8" s="12">
        <v>64.569159999999997</v>
      </c>
      <c r="P8" s="9">
        <v>89182800</v>
      </c>
      <c r="Q8" s="12">
        <v>176.37780799999999</v>
      </c>
      <c r="R8" s="9">
        <v>2208300</v>
      </c>
      <c r="S8" s="36"/>
      <c r="U8" s="12">
        <f t="shared" si="15"/>
        <v>64.226154078625001</v>
      </c>
      <c r="V8" s="12">
        <f t="shared" si="16"/>
        <v>64.503803535125002</v>
      </c>
      <c r="W8" s="12">
        <f t="shared" si="17"/>
        <v>64.707168299624996</v>
      </c>
      <c r="X8" s="12">
        <f t="shared" si="18"/>
        <v>64.86055782812501</v>
      </c>
      <c r="Y8" s="12">
        <f t="shared" si="19"/>
        <v>177.19722909037498</v>
      </c>
      <c r="Z8" s="12">
        <f t="shared" si="20"/>
        <v>177.405308665875</v>
      </c>
      <c r="AA8" s="12">
        <f t="shared" si="21"/>
        <v>177.57907859737503</v>
      </c>
      <c r="AB8" s="12">
        <f t="shared" si="22"/>
        <v>177.70071979687501</v>
      </c>
      <c r="AD8" s="25">
        <f t="shared" si="23"/>
        <v>0.34300592137499564</v>
      </c>
      <c r="AE8" s="12">
        <f t="shared" si="24"/>
        <v>6.5356464874994913E-2</v>
      </c>
      <c r="AF8" s="12">
        <f t="shared" si="25"/>
        <v>0.13800829962499961</v>
      </c>
      <c r="AG8" s="12">
        <f t="shared" si="26"/>
        <v>0.2913978281250138</v>
      </c>
      <c r="AH8" s="12">
        <f t="shared" si="27"/>
        <v>0.81942109037498767</v>
      </c>
      <c r="AI8" s="12">
        <f t="shared" si="28"/>
        <v>1.0275006658750101</v>
      </c>
      <c r="AJ8" s="12">
        <f t="shared" si="29"/>
        <v>1.2012705973750428</v>
      </c>
      <c r="AK8" s="12">
        <f t="shared" si="30"/>
        <v>1.3229117968750188</v>
      </c>
      <c r="AM8" s="6"/>
      <c r="AO8" s="30">
        <f t="shared" si="31"/>
        <v>9.9209183081249597E-2</v>
      </c>
      <c r="AP8" s="25">
        <f t="shared" si="7"/>
        <v>64.806377482706239</v>
      </c>
      <c r="AQ8" s="25">
        <f t="shared" si="32"/>
        <v>3.6738511497786609E-3</v>
      </c>
      <c r="AR8" s="25"/>
      <c r="AS8" s="25">
        <f t="shared" si="8"/>
        <v>0.1518845924062493</v>
      </c>
      <c r="AT8" s="25">
        <f t="shared" si="0"/>
        <v>64.859052892031244</v>
      </c>
      <c r="AU8" s="25">
        <f t="shared" si="33"/>
        <v>4.4896494244504211E-3</v>
      </c>
      <c r="AV8" s="25"/>
      <c r="AW8" s="25">
        <f t="shared" si="9"/>
        <v>0.23244243845624862</v>
      </c>
      <c r="AX8" s="25">
        <f t="shared" si="1"/>
        <v>64.939610738081242</v>
      </c>
      <c r="AY8" s="25">
        <f t="shared" si="34"/>
        <v>5.7372705186384005E-3</v>
      </c>
      <c r="AZ8" s="25"/>
      <c r="BA8" s="25">
        <f t="shared" si="10"/>
        <v>0.34118194295624682</v>
      </c>
      <c r="BB8" s="25">
        <f t="shared" si="2"/>
        <v>65.048350242581236</v>
      </c>
      <c r="BC8" s="31">
        <f t="shared" si="35"/>
        <v>7.4213485599199302E-3</v>
      </c>
      <c r="BD8" s="29"/>
      <c r="BE8" s="30">
        <f t="shared" si="11"/>
        <v>7.8756460818754537E-2</v>
      </c>
      <c r="BF8" s="25">
        <f t="shared" si="3"/>
        <v>177.6578350581938</v>
      </c>
      <c r="BG8" s="25">
        <f t="shared" si="36"/>
        <v>7.2573022236097264E-3</v>
      </c>
      <c r="BH8" s="25"/>
      <c r="BI8" s="27">
        <f t="shared" si="12"/>
        <v>0.12587424059375651</v>
      </c>
      <c r="BJ8" s="25">
        <f t="shared" si="4"/>
        <v>177.70495283796879</v>
      </c>
      <c r="BK8" s="25">
        <f t="shared" si="37"/>
        <v>7.5244434264020478E-3</v>
      </c>
      <c r="BL8" s="25"/>
      <c r="BM8" s="27">
        <f t="shared" si="13"/>
        <v>0.20166935394375873</v>
      </c>
      <c r="BN8" s="25">
        <f t="shared" si="5"/>
        <v>177.7807479513188</v>
      </c>
      <c r="BO8" s="25">
        <f t="shared" si="38"/>
        <v>7.954175002100116E-3</v>
      </c>
      <c r="BP8" s="25"/>
      <c r="BQ8" s="27">
        <f t="shared" si="14"/>
        <v>0.24519605144376128</v>
      </c>
      <c r="BR8" s="25">
        <f t="shared" si="6"/>
        <v>177.8242746488188</v>
      </c>
      <c r="BS8" s="31">
        <f t="shared" si="39"/>
        <v>8.2009560342127235E-3</v>
      </c>
      <c r="BT8" s="29"/>
      <c r="BV8" s="36"/>
    </row>
    <row r="9" spans="1:74">
      <c r="A9" s="6"/>
      <c r="K9" s="6"/>
      <c r="L9"/>
      <c r="M9" s="10">
        <v>43784</v>
      </c>
      <c r="N9" s="11">
        <v>6</v>
      </c>
      <c r="O9" s="12">
        <v>65.336212000000003</v>
      </c>
      <c r="P9" s="9">
        <v>100206400</v>
      </c>
      <c r="Q9" s="12">
        <v>178.43956</v>
      </c>
      <c r="R9" s="9">
        <v>3242700</v>
      </c>
      <c r="S9" s="36"/>
      <c r="U9" s="12">
        <f t="shared" si="15"/>
        <v>64.277604966831248</v>
      </c>
      <c r="V9" s="12">
        <f t="shared" si="16"/>
        <v>64.526678297831253</v>
      </c>
      <c r="W9" s="12">
        <f t="shared" si="17"/>
        <v>64.631263734831251</v>
      </c>
      <c r="X9" s="12">
        <f t="shared" si="18"/>
        <v>64.64200945703125</v>
      </c>
      <c r="Y9" s="12">
        <f t="shared" si="19"/>
        <v>177.07431592681871</v>
      </c>
      <c r="Z9" s="12">
        <f t="shared" si="20"/>
        <v>177.04568343281875</v>
      </c>
      <c r="AA9" s="12">
        <f t="shared" si="21"/>
        <v>176.91837976881874</v>
      </c>
      <c r="AB9" s="12">
        <f t="shared" si="22"/>
        <v>176.70853594921874</v>
      </c>
      <c r="AD9" s="25">
        <f t="shared" si="23"/>
        <v>1.0586070331687552</v>
      </c>
      <c r="AE9" s="12">
        <f t="shared" si="24"/>
        <v>0.80953370216874987</v>
      </c>
      <c r="AF9" s="12">
        <f t="shared" si="25"/>
        <v>0.70494826516875264</v>
      </c>
      <c r="AG9" s="12">
        <f t="shared" si="26"/>
        <v>0.69420254296875328</v>
      </c>
      <c r="AH9" s="12">
        <f t="shared" si="27"/>
        <v>1.3652440731812874</v>
      </c>
      <c r="AI9" s="12">
        <f t="shared" si="28"/>
        <v>1.3938765671812519</v>
      </c>
      <c r="AJ9" s="12">
        <f t="shared" si="29"/>
        <v>1.5211802311812619</v>
      </c>
      <c r="AK9" s="12">
        <f t="shared" si="30"/>
        <v>1.731024050781258</v>
      </c>
      <c r="AM9" s="6"/>
      <c r="AO9" s="30">
        <f t="shared" si="31"/>
        <v>7.2942120900000323E-2</v>
      </c>
      <c r="AP9" s="25">
        <f t="shared" si="7"/>
        <v>64.704205855731246</v>
      </c>
      <c r="AQ9" s="25">
        <f t="shared" si="32"/>
        <v>9.6731372224143856E-3</v>
      </c>
      <c r="AR9" s="25"/>
      <c r="AS9" s="25">
        <f t="shared" si="8"/>
        <v>9.4937303106250592E-2</v>
      </c>
      <c r="AT9" s="25">
        <f t="shared" si="0"/>
        <v>64.7262010379375</v>
      </c>
      <c r="AU9" s="25">
        <f t="shared" si="33"/>
        <v>9.33649110331807E-3</v>
      </c>
      <c r="AV9" s="25"/>
      <c r="AW9" s="25">
        <f t="shared" si="9"/>
        <v>9.3686286993751283E-2</v>
      </c>
      <c r="AX9" s="25">
        <f t="shared" si="1"/>
        <v>64.724950021824995</v>
      </c>
      <c r="AY9" s="25">
        <f t="shared" si="34"/>
        <v>9.3556384654654972E-3</v>
      </c>
      <c r="AZ9" s="25"/>
      <c r="BA9" s="25">
        <f t="shared" si="10"/>
        <v>-1.3341588631246661E-2</v>
      </c>
      <c r="BB9" s="25">
        <f t="shared" si="2"/>
        <v>64.617922146200002</v>
      </c>
      <c r="BC9" s="31">
        <f t="shared" si="35"/>
        <v>1.0993748058121302E-2</v>
      </c>
      <c r="BD9" s="29"/>
      <c r="BE9" s="30">
        <f t="shared" si="11"/>
        <v>-3.2161832587502451E-2</v>
      </c>
      <c r="BF9" s="25">
        <f t="shared" si="3"/>
        <v>176.88621793623125</v>
      </c>
      <c r="BG9" s="25">
        <f t="shared" si="36"/>
        <v>8.7051439925583361E-3</v>
      </c>
      <c r="BH9" s="25"/>
      <c r="BI9" s="27">
        <f t="shared" si="12"/>
        <v>-7.0769026693755621E-2</v>
      </c>
      <c r="BJ9" s="25">
        <f t="shared" si="4"/>
        <v>176.84761074212497</v>
      </c>
      <c r="BK9" s="25">
        <f t="shared" si="37"/>
        <v>8.921504053669654E-3</v>
      </c>
      <c r="BL9" s="25"/>
      <c r="BM9" s="27">
        <f t="shared" si="13"/>
        <v>-0.18639632818126411</v>
      </c>
      <c r="BN9" s="25">
        <f t="shared" si="5"/>
        <v>176.73198344063746</v>
      </c>
      <c r="BO9" s="25">
        <f t="shared" si="38"/>
        <v>9.5694954603258164E-3</v>
      </c>
      <c r="BP9" s="25"/>
      <c r="BQ9" s="27">
        <f t="shared" si="14"/>
        <v>-0.52481459655628404</v>
      </c>
      <c r="BR9" s="25">
        <f t="shared" si="6"/>
        <v>176.39356517226244</v>
      </c>
      <c r="BS9" s="31">
        <f t="shared" si="39"/>
        <v>1.1466038291831468E-2</v>
      </c>
      <c r="BT9" s="29"/>
      <c r="BV9" s="36"/>
    </row>
    <row r="10" spans="1:74">
      <c r="A10" s="6"/>
      <c r="K10" s="6"/>
      <c r="L10"/>
      <c r="M10" s="10">
        <v>43787</v>
      </c>
      <c r="N10" s="11">
        <v>7</v>
      </c>
      <c r="O10" s="12">
        <v>65.665633999999997</v>
      </c>
      <c r="P10" s="9">
        <v>86703200</v>
      </c>
      <c r="Q10" s="12">
        <v>176.52507</v>
      </c>
      <c r="R10" s="9">
        <v>2405800</v>
      </c>
      <c r="S10" s="36"/>
      <c r="U10" s="12">
        <f t="shared" si="15"/>
        <v>64.436396021806559</v>
      </c>
      <c r="V10" s="12">
        <f t="shared" si="16"/>
        <v>64.810015093590323</v>
      </c>
      <c r="W10" s="12">
        <f t="shared" si="17"/>
        <v>65.018985280674073</v>
      </c>
      <c r="X10" s="12">
        <f t="shared" si="18"/>
        <v>65.162661364257815</v>
      </c>
      <c r="Y10" s="12">
        <f t="shared" si="19"/>
        <v>177.27910253779589</v>
      </c>
      <c r="Z10" s="12">
        <f t="shared" si="20"/>
        <v>177.53354023133218</v>
      </c>
      <c r="AA10" s="12">
        <f t="shared" si="21"/>
        <v>177.75502889596845</v>
      </c>
      <c r="AB10" s="12">
        <f t="shared" si="22"/>
        <v>178.00680398730469</v>
      </c>
      <c r="AD10" s="25">
        <f t="shared" si="23"/>
        <v>1.2292379781934386</v>
      </c>
      <c r="AE10" s="12">
        <f t="shared" si="24"/>
        <v>0.8556189064096742</v>
      </c>
      <c r="AF10" s="12">
        <f t="shared" si="25"/>
        <v>0.64664871932592405</v>
      </c>
      <c r="AG10" s="12">
        <f t="shared" si="26"/>
        <v>0.50297263574218221</v>
      </c>
      <c r="AH10" s="12">
        <f t="shared" si="27"/>
        <v>0.75403253779589363</v>
      </c>
      <c r="AI10" s="12">
        <f t="shared" si="28"/>
        <v>1.0084702313321827</v>
      </c>
      <c r="AJ10" s="12">
        <f t="shared" si="29"/>
        <v>1.2299588959684513</v>
      </c>
      <c r="AK10" s="12">
        <f t="shared" si="30"/>
        <v>1.4817339873046933</v>
      </c>
      <c r="AM10" s="6"/>
      <c r="AO10" s="30">
        <f t="shared" si="31"/>
        <v>0.12015903464142363</v>
      </c>
      <c r="AP10" s="25">
        <f t="shared" si="7"/>
        <v>65.139144315315491</v>
      </c>
      <c r="AQ10" s="25">
        <f t="shared" si="32"/>
        <v>8.017735497452232E-3</v>
      </c>
      <c r="AR10" s="25"/>
      <c r="AS10" s="25">
        <f t="shared" si="8"/>
        <v>0.16813336379039356</v>
      </c>
      <c r="AT10" s="25">
        <f t="shared" si="0"/>
        <v>65.187118644464462</v>
      </c>
      <c r="AU10" s="25">
        <f t="shared" si="33"/>
        <v>7.2871504680139853E-3</v>
      </c>
      <c r="AV10" s="25"/>
      <c r="AW10" s="25">
        <f t="shared" si="9"/>
        <v>0.22600215347583333</v>
      </c>
      <c r="AX10" s="25">
        <f t="shared" si="1"/>
        <v>65.244987434149905</v>
      </c>
      <c r="AY10" s="25">
        <f t="shared" si="34"/>
        <v>6.4058860050006028E-3</v>
      </c>
      <c r="AZ10" s="25"/>
      <c r="BA10" s="25">
        <f t="shared" si="10"/>
        <v>0.32756207567171208</v>
      </c>
      <c r="BB10" s="25">
        <f t="shared" si="2"/>
        <v>65.346547356345781</v>
      </c>
      <c r="BC10" s="31">
        <f t="shared" si="35"/>
        <v>4.8592638830566469E-3</v>
      </c>
      <c r="BD10" s="29"/>
      <c r="BE10" s="30">
        <f t="shared" si="11"/>
        <v>9.8159811373079789E-2</v>
      </c>
      <c r="BF10" s="25">
        <f t="shared" si="3"/>
        <v>177.85318870734153</v>
      </c>
      <c r="BG10" s="25">
        <f t="shared" si="36"/>
        <v>7.5236832215476871E-3</v>
      </c>
      <c r="BH10" s="25"/>
      <c r="BI10" s="27">
        <f t="shared" si="12"/>
        <v>0.15608551176711141</v>
      </c>
      <c r="BJ10" s="25">
        <f t="shared" si="4"/>
        <v>177.91111440773557</v>
      </c>
      <c r="BK10" s="25">
        <f t="shared" si="37"/>
        <v>7.8518275491156475E-3</v>
      </c>
      <c r="BL10" s="25"/>
      <c r="BM10" s="27">
        <f t="shared" si="13"/>
        <v>0.2739741267176754</v>
      </c>
      <c r="BN10" s="25">
        <f t="shared" si="5"/>
        <v>178.02900302268614</v>
      </c>
      <c r="BO10" s="25">
        <f t="shared" si="38"/>
        <v>8.5196568548939876E-3</v>
      </c>
      <c r="BP10" s="25"/>
      <c r="BQ10" s="27">
        <f t="shared" si="14"/>
        <v>0.63242956859381305</v>
      </c>
      <c r="BR10" s="25">
        <f t="shared" si="6"/>
        <v>178.38745846456226</v>
      </c>
      <c r="BS10" s="31">
        <f t="shared" si="39"/>
        <v>1.0550277445363757E-2</v>
      </c>
      <c r="BT10" s="29"/>
      <c r="BV10" s="36"/>
    </row>
    <row r="11" spans="1:74">
      <c r="A11" s="6"/>
      <c r="K11" s="6"/>
      <c r="L11"/>
      <c r="M11" s="10">
        <v>43788</v>
      </c>
      <c r="N11" s="11">
        <v>8</v>
      </c>
      <c r="O11" s="12">
        <v>65.466507000000007</v>
      </c>
      <c r="P11" s="9">
        <v>76167200</v>
      </c>
      <c r="Q11" s="12">
        <v>176.839249</v>
      </c>
      <c r="R11" s="9">
        <v>2673200</v>
      </c>
      <c r="S11" s="36"/>
      <c r="U11" s="12">
        <f t="shared" si="15"/>
        <v>64.620781718535568</v>
      </c>
      <c r="V11" s="12">
        <f t="shared" si="16"/>
        <v>65.109481710833705</v>
      </c>
      <c r="W11" s="12">
        <f t="shared" si="17"/>
        <v>65.374642076303331</v>
      </c>
      <c r="X11" s="12">
        <f t="shared" si="18"/>
        <v>65.539890841064448</v>
      </c>
      <c r="Y11" s="12">
        <f t="shared" si="19"/>
        <v>177.1659976571265</v>
      </c>
      <c r="Z11" s="12">
        <f t="shared" si="20"/>
        <v>177.18057565036591</v>
      </c>
      <c r="AA11" s="12">
        <f t="shared" si="21"/>
        <v>177.07855150318579</v>
      </c>
      <c r="AB11" s="12">
        <f t="shared" si="22"/>
        <v>176.89550349682617</v>
      </c>
      <c r="AD11" s="25">
        <f t="shared" si="23"/>
        <v>0.84572528146443915</v>
      </c>
      <c r="AE11" s="12">
        <f t="shared" si="24"/>
        <v>0.35702528916630172</v>
      </c>
      <c r="AF11" s="12">
        <f t="shared" si="25"/>
        <v>9.186492369667576E-2</v>
      </c>
      <c r="AG11" s="12">
        <f t="shared" si="26"/>
        <v>7.3383841064440958E-2</v>
      </c>
      <c r="AH11" s="12">
        <f t="shared" si="27"/>
        <v>0.32674865712650103</v>
      </c>
      <c r="AI11" s="12">
        <f t="shared" si="28"/>
        <v>0.34132665036591447</v>
      </c>
      <c r="AJ11" s="12">
        <f t="shared" si="29"/>
        <v>0.23930250318579738</v>
      </c>
      <c r="AK11" s="12">
        <f t="shared" si="30"/>
        <v>5.6254496826170453E-2</v>
      </c>
      <c r="AM11" s="6"/>
      <c r="AO11" s="30">
        <f t="shared" si="31"/>
        <v>0.15548369878959881</v>
      </c>
      <c r="AP11" s="25">
        <f t="shared" si="7"/>
        <v>65.530125775092927</v>
      </c>
      <c r="AQ11" s="25">
        <f t="shared" si="32"/>
        <v>9.7177592036366888E-4</v>
      </c>
      <c r="AR11" s="25"/>
      <c r="AS11" s="25">
        <f t="shared" si="8"/>
        <v>0.21501422175010973</v>
      </c>
      <c r="AT11" s="25">
        <f t="shared" si="0"/>
        <v>65.589656298053441</v>
      </c>
      <c r="AU11" s="25">
        <f t="shared" si="33"/>
        <v>1.881103845259899E-3</v>
      </c>
      <c r="AV11" s="25"/>
      <c r="AW11" s="25">
        <f t="shared" si="9"/>
        <v>0.28434674244487457</v>
      </c>
      <c r="AX11" s="25">
        <f t="shared" si="1"/>
        <v>65.658988818748199</v>
      </c>
      <c r="AY11" s="25">
        <f t="shared" si="34"/>
        <v>2.9401571516285692E-3</v>
      </c>
      <c r="AZ11" s="25"/>
      <c r="BA11" s="25">
        <f t="shared" si="10"/>
        <v>0.3514425876356263</v>
      </c>
      <c r="BB11" s="25">
        <f t="shared" si="2"/>
        <v>65.726084663938963</v>
      </c>
      <c r="BC11" s="31">
        <f t="shared" si="35"/>
        <v>3.9650452702319292E-3</v>
      </c>
      <c r="BD11" s="29"/>
      <c r="BE11" s="30">
        <f t="shared" si="11"/>
        <v>-1.80357692502809E-2</v>
      </c>
      <c r="BF11" s="25">
        <f t="shared" si="3"/>
        <v>177.06051573393552</v>
      </c>
      <c r="BG11" s="25">
        <f t="shared" si="36"/>
        <v>1.2512309070907789E-3</v>
      </c>
      <c r="BH11" s="25"/>
      <c r="BI11" s="27">
        <f t="shared" si="12"/>
        <v>-5.2055214370330977E-2</v>
      </c>
      <c r="BJ11" s="25">
        <f t="shared" si="4"/>
        <v>177.02649628881545</v>
      </c>
      <c r="BK11" s="25">
        <f t="shared" si="37"/>
        <v>1.058855937662663E-3</v>
      </c>
      <c r="BL11" s="25"/>
      <c r="BM11" s="27">
        <f t="shared" si="13"/>
        <v>-0.15372905705747469</v>
      </c>
      <c r="BN11" s="25">
        <f t="shared" si="5"/>
        <v>176.92482244612833</v>
      </c>
      <c r="BO11" s="25">
        <f t="shared" si="38"/>
        <v>4.8390527901606375E-4</v>
      </c>
      <c r="BP11" s="25"/>
      <c r="BQ11" s="27">
        <f t="shared" si="14"/>
        <v>-0.48014134857618751</v>
      </c>
      <c r="BR11" s="25">
        <f t="shared" si="6"/>
        <v>176.59841015460961</v>
      </c>
      <c r="BS11" s="31">
        <f t="shared" si="39"/>
        <v>1.3619083249464907E-3</v>
      </c>
      <c r="BT11" s="29"/>
      <c r="BV11" s="36"/>
    </row>
    <row r="12" spans="1:74">
      <c r="A12" s="6"/>
      <c r="K12" s="6"/>
      <c r="L12"/>
      <c r="M12" s="10">
        <v>43789</v>
      </c>
      <c r="N12" s="11">
        <v>9</v>
      </c>
      <c r="O12" s="12">
        <v>64.704375999999996</v>
      </c>
      <c r="P12" s="9">
        <v>106234400</v>
      </c>
      <c r="Q12" s="12">
        <v>173.99208100000001</v>
      </c>
      <c r="R12" s="9">
        <v>4190700</v>
      </c>
      <c r="S12" s="36"/>
      <c r="U12" s="12">
        <f t="shared" si="15"/>
        <v>64.747640510755232</v>
      </c>
      <c r="V12" s="12">
        <f t="shared" si="16"/>
        <v>65.234440562041911</v>
      </c>
      <c r="W12" s="12">
        <f t="shared" si="17"/>
        <v>65.425167784336509</v>
      </c>
      <c r="X12" s="12">
        <f t="shared" si="18"/>
        <v>65.484852960266124</v>
      </c>
      <c r="Y12" s="12">
        <f t="shared" si="19"/>
        <v>177.11698535855751</v>
      </c>
      <c r="Z12" s="12">
        <f t="shared" si="20"/>
        <v>177.06111132273784</v>
      </c>
      <c r="AA12" s="12">
        <f t="shared" si="21"/>
        <v>176.9469351264336</v>
      </c>
      <c r="AB12" s="12">
        <f t="shared" si="22"/>
        <v>176.85331262420652</v>
      </c>
      <c r="AD12" s="25">
        <f t="shared" si="23"/>
        <v>4.3264510755236074E-2</v>
      </c>
      <c r="AE12" s="12">
        <f t="shared" si="24"/>
        <v>0.53006456204191466</v>
      </c>
      <c r="AF12" s="12">
        <f t="shared" si="25"/>
        <v>0.72079178433651236</v>
      </c>
      <c r="AG12" s="12">
        <f t="shared" si="26"/>
        <v>0.78047696026612812</v>
      </c>
      <c r="AH12" s="12">
        <f t="shared" si="27"/>
        <v>3.1249043585575009</v>
      </c>
      <c r="AI12" s="12">
        <f t="shared" si="28"/>
        <v>3.0690303227378308</v>
      </c>
      <c r="AJ12" s="12">
        <f t="shared" si="29"/>
        <v>2.9548541264335881</v>
      </c>
      <c r="AK12" s="12">
        <f t="shared" si="30"/>
        <v>2.8612316242065106</v>
      </c>
      <c r="AM12" s="6"/>
      <c r="AO12" s="30">
        <f t="shared" si="31"/>
        <v>0.13974000017613561</v>
      </c>
      <c r="AP12" s="25">
        <f t="shared" si="7"/>
        <v>65.564907784512641</v>
      </c>
      <c r="AQ12" s="25">
        <f t="shared" si="32"/>
        <v>1.3299437189729564E-2</v>
      </c>
      <c r="AR12" s="25"/>
      <c r="AS12" s="25">
        <f t="shared" si="8"/>
        <v>0.17389209332087663</v>
      </c>
      <c r="AT12" s="25">
        <f t="shared" si="0"/>
        <v>65.599059877657382</v>
      </c>
      <c r="AU12" s="25">
        <f t="shared" si="33"/>
        <v>1.3827254553191049E-2</v>
      </c>
      <c r="AV12" s="25"/>
      <c r="AW12" s="25">
        <f t="shared" si="9"/>
        <v>0.17912727695961084</v>
      </c>
      <c r="AX12" s="25">
        <f t="shared" si="1"/>
        <v>65.604295061296114</v>
      </c>
      <c r="AY12" s="25">
        <f t="shared" si="34"/>
        <v>1.3908163820266457E-2</v>
      </c>
      <c r="AZ12" s="25"/>
      <c r="BA12" s="25">
        <f t="shared" si="10"/>
        <v>9.56632399735447E-2</v>
      </c>
      <c r="BB12" s="25">
        <f t="shared" si="2"/>
        <v>65.520831024310056</v>
      </c>
      <c r="BC12" s="31">
        <f t="shared" si="35"/>
        <v>1.2618235037303494E-2</v>
      </c>
      <c r="BD12" s="29"/>
      <c r="BE12" s="30">
        <f t="shared" si="11"/>
        <v>-3.5072860375567477E-2</v>
      </c>
      <c r="BF12" s="25">
        <f t="shared" si="3"/>
        <v>176.91186226605802</v>
      </c>
      <c r="BG12" s="25">
        <f t="shared" si="36"/>
        <v>1.6781115837438656E-2</v>
      </c>
      <c r="BH12" s="25"/>
      <c r="BI12" s="27">
        <f t="shared" si="12"/>
        <v>-7.1945504965796075E-2</v>
      </c>
      <c r="BJ12" s="25">
        <f t="shared" si="4"/>
        <v>176.87498962146782</v>
      </c>
      <c r="BK12" s="25">
        <f t="shared" si="37"/>
        <v>1.6569194442060873E-2</v>
      </c>
      <c r="BL12" s="25"/>
      <c r="BM12" s="27">
        <f t="shared" si="13"/>
        <v>-0.14377835092009722</v>
      </c>
      <c r="BN12" s="25">
        <f t="shared" si="5"/>
        <v>176.80315677551351</v>
      </c>
      <c r="BO12" s="25">
        <f t="shared" si="38"/>
        <v>1.6156343204570909E-2</v>
      </c>
      <c r="BP12" s="25"/>
      <c r="BQ12" s="27">
        <f t="shared" si="14"/>
        <v>-0.18389512252579082</v>
      </c>
      <c r="BR12" s="25">
        <f t="shared" si="6"/>
        <v>176.7630400039078</v>
      </c>
      <c r="BS12" s="31">
        <f t="shared" si="39"/>
        <v>1.592577655248454E-2</v>
      </c>
      <c r="BT12" s="29"/>
      <c r="BV12" s="36"/>
    </row>
    <row r="13" spans="1:74">
      <c r="A13" s="6"/>
      <c r="K13" s="6"/>
      <c r="L13"/>
      <c r="M13" s="10">
        <v>43790</v>
      </c>
      <c r="N13" s="11">
        <v>10</v>
      </c>
      <c r="O13" s="12">
        <v>64.414268000000007</v>
      </c>
      <c r="P13" s="9">
        <v>121395200</v>
      </c>
      <c r="Q13" s="12">
        <v>173.31463600000001</v>
      </c>
      <c r="R13" s="9">
        <v>3135100</v>
      </c>
      <c r="S13" s="36"/>
      <c r="U13" s="12">
        <f t="shared" si="15"/>
        <v>64.741150834141948</v>
      </c>
      <c r="V13" s="12">
        <f t="shared" si="16"/>
        <v>65.048917965327234</v>
      </c>
      <c r="W13" s="12">
        <f t="shared" si="17"/>
        <v>65.028732302951425</v>
      </c>
      <c r="X13" s="12">
        <f t="shared" si="18"/>
        <v>64.899495240066528</v>
      </c>
      <c r="Y13" s="12">
        <f t="shared" si="19"/>
        <v>176.64824970477389</v>
      </c>
      <c r="Z13" s="12">
        <f t="shared" si="20"/>
        <v>175.98695070977959</v>
      </c>
      <c r="AA13" s="12">
        <f t="shared" si="21"/>
        <v>175.32176535689513</v>
      </c>
      <c r="AB13" s="12">
        <f t="shared" si="22"/>
        <v>174.70738890605165</v>
      </c>
      <c r="AD13" s="25">
        <f t="shared" si="23"/>
        <v>0.32688283414194075</v>
      </c>
      <c r="AE13" s="12">
        <f t="shared" si="24"/>
        <v>0.63464996532722751</v>
      </c>
      <c r="AF13" s="12">
        <f t="shared" si="25"/>
        <v>0.61446430295141852</v>
      </c>
      <c r="AG13" s="12">
        <f t="shared" si="26"/>
        <v>0.4852272400665214</v>
      </c>
      <c r="AH13" s="12">
        <f t="shared" si="27"/>
        <v>3.3336137047738816</v>
      </c>
      <c r="AI13" s="12">
        <f t="shared" si="28"/>
        <v>2.6723147097795845</v>
      </c>
      <c r="AJ13" s="12">
        <f t="shared" si="29"/>
        <v>2.0071293568951205</v>
      </c>
      <c r="AK13" s="12">
        <f t="shared" si="30"/>
        <v>1.3927529060516406</v>
      </c>
      <c r="AM13" s="6"/>
      <c r="AO13" s="30">
        <f t="shared" si="31"/>
        <v>5.9313677941952782E-2</v>
      </c>
      <c r="AP13" s="25">
        <f t="shared" si="7"/>
        <v>65.088045980893384</v>
      </c>
      <c r="AQ13" s="25">
        <f t="shared" si="32"/>
        <v>1.0460073549130085E-2</v>
      </c>
      <c r="AR13" s="25"/>
      <c r="AS13" s="25">
        <f t="shared" si="8"/>
        <v>3.1310199644386666E-2</v>
      </c>
      <c r="AT13" s="25">
        <f t="shared" si="0"/>
        <v>65.060042502595806</v>
      </c>
      <c r="AU13" s="25">
        <f t="shared" si="33"/>
        <v>1.0025333247531416E-2</v>
      </c>
      <c r="AV13" s="25"/>
      <c r="AW13" s="25">
        <f t="shared" si="9"/>
        <v>-7.9875964295501492E-2</v>
      </c>
      <c r="AX13" s="25">
        <f t="shared" si="1"/>
        <v>64.948856338655929</v>
      </c>
      <c r="AY13" s="25">
        <f t="shared" si="34"/>
        <v>8.2992224433245474E-3</v>
      </c>
      <c r="AZ13" s="25"/>
      <c r="BA13" s="25">
        <f t="shared" si="10"/>
        <v>-0.32262067318128901</v>
      </c>
      <c r="BB13" s="25">
        <f t="shared" si="2"/>
        <v>64.706111629770135</v>
      </c>
      <c r="BC13" s="31">
        <f t="shared" si="35"/>
        <v>4.5307295857204746E-3</v>
      </c>
      <c r="BD13" s="29"/>
      <c r="BE13" s="30">
        <f t="shared" si="11"/>
        <v>-0.27358739675000338</v>
      </c>
      <c r="BF13" s="25">
        <f t="shared" si="3"/>
        <v>175.04817796014513</v>
      </c>
      <c r="BG13" s="25">
        <f t="shared" si="36"/>
        <v>1.0002282554746951E-2</v>
      </c>
      <c r="BH13" s="25"/>
      <c r="BI13" s="27">
        <f t="shared" si="12"/>
        <v>-0.46025157110896542</v>
      </c>
      <c r="BJ13" s="25">
        <f t="shared" si="4"/>
        <v>174.86151378578617</v>
      </c>
      <c r="BK13" s="25">
        <f t="shared" si="37"/>
        <v>8.9252576786773234E-3</v>
      </c>
      <c r="BL13" s="25"/>
      <c r="BM13" s="27">
        <f t="shared" si="13"/>
        <v>-0.81040448929836661</v>
      </c>
      <c r="BN13" s="25">
        <f t="shared" si="5"/>
        <v>174.51136086759675</v>
      </c>
      <c r="BO13" s="25">
        <f t="shared" si="38"/>
        <v>6.9049267575806038E-3</v>
      </c>
      <c r="BP13" s="25"/>
      <c r="BQ13" s="27">
        <f t="shared" si="14"/>
        <v>-1.4089785724865709</v>
      </c>
      <c r="BR13" s="25">
        <f t="shared" si="6"/>
        <v>173.91278678440855</v>
      </c>
      <c r="BS13" s="31">
        <f t="shared" si="39"/>
        <v>3.4512421928898471E-3</v>
      </c>
      <c r="BT13" s="29"/>
      <c r="BV13" s="36"/>
    </row>
    <row r="14" spans="1:74">
      <c r="A14" s="6"/>
      <c r="K14" s="6"/>
      <c r="L14"/>
      <c r="M14" s="10">
        <v>43791</v>
      </c>
      <c r="N14" s="11">
        <v>11</v>
      </c>
      <c r="O14" s="12">
        <v>64.357726999999997</v>
      </c>
      <c r="P14" s="9">
        <v>65325200</v>
      </c>
      <c r="Q14" s="12">
        <v>173.56990099999999</v>
      </c>
      <c r="R14" s="9">
        <v>1852200</v>
      </c>
      <c r="S14" s="36"/>
      <c r="U14" s="12">
        <f t="shared" si="15"/>
        <v>64.692118409020651</v>
      </c>
      <c r="V14" s="12">
        <f t="shared" si="16"/>
        <v>64.826790477462708</v>
      </c>
      <c r="W14" s="12">
        <f t="shared" si="17"/>
        <v>64.690776936328149</v>
      </c>
      <c r="X14" s="12">
        <f t="shared" si="18"/>
        <v>64.535574810016641</v>
      </c>
      <c r="Y14" s="12">
        <f t="shared" si="19"/>
        <v>176.14820764905781</v>
      </c>
      <c r="Z14" s="12">
        <f t="shared" si="20"/>
        <v>175.05164056135675</v>
      </c>
      <c r="AA14" s="12">
        <f t="shared" si="21"/>
        <v>174.21784421060281</v>
      </c>
      <c r="AB14" s="12">
        <f t="shared" si="22"/>
        <v>173.6628242265129</v>
      </c>
      <c r="AD14" s="25">
        <f t="shared" si="23"/>
        <v>0.3343914090206539</v>
      </c>
      <c r="AE14" s="12">
        <f t="shared" si="24"/>
        <v>0.46906347746271138</v>
      </c>
      <c r="AF14" s="12">
        <f t="shared" si="25"/>
        <v>0.33304993632815183</v>
      </c>
      <c r="AG14" s="12">
        <f t="shared" si="26"/>
        <v>0.17784781001664385</v>
      </c>
      <c r="AH14" s="12">
        <f t="shared" si="27"/>
        <v>2.5783066490578221</v>
      </c>
      <c r="AI14" s="12">
        <f t="shared" si="28"/>
        <v>1.4817395613567612</v>
      </c>
      <c r="AJ14" s="12">
        <f t="shared" si="29"/>
        <v>0.64794321060281845</v>
      </c>
      <c r="AK14" s="12">
        <f t="shared" si="30"/>
        <v>9.2923226512908741E-2</v>
      </c>
      <c r="AM14" s="6"/>
      <c r="AO14" s="30">
        <f t="shared" si="31"/>
        <v>-2.7667874283163196E-4</v>
      </c>
      <c r="AP14" s="25">
        <f t="shared" si="7"/>
        <v>64.690500257585313</v>
      </c>
      <c r="AQ14" s="25">
        <f t="shared" si="32"/>
        <v>5.170680710729827E-3</v>
      </c>
      <c r="AR14" s="25"/>
      <c r="AS14" s="25">
        <f t="shared" si="8"/>
        <v>-6.1006191922529159E-2</v>
      </c>
      <c r="AT14" s="25">
        <f t="shared" si="0"/>
        <v>64.629770744405619</v>
      </c>
      <c r="AU14" s="25">
        <f t="shared" si="33"/>
        <v>4.2270564404119125E-3</v>
      </c>
      <c r="AV14" s="25"/>
      <c r="AW14" s="25">
        <f t="shared" si="9"/>
        <v>-0.19601169534300031</v>
      </c>
      <c r="AX14" s="25">
        <f t="shared" si="1"/>
        <v>64.494765240985146</v>
      </c>
      <c r="AY14" s="25">
        <f t="shared" si="34"/>
        <v>2.1293207105519546E-3</v>
      </c>
      <c r="AZ14" s="25"/>
      <c r="BA14" s="25">
        <f t="shared" si="10"/>
        <v>-0.33565516260697847</v>
      </c>
      <c r="BB14" s="25">
        <f t="shared" si="2"/>
        <v>64.355121773721166</v>
      </c>
      <c r="BC14" s="31">
        <f t="shared" si="35"/>
        <v>4.0480396065435879E-5</v>
      </c>
      <c r="BD14" s="29"/>
      <c r="BE14" s="30">
        <f t="shared" si="11"/>
        <v>-0.39813745918135113</v>
      </c>
      <c r="BF14" s="25">
        <f t="shared" si="3"/>
        <v>173.81970675142145</v>
      </c>
      <c r="BG14" s="25">
        <f t="shared" si="36"/>
        <v>1.4392227568388268E-3</v>
      </c>
      <c r="BH14" s="25"/>
      <c r="BI14" s="27">
        <f t="shared" si="12"/>
        <v>-0.62116896490480455</v>
      </c>
      <c r="BJ14" s="25">
        <f t="shared" si="4"/>
        <v>173.59667524569801</v>
      </c>
      <c r="BK14" s="25">
        <f t="shared" si="37"/>
        <v>1.5425627106868927E-4</v>
      </c>
      <c r="BL14" s="25"/>
      <c r="BM14" s="27">
        <f t="shared" si="13"/>
        <v>-0.94248698494564653</v>
      </c>
      <c r="BN14" s="25">
        <f t="shared" si="5"/>
        <v>173.27535722565716</v>
      </c>
      <c r="BO14" s="25">
        <f t="shared" si="38"/>
        <v>1.6969749515662121E-3</v>
      </c>
      <c r="BP14" s="25"/>
      <c r="BQ14" s="27">
        <f t="shared" si="14"/>
        <v>-1.1496797602214592</v>
      </c>
      <c r="BR14" s="25">
        <f t="shared" si="6"/>
        <v>173.06816445038135</v>
      </c>
      <c r="BS14" s="31">
        <f t="shared" si="39"/>
        <v>2.8906886892713125E-3</v>
      </c>
      <c r="BT14" s="29"/>
      <c r="BV14" s="36"/>
    </row>
    <row r="15" spans="1:74">
      <c r="A15" s="6"/>
      <c r="K15" s="6"/>
      <c r="L15"/>
      <c r="M15" s="10">
        <v>43794</v>
      </c>
      <c r="N15" s="11">
        <v>12</v>
      </c>
      <c r="O15" s="12">
        <v>65.486168000000006</v>
      </c>
      <c r="P15" s="9">
        <v>84020400</v>
      </c>
      <c r="Q15" s="12">
        <v>173.29499799999999</v>
      </c>
      <c r="R15" s="9">
        <v>2657500</v>
      </c>
      <c r="S15" s="36"/>
      <c r="U15" s="12">
        <f t="shared" si="15"/>
        <v>64.641959697667545</v>
      </c>
      <c r="V15" s="12">
        <f t="shared" si="16"/>
        <v>64.662618260350769</v>
      </c>
      <c r="W15" s="12">
        <f t="shared" si="17"/>
        <v>64.50759947134766</v>
      </c>
      <c r="X15" s="12">
        <f t="shared" si="18"/>
        <v>64.402188952504162</v>
      </c>
      <c r="Y15" s="12">
        <f t="shared" si="19"/>
        <v>175.76146165169914</v>
      </c>
      <c r="Z15" s="12">
        <f t="shared" si="20"/>
        <v>174.53303171488187</v>
      </c>
      <c r="AA15" s="12">
        <f t="shared" si="21"/>
        <v>173.86147544477126</v>
      </c>
      <c r="AB15" s="12">
        <f t="shared" si="22"/>
        <v>173.59313180662821</v>
      </c>
      <c r="AD15" s="25">
        <f t="shared" si="23"/>
        <v>0.84420830233246136</v>
      </c>
      <c r="AE15" s="12">
        <f t="shared" si="24"/>
        <v>0.82354973964923772</v>
      </c>
      <c r="AF15" s="12">
        <f t="shared" si="25"/>
        <v>0.978568528652346</v>
      </c>
      <c r="AG15" s="12">
        <f t="shared" si="26"/>
        <v>1.0839790474958448</v>
      </c>
      <c r="AH15" s="12">
        <f t="shared" si="27"/>
        <v>2.4664636516991436</v>
      </c>
      <c r="AI15" s="12">
        <f t="shared" si="28"/>
        <v>1.2380337148818796</v>
      </c>
      <c r="AJ15" s="12">
        <f t="shared" si="29"/>
        <v>0.56647744477126594</v>
      </c>
      <c r="AK15" s="12">
        <f t="shared" si="30"/>
        <v>0.29813380662821487</v>
      </c>
      <c r="AM15" s="6"/>
      <c r="AO15" s="30">
        <f t="shared" si="31"/>
        <v>-2.7711796678480158E-2</v>
      </c>
      <c r="AP15" s="25">
        <f t="shared" si="7"/>
        <v>64.479887674669186</v>
      </c>
      <c r="AQ15" s="25">
        <f t="shared" si="32"/>
        <v>1.5366303389913122E-2</v>
      </c>
      <c r="AR15" s="25"/>
      <c r="AS15" s="25">
        <f t="shared" si="8"/>
        <v>-9.1549010187018998E-2</v>
      </c>
      <c r="AT15" s="25">
        <f t="shared" si="0"/>
        <v>64.416050461160637</v>
      </c>
      <c r="AU15" s="25">
        <f t="shared" si="33"/>
        <v>1.6341123194738915E-2</v>
      </c>
      <c r="AV15" s="25"/>
      <c r="AW15" s="25">
        <f t="shared" si="9"/>
        <v>-0.19023629167987</v>
      </c>
      <c r="AX15" s="25">
        <f t="shared" si="1"/>
        <v>64.317363179667794</v>
      </c>
      <c r="AY15" s="25">
        <f t="shared" si="34"/>
        <v>1.7848117488447522E-2</v>
      </c>
      <c r="AZ15" s="25"/>
      <c r="BA15" s="25">
        <f t="shared" si="10"/>
        <v>-0.20604911962446198</v>
      </c>
      <c r="BB15" s="25">
        <f t="shared" si="2"/>
        <v>64.301550351723193</v>
      </c>
      <c r="BC15" s="31">
        <f t="shared" si="35"/>
        <v>1.8089585701163837E-2</v>
      </c>
      <c r="BD15" s="29"/>
      <c r="BE15" s="30">
        <f t="shared" si="11"/>
        <v>-0.39187215517888052</v>
      </c>
      <c r="BF15" s="25">
        <f t="shared" si="3"/>
        <v>173.46960328959238</v>
      </c>
      <c r="BG15" s="25">
        <f t="shared" si="36"/>
        <v>1.0075610468133214E-3</v>
      </c>
      <c r="BH15" s="25"/>
      <c r="BI15" s="27">
        <f t="shared" si="12"/>
        <v>-0.55496891513649027</v>
      </c>
      <c r="BJ15" s="25">
        <f t="shared" si="4"/>
        <v>173.30650652963476</v>
      </c>
      <c r="BK15" s="25">
        <f t="shared" si="37"/>
        <v>6.6410050881948878E-5</v>
      </c>
      <c r="BL15" s="25"/>
      <c r="BM15" s="27">
        <f t="shared" si="13"/>
        <v>-0.67873378634430193</v>
      </c>
      <c r="BN15" s="25">
        <f t="shared" si="5"/>
        <v>173.18274165842695</v>
      </c>
      <c r="BO15" s="25">
        <f t="shared" si="38"/>
        <v>6.4777600547387979E-4</v>
      </c>
      <c r="BP15" s="25"/>
      <c r="BQ15" s="27">
        <f t="shared" si="14"/>
        <v>-0.47536541499003415</v>
      </c>
      <c r="BR15" s="25">
        <f t="shared" si="6"/>
        <v>173.38611002978124</v>
      </c>
      <c r="BS15" s="31">
        <f t="shared" si="39"/>
        <v>5.2576260615002355E-4</v>
      </c>
      <c r="BT15" s="29"/>
      <c r="BV15" s="36"/>
    </row>
    <row r="16" spans="1:74">
      <c r="A16" s="6"/>
      <c r="K16" s="6"/>
      <c r="L16"/>
      <c r="M16" s="10">
        <v>43795</v>
      </c>
      <c r="N16" s="11">
        <v>13</v>
      </c>
      <c r="O16" s="12">
        <v>64.974815000000007</v>
      </c>
      <c r="P16" s="9">
        <v>105207600</v>
      </c>
      <c r="Q16" s="12">
        <v>175.26838699999999</v>
      </c>
      <c r="R16" s="9">
        <v>4578900</v>
      </c>
      <c r="S16" s="36"/>
      <c r="U16" s="12">
        <f t="shared" si="15"/>
        <v>64.768590943017415</v>
      </c>
      <c r="V16" s="12">
        <f t="shared" si="16"/>
        <v>64.950860669228007</v>
      </c>
      <c r="W16" s="12">
        <f t="shared" si="17"/>
        <v>65.045812162106444</v>
      </c>
      <c r="X16" s="12">
        <f t="shared" si="18"/>
        <v>65.215173238126042</v>
      </c>
      <c r="Y16" s="12">
        <f t="shared" si="19"/>
        <v>175.39149210394424</v>
      </c>
      <c r="Z16" s="12">
        <f t="shared" si="20"/>
        <v>174.09971991467322</v>
      </c>
      <c r="AA16" s="12">
        <f t="shared" si="21"/>
        <v>173.54991285014705</v>
      </c>
      <c r="AB16" s="12">
        <f t="shared" si="22"/>
        <v>173.36953145165705</v>
      </c>
      <c r="AD16" s="25">
        <f t="shared" si="23"/>
        <v>0.20622405698259172</v>
      </c>
      <c r="AE16" s="12">
        <f t="shared" si="24"/>
        <v>2.3954330771999821E-2</v>
      </c>
      <c r="AF16" s="12">
        <f t="shared" si="25"/>
        <v>7.0997162106436917E-2</v>
      </c>
      <c r="AG16" s="12">
        <f t="shared" si="26"/>
        <v>0.24035823812603496</v>
      </c>
      <c r="AH16" s="12">
        <f t="shared" si="27"/>
        <v>0.12310510394425478</v>
      </c>
      <c r="AI16" s="12">
        <f t="shared" si="28"/>
        <v>1.1686670853267742</v>
      </c>
      <c r="AJ16" s="12">
        <f t="shared" si="29"/>
        <v>1.7184741498529377</v>
      </c>
      <c r="AK16" s="12">
        <f t="shared" si="30"/>
        <v>1.8988555483429366</v>
      </c>
      <c r="AM16" s="6"/>
      <c r="AO16" s="30">
        <f t="shared" si="31"/>
        <v>5.7176876437109343E-2</v>
      </c>
      <c r="AP16" s="25">
        <f t="shared" si="7"/>
        <v>65.102989038543555</v>
      </c>
      <c r="AQ16" s="25">
        <f t="shared" si="32"/>
        <v>1.9726726200536061E-3</v>
      </c>
      <c r="AR16" s="25"/>
      <c r="AS16" s="25">
        <f t="shared" si="8"/>
        <v>6.5891415049431551E-2</v>
      </c>
      <c r="AT16" s="25">
        <f t="shared" si="0"/>
        <v>65.111703577155879</v>
      </c>
      <c r="AU16" s="25">
        <f t="shared" si="33"/>
        <v>2.1067944118943979E-3</v>
      </c>
      <c r="AV16" s="25"/>
      <c r="AW16" s="25">
        <f t="shared" si="9"/>
        <v>0.13756575041752395</v>
      </c>
      <c r="AX16" s="25">
        <f t="shared" si="1"/>
        <v>65.183377912523966</v>
      </c>
      <c r="AY16" s="25">
        <f t="shared" si="34"/>
        <v>3.2099039069824081E-3</v>
      </c>
      <c r="AZ16" s="25"/>
      <c r="BA16" s="25">
        <f t="shared" si="10"/>
        <v>0.42657341920129638</v>
      </c>
      <c r="BB16" s="25">
        <f t="shared" si="2"/>
        <v>65.472385581307734</v>
      </c>
      <c r="BC16" s="31">
        <f t="shared" si="35"/>
        <v>7.6578991615093763E-3</v>
      </c>
      <c r="BD16" s="29"/>
      <c r="BE16" s="30">
        <f t="shared" si="11"/>
        <v>-0.37982572109567936</v>
      </c>
      <c r="BF16" s="25">
        <f t="shared" si="3"/>
        <v>173.17008712905138</v>
      </c>
      <c r="BG16" s="25">
        <f t="shared" si="36"/>
        <v>1.1971924354781723E-2</v>
      </c>
      <c r="BH16" s="25"/>
      <c r="BI16" s="27">
        <f t="shared" si="12"/>
        <v>-0.49411733500841926</v>
      </c>
      <c r="BJ16" s="25">
        <f t="shared" si="4"/>
        <v>173.05579551513864</v>
      </c>
      <c r="BK16" s="25">
        <f t="shared" si="37"/>
        <v>1.2624019212668107E-2</v>
      </c>
      <c r="BL16" s="25"/>
      <c r="BM16" s="27">
        <f t="shared" si="13"/>
        <v>-0.51350675007025881</v>
      </c>
      <c r="BN16" s="25">
        <f t="shared" si="5"/>
        <v>173.03640610007679</v>
      </c>
      <c r="BO16" s="25">
        <f t="shared" si="38"/>
        <v>1.2734646208179009E-2</v>
      </c>
      <c r="BP16" s="25"/>
      <c r="BQ16" s="27">
        <f t="shared" si="14"/>
        <v>-0.33613301767908044</v>
      </c>
      <c r="BR16" s="25">
        <f t="shared" si="6"/>
        <v>173.21377983246796</v>
      </c>
      <c r="BS16" s="31">
        <f t="shared" si="39"/>
        <v>1.1722634085358624E-2</v>
      </c>
      <c r="BT16" s="29"/>
      <c r="BV16" s="36"/>
    </row>
    <row r="17" spans="1:74">
      <c r="A17" s="6"/>
      <c r="K17" s="6"/>
      <c r="L17"/>
      <c r="M17" s="10">
        <v>43796</v>
      </c>
      <c r="N17" s="11">
        <v>14</v>
      </c>
      <c r="O17" s="12">
        <v>65.847565000000003</v>
      </c>
      <c r="P17" s="9">
        <v>65235600</v>
      </c>
      <c r="Q17" s="12">
        <v>176.151993</v>
      </c>
      <c r="R17" s="9">
        <v>1044800</v>
      </c>
      <c r="S17" s="36"/>
      <c r="U17" s="12">
        <f t="shared" si="15"/>
        <v>64.799524551564801</v>
      </c>
      <c r="V17" s="12">
        <f t="shared" si="16"/>
        <v>64.959244684998197</v>
      </c>
      <c r="W17" s="12">
        <f t="shared" si="17"/>
        <v>65.006763722947909</v>
      </c>
      <c r="X17" s="12">
        <f t="shared" si="18"/>
        <v>65.034904559531512</v>
      </c>
      <c r="Y17" s="12">
        <f t="shared" si="19"/>
        <v>175.37302633835262</v>
      </c>
      <c r="Z17" s="12">
        <f t="shared" si="20"/>
        <v>174.50875339453756</v>
      </c>
      <c r="AA17" s="12">
        <f t="shared" si="21"/>
        <v>174.49507363256618</v>
      </c>
      <c r="AB17" s="12">
        <f t="shared" si="22"/>
        <v>174.79367311291426</v>
      </c>
      <c r="AD17" s="25">
        <f t="shared" si="23"/>
        <v>1.0480404484352022</v>
      </c>
      <c r="AE17" s="12">
        <f t="shared" si="24"/>
        <v>0.88832031500180619</v>
      </c>
      <c r="AF17" s="12">
        <f t="shared" si="25"/>
        <v>0.84080127705209406</v>
      </c>
      <c r="AG17" s="12">
        <f t="shared" si="26"/>
        <v>0.81266044046849117</v>
      </c>
      <c r="AH17" s="12">
        <f t="shared" si="27"/>
        <v>0.77896666164738804</v>
      </c>
      <c r="AI17" s="12">
        <f t="shared" si="28"/>
        <v>1.6432396054624405</v>
      </c>
      <c r="AJ17" s="12">
        <f t="shared" si="29"/>
        <v>1.6569193674338294</v>
      </c>
      <c r="AK17" s="12">
        <f t="shared" si="30"/>
        <v>1.3583198870857416</v>
      </c>
      <c r="AM17" s="6"/>
      <c r="AO17" s="30">
        <f t="shared" si="31"/>
        <v>4.2743079097762746E-2</v>
      </c>
      <c r="AP17" s="25">
        <f t="shared" si="7"/>
        <v>65.04950680204567</v>
      </c>
      <c r="AQ17" s="25">
        <f t="shared" si="32"/>
        <v>1.2119782985966649E-2</v>
      </c>
      <c r="AR17" s="25"/>
      <c r="AS17" s="25">
        <f t="shared" si="8"/>
        <v>3.9656451497440008E-2</v>
      </c>
      <c r="AT17" s="25">
        <f t="shared" si="0"/>
        <v>65.046420174445345</v>
      </c>
      <c r="AU17" s="25">
        <f t="shared" si="33"/>
        <v>1.2166658335120794E-2</v>
      </c>
      <c r="AV17" s="25"/>
      <c r="AW17" s="25">
        <f t="shared" si="9"/>
        <v>5.8089365108297597E-2</v>
      </c>
      <c r="AX17" s="25">
        <f t="shared" si="1"/>
        <v>65.064853088056211</v>
      </c>
      <c r="AY17" s="25">
        <f t="shared" si="34"/>
        <v>1.1886725225811955E-2</v>
      </c>
      <c r="AZ17" s="25"/>
      <c r="BA17" s="25">
        <f t="shared" si="10"/>
        <v>3.0794839595440042E-2</v>
      </c>
      <c r="BB17" s="25">
        <f t="shared" si="2"/>
        <v>65.037558562543353</v>
      </c>
      <c r="BC17" s="31">
        <f t="shared" si="35"/>
        <v>1.2301236005563E-2</v>
      </c>
      <c r="BD17" s="29"/>
      <c r="BE17" s="30">
        <f t="shared" si="11"/>
        <v>-0.18107774556845904</v>
      </c>
      <c r="BF17" s="25">
        <f t="shared" si="3"/>
        <v>174.3139958869977</v>
      </c>
      <c r="BG17" s="25">
        <f t="shared" si="36"/>
        <v>1.0434154514518052E-2</v>
      </c>
      <c r="BH17" s="25"/>
      <c r="BI17" s="27">
        <f t="shared" si="12"/>
        <v>-0.13429780565153371</v>
      </c>
      <c r="BJ17" s="25">
        <f t="shared" si="4"/>
        <v>174.36077582691465</v>
      </c>
      <c r="BK17" s="25">
        <f t="shared" si="37"/>
        <v>1.0168588743048494E-2</v>
      </c>
      <c r="BL17" s="25"/>
      <c r="BM17" s="27">
        <f t="shared" si="13"/>
        <v>0.14289363954996293</v>
      </c>
      <c r="BN17" s="25">
        <f t="shared" si="5"/>
        <v>174.63796727211613</v>
      </c>
      <c r="BO17" s="25">
        <f t="shared" si="38"/>
        <v>8.5949962989284832E-3</v>
      </c>
      <c r="BP17" s="25"/>
      <c r="BQ17" s="27">
        <f t="shared" si="14"/>
        <v>0.75296671240439228</v>
      </c>
      <c r="BR17" s="25">
        <f t="shared" si="6"/>
        <v>175.24804034497058</v>
      </c>
      <c r="BS17" s="31">
        <f t="shared" si="39"/>
        <v>5.1316629442246979E-3</v>
      </c>
      <c r="BT17" s="29"/>
      <c r="BV17" s="36"/>
    </row>
    <row r="18" spans="1:74">
      <c r="A18" s="6"/>
      <c r="K18" s="6"/>
      <c r="L18"/>
      <c r="M18" s="10">
        <v>43798</v>
      </c>
      <c r="N18" s="11">
        <v>15</v>
      </c>
      <c r="O18" s="12">
        <v>65.702515000000005</v>
      </c>
      <c r="P18" s="9">
        <v>46617600</v>
      </c>
      <c r="Q18" s="12">
        <v>175.29785200000001</v>
      </c>
      <c r="R18" s="9">
        <v>1633100</v>
      </c>
      <c r="S18" s="36"/>
      <c r="U18" s="12">
        <f t="shared" si="15"/>
        <v>64.956730618830079</v>
      </c>
      <c r="V18" s="12">
        <f t="shared" si="16"/>
        <v>65.270156795248823</v>
      </c>
      <c r="W18" s="12">
        <f t="shared" si="17"/>
        <v>65.469204425326566</v>
      </c>
      <c r="X18" s="12">
        <f t="shared" si="18"/>
        <v>65.644399889882877</v>
      </c>
      <c r="Y18" s="12">
        <f t="shared" si="19"/>
        <v>175.48987133759971</v>
      </c>
      <c r="Z18" s="12">
        <f t="shared" si="20"/>
        <v>175.0838872564494</v>
      </c>
      <c r="AA18" s="12">
        <f t="shared" si="21"/>
        <v>175.4063792846548</v>
      </c>
      <c r="AB18" s="12">
        <f t="shared" si="22"/>
        <v>175.81241302822858</v>
      </c>
      <c r="AD18" s="25">
        <f t="shared" si="23"/>
        <v>0.74578438116992629</v>
      </c>
      <c r="AE18" s="12">
        <f t="shared" si="24"/>
        <v>0.43235820475118203</v>
      </c>
      <c r="AF18" s="12">
        <f t="shared" si="25"/>
        <v>0.23331057467343896</v>
      </c>
      <c r="AG18" s="12">
        <f t="shared" si="26"/>
        <v>5.8115110117128665E-2</v>
      </c>
      <c r="AH18" s="12">
        <f t="shared" si="27"/>
        <v>0.19201933759970302</v>
      </c>
      <c r="AI18" s="12">
        <f t="shared" si="28"/>
        <v>0.21396474355060491</v>
      </c>
      <c r="AJ18" s="12">
        <f t="shared" si="29"/>
        <v>0.108527284654798</v>
      </c>
      <c r="AK18" s="12">
        <f t="shared" si="30"/>
        <v>0.51456102822857019</v>
      </c>
      <c r="AM18" s="6"/>
      <c r="AO18" s="30">
        <f t="shared" si="31"/>
        <v>0.10569772258989696</v>
      </c>
      <c r="AP18" s="25">
        <f t="shared" si="7"/>
        <v>65.574902147916461</v>
      </c>
      <c r="AQ18" s="25">
        <f t="shared" si="32"/>
        <v>1.942282606435145E-3</v>
      </c>
      <c r="AR18" s="25"/>
      <c r="AS18" s="25">
        <f t="shared" si="8"/>
        <v>0.14535251421774437</v>
      </c>
      <c r="AT18" s="25">
        <f t="shared" si="0"/>
        <v>65.614556939544315</v>
      </c>
      <c r="AU18" s="25">
        <f t="shared" si="33"/>
        <v>1.3387320174226306E-3</v>
      </c>
      <c r="AV18" s="25"/>
      <c r="AW18" s="25">
        <f t="shared" si="9"/>
        <v>0.24004746687995951</v>
      </c>
      <c r="AX18" s="25">
        <f t="shared" si="1"/>
        <v>65.709251892206524</v>
      </c>
      <c r="AY18" s="25">
        <f t="shared" si="34"/>
        <v>1.0253629113769113E-4</v>
      </c>
      <c r="AZ18" s="25"/>
      <c r="BA18" s="25">
        <f t="shared" si="10"/>
        <v>0.39769382296117484</v>
      </c>
      <c r="BB18" s="25">
        <f t="shared" si="2"/>
        <v>65.86689824828774</v>
      </c>
      <c r="BC18" s="31">
        <f t="shared" si="35"/>
        <v>2.5019323581104056E-3</v>
      </c>
      <c r="BD18" s="29"/>
      <c r="BE18" s="30">
        <f t="shared" si="11"/>
        <v>-1.7220235919895854E-2</v>
      </c>
      <c r="BF18" s="25">
        <f t="shared" si="3"/>
        <v>175.38915904873491</v>
      </c>
      <c r="BG18" s="25">
        <f t="shared" si="36"/>
        <v>5.2086804084116548E-4</v>
      </c>
      <c r="BH18" s="25"/>
      <c r="BI18" s="27">
        <f t="shared" si="12"/>
        <v>0.12710305878350694</v>
      </c>
      <c r="BJ18" s="25">
        <f t="shared" si="4"/>
        <v>175.53348234343832</v>
      </c>
      <c r="BK18" s="25">
        <f t="shared" si="37"/>
        <v>1.3441713104294995E-3</v>
      </c>
      <c r="BL18" s="25"/>
      <c r="BM18" s="27">
        <f t="shared" si="13"/>
        <v>0.4886790451923626</v>
      </c>
      <c r="BN18" s="25">
        <f t="shared" si="5"/>
        <v>175.89505832984716</v>
      </c>
      <c r="BO18" s="25">
        <f t="shared" si="38"/>
        <v>3.4068091709826193E-3</v>
      </c>
      <c r="BP18" s="25"/>
      <c r="BQ18" s="27">
        <f t="shared" si="14"/>
        <v>0.88755481113599344</v>
      </c>
      <c r="BR18" s="25">
        <f t="shared" si="6"/>
        <v>176.2939340957908</v>
      </c>
      <c r="BS18" s="31">
        <f t="shared" si="39"/>
        <v>5.682226475831529E-3</v>
      </c>
      <c r="BT18" s="29"/>
      <c r="BV18" s="36"/>
    </row>
    <row r="19" spans="1:74">
      <c r="A19" s="6"/>
      <c r="K19" s="6"/>
      <c r="L19"/>
      <c r="M19" s="10">
        <v>43801</v>
      </c>
      <c r="N19" s="11">
        <v>16</v>
      </c>
      <c r="O19" s="12">
        <v>64.942841000000001</v>
      </c>
      <c r="P19" s="9">
        <v>94487200</v>
      </c>
      <c r="Q19" s="12">
        <v>171.144913</v>
      </c>
      <c r="R19" s="9">
        <v>3053500</v>
      </c>
      <c r="S19" s="36"/>
      <c r="U19" s="12">
        <f t="shared" si="15"/>
        <v>65.068598276005559</v>
      </c>
      <c r="V19" s="12">
        <f t="shared" si="16"/>
        <v>65.421482166911744</v>
      </c>
      <c r="W19" s="12">
        <f t="shared" si="17"/>
        <v>65.597525241396966</v>
      </c>
      <c r="X19" s="12">
        <f t="shared" si="18"/>
        <v>65.687986222470727</v>
      </c>
      <c r="Y19" s="12">
        <f t="shared" si="19"/>
        <v>175.46106843695975</v>
      </c>
      <c r="Z19" s="12">
        <f t="shared" si="20"/>
        <v>175.1587749166921</v>
      </c>
      <c r="AA19" s="12">
        <f t="shared" si="21"/>
        <v>175.34668927809469</v>
      </c>
      <c r="AB19" s="12">
        <f t="shared" si="22"/>
        <v>175.42649225705713</v>
      </c>
      <c r="AD19" s="25">
        <f t="shared" si="23"/>
        <v>0.12575727600555808</v>
      </c>
      <c r="AE19" s="12">
        <f t="shared" si="24"/>
        <v>0.47864116691174274</v>
      </c>
      <c r="AF19" s="12">
        <f t="shared" si="25"/>
        <v>0.65468424139696424</v>
      </c>
      <c r="AG19" s="12">
        <f t="shared" si="26"/>
        <v>0.74514522247072534</v>
      </c>
      <c r="AH19" s="12">
        <f t="shared" si="27"/>
        <v>4.3161554369597468</v>
      </c>
      <c r="AI19" s="12">
        <f t="shared" si="28"/>
        <v>4.0138619166920932</v>
      </c>
      <c r="AJ19" s="12">
        <f t="shared" si="29"/>
        <v>4.2017762780946839</v>
      </c>
      <c r="AK19" s="12">
        <f t="shared" si="30"/>
        <v>4.2815792570571318</v>
      </c>
      <c r="AM19" s="6"/>
      <c r="AO19" s="30">
        <f t="shared" si="31"/>
        <v>0.1090911866119723</v>
      </c>
      <c r="AP19" s="25">
        <f t="shared" si="7"/>
        <v>65.706616428008942</v>
      </c>
      <c r="AQ19" s="25">
        <f t="shared" si="32"/>
        <v>1.1760733227068724E-2</v>
      </c>
      <c r="AR19" s="25"/>
      <c r="AS19" s="25">
        <f t="shared" si="8"/>
        <v>0.1410945896809081</v>
      </c>
      <c r="AT19" s="25">
        <f t="shared" si="0"/>
        <v>65.73861983107787</v>
      </c>
      <c r="AU19" s="25">
        <f t="shared" si="33"/>
        <v>1.2253526621631292E-2</v>
      </c>
      <c r="AV19" s="25"/>
      <c r="AW19" s="25">
        <f t="shared" si="9"/>
        <v>0.18977047401565741</v>
      </c>
      <c r="AX19" s="25">
        <f t="shared" si="1"/>
        <v>65.787295715412625</v>
      </c>
      <c r="AY19" s="25">
        <f t="shared" si="34"/>
        <v>1.3003045484453383E-2</v>
      </c>
      <c r="AZ19" s="25"/>
      <c r="BA19" s="25">
        <f t="shared" si="10"/>
        <v>0.1687267671040156</v>
      </c>
      <c r="BB19" s="25">
        <f t="shared" si="2"/>
        <v>65.766252008500985</v>
      </c>
      <c r="BC19" s="31">
        <f t="shared" si="35"/>
        <v>1.2679011201573135E-2</v>
      </c>
      <c r="BD19" s="29"/>
      <c r="BE19" s="30">
        <f t="shared" si="11"/>
        <v>-2.3590701515929111E-2</v>
      </c>
      <c r="BF19" s="25">
        <f t="shared" si="3"/>
        <v>175.32309857657876</v>
      </c>
      <c r="BG19" s="25">
        <f t="shared" si="36"/>
        <v>2.4413144997063135E-2</v>
      </c>
      <c r="BH19" s="25"/>
      <c r="BI19" s="27">
        <f t="shared" si="12"/>
        <v>8.040479244760082E-2</v>
      </c>
      <c r="BJ19" s="25">
        <f t="shared" si="4"/>
        <v>175.4270940705423</v>
      </c>
      <c r="BK19" s="25">
        <f t="shared" si="37"/>
        <v>2.5020790834386606E-2</v>
      </c>
      <c r="BL19" s="25"/>
      <c r="BM19" s="27">
        <f t="shared" si="13"/>
        <v>0.24191297190374653</v>
      </c>
      <c r="BN19" s="25">
        <f t="shared" si="5"/>
        <v>175.58860224999844</v>
      </c>
      <c r="BO19" s="25">
        <f t="shared" si="38"/>
        <v>2.5964483384898752E-2</v>
      </c>
      <c r="BP19" s="25"/>
      <c r="BQ19" s="27">
        <f t="shared" si="14"/>
        <v>8.2396716094299105E-2</v>
      </c>
      <c r="BR19" s="25">
        <f t="shared" si="6"/>
        <v>175.42908599418899</v>
      </c>
      <c r="BS19" s="31">
        <f t="shared" si="39"/>
        <v>2.5032429647435635E-2</v>
      </c>
      <c r="BT19" s="29"/>
      <c r="BV19" s="36"/>
    </row>
    <row r="20" spans="1:74">
      <c r="A20" s="6"/>
      <c r="K20" s="6"/>
      <c r="L20"/>
      <c r="M20" s="10">
        <v>43802</v>
      </c>
      <c r="N20" s="11">
        <v>17</v>
      </c>
      <c r="O20" s="12">
        <v>63.784916000000003</v>
      </c>
      <c r="P20" s="9">
        <v>114430400</v>
      </c>
      <c r="Q20" s="12">
        <v>169.40713500000001</v>
      </c>
      <c r="R20" s="9">
        <v>3775500</v>
      </c>
      <c r="S20" s="36"/>
      <c r="U20" s="12">
        <f t="shared" si="15"/>
        <v>65.049734684604729</v>
      </c>
      <c r="V20" s="12">
        <f t="shared" si="16"/>
        <v>65.253957758492632</v>
      </c>
      <c r="W20" s="12">
        <f t="shared" si="17"/>
        <v>65.237448908628636</v>
      </c>
      <c r="X20" s="12">
        <f t="shared" si="18"/>
        <v>65.129127305617686</v>
      </c>
      <c r="Y20" s="12">
        <f t="shared" si="19"/>
        <v>174.81364512141579</v>
      </c>
      <c r="Z20" s="12">
        <f t="shared" si="20"/>
        <v>173.75392324584988</v>
      </c>
      <c r="AA20" s="12">
        <f t="shared" si="21"/>
        <v>173.03571232514261</v>
      </c>
      <c r="AB20" s="12">
        <f t="shared" si="22"/>
        <v>172.21530781426429</v>
      </c>
      <c r="AD20" s="25">
        <f t="shared" si="23"/>
        <v>1.2648186846047267</v>
      </c>
      <c r="AE20" s="12">
        <f t="shared" si="24"/>
        <v>1.4690417584926294</v>
      </c>
      <c r="AF20" s="12">
        <f t="shared" si="25"/>
        <v>1.4525329086286334</v>
      </c>
      <c r="AG20" s="12">
        <f t="shared" si="26"/>
        <v>1.3442113056176836</v>
      </c>
      <c r="AH20" s="12">
        <f t="shared" si="27"/>
        <v>5.4065101214157778</v>
      </c>
      <c r="AI20" s="12">
        <f t="shared" si="28"/>
        <v>4.346788245849865</v>
      </c>
      <c r="AJ20" s="12">
        <f t="shared" si="29"/>
        <v>3.6285773251426008</v>
      </c>
      <c r="AK20" s="12">
        <f t="shared" si="30"/>
        <v>2.8081728142642817</v>
      </c>
      <c r="AM20" s="6"/>
      <c r="AO20" s="30">
        <f t="shared" si="31"/>
        <v>3.871605870492701E-2</v>
      </c>
      <c r="AP20" s="25">
        <f t="shared" si="7"/>
        <v>65.276164967333557</v>
      </c>
      <c r="AQ20" s="25">
        <f t="shared" si="32"/>
        <v>2.3379335756020345E-2</v>
      </c>
      <c r="AR20" s="25"/>
      <c r="AS20" s="25">
        <f t="shared" si="8"/>
        <v>1.580185906859867E-2</v>
      </c>
      <c r="AT20" s="25">
        <f t="shared" si="0"/>
        <v>65.253250767697239</v>
      </c>
      <c r="AU20" s="25">
        <f t="shared" si="33"/>
        <v>2.3020094087718733E-2</v>
      </c>
      <c r="AV20" s="25"/>
      <c r="AW20" s="25">
        <f t="shared" si="9"/>
        <v>-5.7660589037136764E-2</v>
      </c>
      <c r="AX20" s="25">
        <f t="shared" si="1"/>
        <v>65.179788319591495</v>
      </c>
      <c r="AY20" s="25">
        <f t="shared" si="34"/>
        <v>2.1868372760598952E-2</v>
      </c>
      <c r="AZ20" s="25"/>
      <c r="BA20" s="25">
        <f t="shared" si="10"/>
        <v>-0.2807558677874778</v>
      </c>
      <c r="BB20" s="25">
        <f t="shared" si="2"/>
        <v>64.956693040841159</v>
      </c>
      <c r="BC20" s="31">
        <f t="shared" si="35"/>
        <v>1.8370754628588941E-2</v>
      </c>
      <c r="BD20" s="29"/>
      <c r="BE20" s="30">
        <f t="shared" si="11"/>
        <v>-0.36669863923135099</v>
      </c>
      <c r="BF20" s="25">
        <f t="shared" si="3"/>
        <v>172.66901368591127</v>
      </c>
      <c r="BG20" s="25">
        <f t="shared" si="36"/>
        <v>1.9254671215065741E-2</v>
      </c>
      <c r="BH20" s="25"/>
      <c r="BI20" s="27">
        <f t="shared" si="12"/>
        <v>-0.51744064390231803</v>
      </c>
      <c r="BJ20" s="25">
        <f t="shared" si="4"/>
        <v>172.51827168124029</v>
      </c>
      <c r="BK20" s="25">
        <f t="shared" si="37"/>
        <v>1.8364850342580209E-2</v>
      </c>
      <c r="BL20" s="25"/>
      <c r="BM20" s="27">
        <f t="shared" si="13"/>
        <v>-0.90688749428137316</v>
      </c>
      <c r="BN20" s="25">
        <f t="shared" si="5"/>
        <v>172.12882483086125</v>
      </c>
      <c r="BO20" s="25">
        <f t="shared" si="38"/>
        <v>1.6065969304428867E-2</v>
      </c>
      <c r="BP20" s="25"/>
      <c r="BQ20" s="27">
        <f t="shared" si="14"/>
        <v>-1.9519709025951186</v>
      </c>
      <c r="BR20" s="25">
        <f t="shared" si="6"/>
        <v>171.08374142254749</v>
      </c>
      <c r="BS20" s="31">
        <f t="shared" si="39"/>
        <v>9.8969055969660262E-3</v>
      </c>
      <c r="BT20" s="29"/>
      <c r="BV20" s="36"/>
    </row>
    <row r="21" spans="1:74">
      <c r="A21" s="6"/>
      <c r="K21" s="6"/>
      <c r="L21"/>
      <c r="M21" s="10">
        <v>43803</v>
      </c>
      <c r="N21" s="11">
        <v>18</v>
      </c>
      <c r="O21" s="12">
        <v>64.347892999999999</v>
      </c>
      <c r="P21" s="9">
        <v>67181600</v>
      </c>
      <c r="Q21" s="12">
        <v>170.055115</v>
      </c>
      <c r="R21" s="9">
        <v>2933400</v>
      </c>
      <c r="S21" s="36"/>
      <c r="U21" s="12">
        <f t="shared" si="15"/>
        <v>64.860011881914019</v>
      </c>
      <c r="V21" s="12">
        <f t="shared" si="16"/>
        <v>64.739793143020222</v>
      </c>
      <c r="W21" s="12">
        <f t="shared" si="17"/>
        <v>64.438555808882882</v>
      </c>
      <c r="X21" s="12">
        <f t="shared" si="18"/>
        <v>64.120968826404422</v>
      </c>
      <c r="Y21" s="12">
        <f t="shared" si="19"/>
        <v>174.0026686032034</v>
      </c>
      <c r="Z21" s="12">
        <f t="shared" si="20"/>
        <v>172.23254735980242</v>
      </c>
      <c r="AA21" s="12">
        <f t="shared" si="21"/>
        <v>171.03999479631418</v>
      </c>
      <c r="AB21" s="12">
        <f t="shared" si="22"/>
        <v>170.10917820356607</v>
      </c>
      <c r="AD21" s="25">
        <f t="shared" si="23"/>
        <v>0.51211888191402011</v>
      </c>
      <c r="AE21" s="12">
        <f t="shared" si="24"/>
        <v>0.39190014302022291</v>
      </c>
      <c r="AF21" s="12">
        <f t="shared" si="25"/>
        <v>9.0662808882882473E-2</v>
      </c>
      <c r="AG21" s="12">
        <f t="shared" si="26"/>
        <v>0.22692417359557737</v>
      </c>
      <c r="AH21" s="12">
        <f t="shared" si="27"/>
        <v>3.9475536032034029</v>
      </c>
      <c r="AI21" s="12">
        <f t="shared" si="28"/>
        <v>2.1774323598024239</v>
      </c>
      <c r="AJ21" s="12">
        <f t="shared" si="29"/>
        <v>0.98487979631417488</v>
      </c>
      <c r="AK21" s="12">
        <f t="shared" si="30"/>
        <v>5.4063203566073526E-2</v>
      </c>
      <c r="AM21" s="6"/>
      <c r="AO21" s="30">
        <f t="shared" si="31"/>
        <v>-8.6925315062675201E-2</v>
      </c>
      <c r="AP21" s="25">
        <f t="shared" si="7"/>
        <v>64.35163049382021</v>
      </c>
      <c r="AQ21" s="25">
        <f t="shared" si="32"/>
        <v>5.8082613834933218E-5</v>
      </c>
      <c r="AR21" s="25"/>
      <c r="AS21" s="25">
        <f t="shared" si="8"/>
        <v>-0.18787188063498961</v>
      </c>
      <c r="AT21" s="25">
        <f t="shared" si="0"/>
        <v>64.250683928247895</v>
      </c>
      <c r="AU21" s="25">
        <f t="shared" si="33"/>
        <v>1.5106799495688871E-3</v>
      </c>
      <c r="AV21" s="25"/>
      <c r="AW21" s="25">
        <f t="shared" si="9"/>
        <v>-0.39121521885601468</v>
      </c>
      <c r="AX21" s="25">
        <f t="shared" si="1"/>
        <v>64.047340590026863</v>
      </c>
      <c r="AY21" s="25">
        <f t="shared" si="34"/>
        <v>4.6707420548041259E-3</v>
      </c>
      <c r="AZ21" s="25"/>
      <c r="BA21" s="25">
        <f t="shared" si="10"/>
        <v>-0.72117251495201296</v>
      </c>
      <c r="BB21" s="25">
        <f t="shared" si="2"/>
        <v>63.717383293930865</v>
      </c>
      <c r="BC21" s="31">
        <f t="shared" si="35"/>
        <v>9.7984514593062715E-3</v>
      </c>
      <c r="BD21" s="29"/>
      <c r="BE21" s="30">
        <f t="shared" si="11"/>
        <v>-0.61105147267091375</v>
      </c>
      <c r="BF21" s="25">
        <f t="shared" si="3"/>
        <v>170.42894332364327</v>
      </c>
      <c r="BG21" s="25">
        <f t="shared" si="36"/>
        <v>2.1982774445994551E-3</v>
      </c>
      <c r="BH21" s="25"/>
      <c r="BI21" s="27">
        <f t="shared" si="12"/>
        <v>-0.88700986513384761</v>
      </c>
      <c r="BJ21" s="25">
        <f t="shared" si="4"/>
        <v>170.15298493118033</v>
      </c>
      <c r="BK21" s="25">
        <f t="shared" si="37"/>
        <v>5.755188909214923E-4</v>
      </c>
      <c r="BL21" s="25"/>
      <c r="BM21" s="27">
        <f t="shared" si="13"/>
        <v>-1.3968610098275516</v>
      </c>
      <c r="BN21" s="25">
        <f t="shared" si="5"/>
        <v>169.64313378648663</v>
      </c>
      <c r="BO21" s="25">
        <f t="shared" si="38"/>
        <v>2.422633470997749E-3</v>
      </c>
      <c r="BP21" s="25"/>
      <c r="BQ21" s="27">
        <f t="shared" si="14"/>
        <v>-1.9891555348934384</v>
      </c>
      <c r="BR21" s="25">
        <f t="shared" si="6"/>
        <v>169.05083926142075</v>
      </c>
      <c r="BS21" s="31">
        <f t="shared" si="39"/>
        <v>5.9055897176586115E-3</v>
      </c>
      <c r="BT21" s="29"/>
      <c r="BV21" s="36"/>
    </row>
    <row r="22" spans="1:74">
      <c r="A22" s="6"/>
      <c r="K22" s="6"/>
      <c r="L22"/>
      <c r="M22" s="10">
        <v>43804</v>
      </c>
      <c r="N22" s="11">
        <v>19</v>
      </c>
      <c r="O22" s="12">
        <v>65.291945999999996</v>
      </c>
      <c r="P22" s="9">
        <v>74424400</v>
      </c>
      <c r="Q22" s="12">
        <v>170.84053</v>
      </c>
      <c r="R22" s="9">
        <v>2342100</v>
      </c>
      <c r="S22" s="36"/>
      <c r="U22" s="12">
        <f t="shared" si="15"/>
        <v>64.783194049626914</v>
      </c>
      <c r="V22" s="12">
        <f t="shared" si="16"/>
        <v>64.602628092963144</v>
      </c>
      <c r="W22" s="12">
        <f t="shared" si="17"/>
        <v>64.388691263997288</v>
      </c>
      <c r="X22" s="12">
        <f t="shared" si="18"/>
        <v>64.291161956601101</v>
      </c>
      <c r="Y22" s="12">
        <f t="shared" si="19"/>
        <v>173.41053556272288</v>
      </c>
      <c r="Z22" s="12">
        <f t="shared" si="20"/>
        <v>171.47044603387158</v>
      </c>
      <c r="AA22" s="12">
        <f t="shared" si="21"/>
        <v>170.49831090834138</v>
      </c>
      <c r="AB22" s="12">
        <f t="shared" si="22"/>
        <v>170.06863080089153</v>
      </c>
      <c r="AD22" s="25">
        <f t="shared" si="23"/>
        <v>0.50875195037308174</v>
      </c>
      <c r="AE22" s="12">
        <f t="shared" si="24"/>
        <v>0.68931790703685181</v>
      </c>
      <c r="AF22" s="12">
        <f t="shared" si="25"/>
        <v>0.90325473600270811</v>
      </c>
      <c r="AG22" s="12">
        <f t="shared" si="26"/>
        <v>1.0007840433988946</v>
      </c>
      <c r="AH22" s="12">
        <f t="shared" si="27"/>
        <v>2.5700055627228835</v>
      </c>
      <c r="AI22" s="12">
        <f t="shared" si="28"/>
        <v>0.62991603387158079</v>
      </c>
      <c r="AJ22" s="12">
        <f t="shared" si="29"/>
        <v>0.3422190916586203</v>
      </c>
      <c r="AK22" s="12">
        <f t="shared" si="30"/>
        <v>0.77189919910847493</v>
      </c>
      <c r="AM22" s="6"/>
      <c r="AO22" s="30">
        <f t="shared" si="31"/>
        <v>-8.1366199536113001E-2</v>
      </c>
      <c r="AP22" s="25">
        <f t="shared" si="7"/>
        <v>64.307325064461182</v>
      </c>
      <c r="AQ22" s="25">
        <f t="shared" si="32"/>
        <v>1.5080281655854063E-2</v>
      </c>
      <c r="AR22" s="25"/>
      <c r="AS22" s="25">
        <f t="shared" si="8"/>
        <v>-0.15337004669764068</v>
      </c>
      <c r="AT22" s="25">
        <f t="shared" si="0"/>
        <v>64.235321217299642</v>
      </c>
      <c r="AU22" s="25">
        <f t="shared" si="33"/>
        <v>1.6183079957524219E-2</v>
      </c>
      <c r="AV22" s="25"/>
      <c r="AW22" s="25">
        <f t="shared" si="9"/>
        <v>-0.23760741556932535</v>
      </c>
      <c r="AX22" s="25">
        <f t="shared" si="1"/>
        <v>64.151083848427959</v>
      </c>
      <c r="AY22" s="25">
        <f t="shared" si="34"/>
        <v>1.7473244733309634E-2</v>
      </c>
      <c r="AZ22" s="25"/>
      <c r="BA22" s="25">
        <f t="shared" si="10"/>
        <v>-0.15056074039555678</v>
      </c>
      <c r="BB22" s="25">
        <f t="shared" si="2"/>
        <v>64.238130523601725</v>
      </c>
      <c r="BC22" s="31">
        <f t="shared" si="35"/>
        <v>1.6140053114640975E-2</v>
      </c>
      <c r="BD22" s="29"/>
      <c r="BE22" s="30">
        <f t="shared" si="11"/>
        <v>-0.60064633496619591</v>
      </c>
      <c r="BF22" s="25">
        <f t="shared" si="3"/>
        <v>169.89766457337518</v>
      </c>
      <c r="BG22" s="25">
        <f t="shared" si="36"/>
        <v>5.5189797562956531E-3</v>
      </c>
      <c r="BH22" s="25"/>
      <c r="BI22" s="27">
        <f t="shared" si="12"/>
        <v>-0.8006783708435844</v>
      </c>
      <c r="BJ22" s="25">
        <f t="shared" si="4"/>
        <v>169.69763253749781</v>
      </c>
      <c r="BK22" s="25">
        <f t="shared" si="37"/>
        <v>6.6898496656630068E-3</v>
      </c>
      <c r="BL22" s="25"/>
      <c r="BM22" s="27">
        <f t="shared" si="13"/>
        <v>-1.0120313049929111</v>
      </c>
      <c r="BN22" s="25">
        <f t="shared" si="5"/>
        <v>169.48627960334846</v>
      </c>
      <c r="BO22" s="25">
        <f t="shared" si="38"/>
        <v>7.9269854562704582E-3</v>
      </c>
      <c r="BP22" s="25"/>
      <c r="BQ22" s="27">
        <f t="shared" si="14"/>
        <v>-0.75880463501089135</v>
      </c>
      <c r="BR22" s="25">
        <f t="shared" si="6"/>
        <v>169.73950627333048</v>
      </c>
      <c r="BS22" s="31">
        <f t="shared" si="39"/>
        <v>6.444745439911268E-3</v>
      </c>
      <c r="BT22" s="29"/>
      <c r="BV22" s="36"/>
    </row>
    <row r="23" spans="1:74">
      <c r="A23" s="6"/>
      <c r="K23" s="6"/>
      <c r="L23"/>
      <c r="M23" s="10">
        <v>43805</v>
      </c>
      <c r="N23" s="11">
        <v>20</v>
      </c>
      <c r="O23" s="12">
        <v>66.553130999999993</v>
      </c>
      <c r="P23" s="9">
        <v>106075600</v>
      </c>
      <c r="Q23" s="12">
        <v>172.26414500000001</v>
      </c>
      <c r="R23" s="9">
        <v>2118000</v>
      </c>
      <c r="S23" s="36"/>
      <c r="U23" s="12">
        <f t="shared" si="15"/>
        <v>64.859506842182867</v>
      </c>
      <c r="V23" s="12">
        <f t="shared" si="16"/>
        <v>64.843889360426033</v>
      </c>
      <c r="W23" s="12">
        <f t="shared" si="17"/>
        <v>64.885481368798779</v>
      </c>
      <c r="X23" s="12">
        <f t="shared" si="18"/>
        <v>65.041749989150276</v>
      </c>
      <c r="Y23" s="12">
        <f t="shared" si="19"/>
        <v>173.02503472831444</v>
      </c>
      <c r="Z23" s="12">
        <f t="shared" si="20"/>
        <v>171.24997542201652</v>
      </c>
      <c r="AA23" s="12">
        <f t="shared" si="21"/>
        <v>170.68653140875364</v>
      </c>
      <c r="AB23" s="12">
        <f t="shared" si="22"/>
        <v>170.64755520022288</v>
      </c>
      <c r="AD23" s="25">
        <f t="shared" si="23"/>
        <v>1.6936241578171263</v>
      </c>
      <c r="AE23" s="12">
        <f t="shared" si="24"/>
        <v>1.7092416395739605</v>
      </c>
      <c r="AF23" s="12">
        <f t="shared" si="25"/>
        <v>1.6676496312012148</v>
      </c>
      <c r="AG23" s="12">
        <f t="shared" si="26"/>
        <v>1.5113810108497177</v>
      </c>
      <c r="AH23" s="12">
        <f t="shared" si="27"/>
        <v>0.76088972831442447</v>
      </c>
      <c r="AI23" s="12">
        <f t="shared" si="28"/>
        <v>1.0141695779834947</v>
      </c>
      <c r="AJ23" s="12">
        <f t="shared" si="29"/>
        <v>1.5776135912463758</v>
      </c>
      <c r="AK23" s="12">
        <f t="shared" si="30"/>
        <v>1.616589799777131</v>
      </c>
      <c r="AM23" s="6"/>
      <c r="AO23" s="30">
        <f t="shared" si="31"/>
        <v>5.3572461145275779E-3</v>
      </c>
      <c r="AP23" s="25">
        <f t="shared" si="7"/>
        <v>64.890838614913307</v>
      </c>
      <c r="AQ23" s="25">
        <f t="shared" si="32"/>
        <v>2.4976922349253364E-2</v>
      </c>
      <c r="AR23" s="25"/>
      <c r="AS23" s="25">
        <f t="shared" si="8"/>
        <v>9.169991177142206E-3</v>
      </c>
      <c r="AT23" s="25">
        <f t="shared" si="0"/>
        <v>64.894651359975924</v>
      </c>
      <c r="AU23" s="25">
        <f t="shared" si="33"/>
        <v>2.4919633608583635E-2</v>
      </c>
      <c r="AV23" s="25"/>
      <c r="AW23" s="25">
        <f t="shared" si="9"/>
        <v>9.2871468597541973E-2</v>
      </c>
      <c r="AX23" s="25">
        <f t="shared" si="1"/>
        <v>64.978352837396315</v>
      </c>
      <c r="AY23" s="25">
        <f t="shared" si="34"/>
        <v>2.366196960145539E-2</v>
      </c>
      <c r="AZ23" s="25"/>
      <c r="BA23" s="25">
        <f t="shared" si="10"/>
        <v>0.39968747802193372</v>
      </c>
      <c r="BB23" s="25">
        <f t="shared" si="2"/>
        <v>65.28516884682071</v>
      </c>
      <c r="BC23" s="31">
        <f t="shared" si="35"/>
        <v>1.9051878313272496E-2</v>
      </c>
      <c r="BD23" s="29"/>
      <c r="BE23" s="30">
        <f t="shared" si="11"/>
        <v>-0.48231630965942801</v>
      </c>
      <c r="BF23" s="25">
        <f t="shared" si="3"/>
        <v>170.2042150990942</v>
      </c>
      <c r="BG23" s="25">
        <f t="shared" si="36"/>
        <v>1.195797245506785E-2</v>
      </c>
      <c r="BH23" s="25"/>
      <c r="BI23" s="27">
        <f t="shared" si="12"/>
        <v>-0.55345365302962413</v>
      </c>
      <c r="BJ23" s="25">
        <f t="shared" si="4"/>
        <v>170.133077755724</v>
      </c>
      <c r="BK23" s="25">
        <f t="shared" si="37"/>
        <v>1.2370927474640823E-2</v>
      </c>
      <c r="BL23" s="25"/>
      <c r="BM23" s="27">
        <f t="shared" si="13"/>
        <v>-0.47191799256058564</v>
      </c>
      <c r="BN23" s="25">
        <f t="shared" si="5"/>
        <v>170.21461341619306</v>
      </c>
      <c r="BO23" s="25">
        <f t="shared" si="38"/>
        <v>1.1897609823605214E-2</v>
      </c>
      <c r="BP23" s="25"/>
      <c r="BQ23" s="27">
        <f t="shared" si="14"/>
        <v>4.6166730098784553E-2</v>
      </c>
      <c r="BR23" s="25">
        <f t="shared" si="6"/>
        <v>170.73269813885241</v>
      </c>
      <c r="BS23" s="31">
        <f t="shared" si="39"/>
        <v>8.8901080439437938E-3</v>
      </c>
      <c r="BT23" s="29"/>
      <c r="BV23" s="36"/>
    </row>
    <row r="24" spans="1:74">
      <c r="A24" s="6"/>
      <c r="K24" s="6"/>
      <c r="L24"/>
      <c r="M24" s="10">
        <v>43808</v>
      </c>
      <c r="N24" s="11">
        <v>21</v>
      </c>
      <c r="O24" s="12">
        <v>65.621384000000006</v>
      </c>
      <c r="P24" s="9">
        <v>128042400</v>
      </c>
      <c r="Q24" s="12">
        <v>171.31179800000001</v>
      </c>
      <c r="R24" s="9">
        <v>1556500</v>
      </c>
      <c r="S24" s="36"/>
      <c r="U24" s="12">
        <f t="shared" si="15"/>
        <v>65.11355046585544</v>
      </c>
      <c r="V24" s="12">
        <f t="shared" si="16"/>
        <v>65.442123934276921</v>
      </c>
      <c r="W24" s="12">
        <f t="shared" si="17"/>
        <v>65.802688665959437</v>
      </c>
      <c r="X24" s="12">
        <f t="shared" si="18"/>
        <v>66.17528574728756</v>
      </c>
      <c r="Y24" s="12">
        <f t="shared" si="19"/>
        <v>172.91090126906727</v>
      </c>
      <c r="Z24" s="12">
        <f t="shared" si="20"/>
        <v>171.60493477431072</v>
      </c>
      <c r="AA24" s="12">
        <f t="shared" si="21"/>
        <v>171.55421888393914</v>
      </c>
      <c r="AB24" s="12">
        <f t="shared" si="22"/>
        <v>171.85999755005574</v>
      </c>
      <c r="AD24" s="25">
        <f t="shared" si="23"/>
        <v>0.50783353414456656</v>
      </c>
      <c r="AE24" s="12">
        <f t="shared" si="24"/>
        <v>0.17926006572308495</v>
      </c>
      <c r="AF24" s="12">
        <f t="shared" si="25"/>
        <v>0.18130466595943062</v>
      </c>
      <c r="AG24" s="12">
        <f t="shared" si="26"/>
        <v>0.55390174728755426</v>
      </c>
      <c r="AH24" s="12">
        <f t="shared" si="27"/>
        <v>1.5991032690672569</v>
      </c>
      <c r="AI24" s="12">
        <f t="shared" si="28"/>
        <v>0.29313677431071028</v>
      </c>
      <c r="AJ24" s="12">
        <f t="shared" si="29"/>
        <v>0.24242088393913264</v>
      </c>
      <c r="AK24" s="12">
        <f t="shared" si="30"/>
        <v>0.54819955005572751</v>
      </c>
      <c r="AM24" s="6"/>
      <c r="AO24" s="30">
        <f t="shared" si="31"/>
        <v>0.14213475377144716</v>
      </c>
      <c r="AP24" s="25">
        <f t="shared" si="7"/>
        <v>65.944823419730881</v>
      </c>
      <c r="AQ24" s="25">
        <f t="shared" si="32"/>
        <v>4.9288722671694107E-3</v>
      </c>
      <c r="AR24" s="25"/>
      <c r="AS24" s="25">
        <f t="shared" si="8"/>
        <v>0.23617931767302119</v>
      </c>
      <c r="AT24" s="25">
        <f t="shared" si="0"/>
        <v>66.038867983632457</v>
      </c>
      <c r="AU24" s="25">
        <f t="shared" si="33"/>
        <v>6.3620112558499349E-3</v>
      </c>
      <c r="AV24" s="25"/>
      <c r="AW24" s="25">
        <f t="shared" si="9"/>
        <v>0.46382259145094429</v>
      </c>
      <c r="AX24" s="25">
        <f t="shared" si="1"/>
        <v>66.266511257410386</v>
      </c>
      <c r="AY24" s="25">
        <f t="shared" si="34"/>
        <v>9.8310522894546025E-3</v>
      </c>
      <c r="AZ24" s="25"/>
      <c r="BA24" s="25">
        <f t="shared" si="10"/>
        <v>0.83957932428984949</v>
      </c>
      <c r="BB24" s="25">
        <f t="shared" si="2"/>
        <v>66.64226799024928</v>
      </c>
      <c r="BC24" s="31">
        <f t="shared" si="35"/>
        <v>1.5557184686157702E-2</v>
      </c>
      <c r="BD24" s="29"/>
      <c r="BE24" s="30">
        <f t="shared" si="11"/>
        <v>-0.27981574193268799</v>
      </c>
      <c r="BF24" s="25">
        <f t="shared" si="3"/>
        <v>171.27440314200646</v>
      </c>
      <c r="BG24" s="25">
        <f t="shared" si="36"/>
        <v>2.1828536288870918E-4</v>
      </c>
      <c r="BH24" s="25"/>
      <c r="BI24" s="27">
        <f t="shared" si="12"/>
        <v>-0.19816837097584178</v>
      </c>
      <c r="BJ24" s="25">
        <f t="shared" si="4"/>
        <v>171.35605051296329</v>
      </c>
      <c r="BK24" s="25">
        <f t="shared" si="37"/>
        <v>2.5831561795459468E-4</v>
      </c>
      <c r="BL24" s="25"/>
      <c r="BM24" s="27">
        <f t="shared" si="13"/>
        <v>0.13090446792515525</v>
      </c>
      <c r="BN24" s="25">
        <f t="shared" si="5"/>
        <v>171.68512335186429</v>
      </c>
      <c r="BO24" s="25">
        <f t="shared" si="38"/>
        <v>2.1792156536952646E-3</v>
      </c>
      <c r="BP24" s="25"/>
      <c r="BQ24" s="27">
        <f t="shared" si="14"/>
        <v>0.74445936342249708</v>
      </c>
      <c r="BR24" s="25">
        <f t="shared" si="6"/>
        <v>172.29867824736164</v>
      </c>
      <c r="BS24" s="31">
        <f t="shared" si="39"/>
        <v>5.7607255243542861E-3</v>
      </c>
      <c r="BT24" s="29"/>
      <c r="BV24" s="36"/>
    </row>
    <row r="25" spans="1:74">
      <c r="A25" s="6"/>
      <c r="K25" s="6"/>
      <c r="L25"/>
      <c r="M25" s="10">
        <v>43809</v>
      </c>
      <c r="N25" s="11">
        <v>22</v>
      </c>
      <c r="O25" s="12">
        <v>66.004897999999997</v>
      </c>
      <c r="P25" s="9">
        <v>90420400</v>
      </c>
      <c r="Q25" s="12">
        <v>170.86998</v>
      </c>
      <c r="R25" s="9">
        <v>2027800</v>
      </c>
      <c r="S25" s="36"/>
      <c r="U25" s="12">
        <f t="shared" si="15"/>
        <v>65.189725495977129</v>
      </c>
      <c r="V25" s="12">
        <f t="shared" si="16"/>
        <v>65.504864957280006</v>
      </c>
      <c r="W25" s="12">
        <f t="shared" si="17"/>
        <v>65.702971099681747</v>
      </c>
      <c r="X25" s="12">
        <f t="shared" si="18"/>
        <v>65.759859436821898</v>
      </c>
      <c r="Y25" s="12">
        <f t="shared" si="19"/>
        <v>172.67103577870716</v>
      </c>
      <c r="Z25" s="12">
        <f t="shared" si="20"/>
        <v>171.50233690330197</v>
      </c>
      <c r="AA25" s="12">
        <f t="shared" si="21"/>
        <v>171.42088739777262</v>
      </c>
      <c r="AB25" s="12">
        <f t="shared" si="22"/>
        <v>171.44884788751395</v>
      </c>
      <c r="AD25" s="25">
        <f t="shared" si="23"/>
        <v>0.81517250402286834</v>
      </c>
      <c r="AE25" s="12">
        <f t="shared" si="24"/>
        <v>0.50003304271999127</v>
      </c>
      <c r="AF25" s="12">
        <f t="shared" si="25"/>
        <v>0.30192690031825009</v>
      </c>
      <c r="AG25" s="12">
        <f t="shared" si="26"/>
        <v>0.24503856317809891</v>
      </c>
      <c r="AH25" s="12">
        <f t="shared" si="27"/>
        <v>1.8010557787071662</v>
      </c>
      <c r="AI25" s="12">
        <f t="shared" si="28"/>
        <v>0.63235690330196803</v>
      </c>
      <c r="AJ25" s="12">
        <f t="shared" si="29"/>
        <v>0.55090739777261888</v>
      </c>
      <c r="AK25" s="12">
        <f t="shared" si="30"/>
        <v>0.57886788751395102</v>
      </c>
      <c r="AM25" s="6"/>
      <c r="AO25" s="30">
        <f t="shared" si="31"/>
        <v>0.10585690576407664</v>
      </c>
      <c r="AP25" s="25">
        <f t="shared" si="7"/>
        <v>65.808828005445818</v>
      </c>
      <c r="AQ25" s="25">
        <f t="shared" si="32"/>
        <v>2.9705370433900083E-3</v>
      </c>
      <c r="AR25" s="25"/>
      <c r="AS25" s="25">
        <f t="shared" si="8"/>
        <v>0.15220509668534349</v>
      </c>
      <c r="AT25" s="25">
        <f t="shared" si="0"/>
        <v>65.855176196367097</v>
      </c>
      <c r="AU25" s="25">
        <f t="shared" si="33"/>
        <v>2.2683438376482337E-3</v>
      </c>
      <c r="AV25" s="25"/>
      <c r="AW25" s="25">
        <f t="shared" si="9"/>
        <v>0.21022952047305898</v>
      </c>
      <c r="AX25" s="25">
        <f t="shared" si="1"/>
        <v>65.913200620154811</v>
      </c>
      <c r="AY25" s="25">
        <f t="shared" si="34"/>
        <v>1.3892511408045254E-3</v>
      </c>
      <c r="AZ25" s="25"/>
      <c r="BA25" s="25">
        <f t="shared" si="10"/>
        <v>4.1176967307441206E-2</v>
      </c>
      <c r="BB25" s="25">
        <f t="shared" si="2"/>
        <v>65.744148066989183</v>
      </c>
      <c r="BC25" s="31">
        <f t="shared" si="35"/>
        <v>3.950463388502079E-3</v>
      </c>
      <c r="BD25" s="29"/>
      <c r="BE25" s="30">
        <f t="shared" si="11"/>
        <v>-0.25784310356776363</v>
      </c>
      <c r="BF25" s="25">
        <f t="shared" si="3"/>
        <v>171.16304429420487</v>
      </c>
      <c r="BG25" s="25">
        <f t="shared" si="36"/>
        <v>1.715130382790867E-3</v>
      </c>
      <c r="BH25" s="25"/>
      <c r="BI25" s="27">
        <f t="shared" si="12"/>
        <v>-0.1819591497735128</v>
      </c>
      <c r="BJ25" s="25">
        <f t="shared" si="4"/>
        <v>171.2389282479991</v>
      </c>
      <c r="BK25" s="25">
        <f t="shared" si="37"/>
        <v>2.1592338689282926E-3</v>
      </c>
      <c r="BL25" s="25"/>
      <c r="BM25" s="27">
        <f t="shared" si="13"/>
        <v>1.1998288583898786E-2</v>
      </c>
      <c r="BN25" s="25">
        <f t="shared" si="5"/>
        <v>171.43288568635651</v>
      </c>
      <c r="BO25" s="25">
        <f t="shared" si="38"/>
        <v>3.294350981702669E-3</v>
      </c>
      <c r="BP25" s="25"/>
      <c r="BQ25" s="27">
        <f t="shared" si="14"/>
        <v>-1.662858728172345E-3</v>
      </c>
      <c r="BR25" s="25">
        <f t="shared" si="6"/>
        <v>171.41922453904445</v>
      </c>
      <c r="BS25" s="31">
        <f t="shared" si="39"/>
        <v>3.2144004408758728E-3</v>
      </c>
      <c r="BT25" s="29"/>
      <c r="BV25" s="36"/>
    </row>
    <row r="26" spans="1:74">
      <c r="A26" s="6"/>
      <c r="K26" s="6"/>
      <c r="L26"/>
      <c r="M26" s="10">
        <v>43810</v>
      </c>
      <c r="N26" s="11">
        <v>23</v>
      </c>
      <c r="O26" s="12">
        <v>66.567886000000001</v>
      </c>
      <c r="P26" s="9">
        <v>78756800</v>
      </c>
      <c r="Q26" s="12">
        <v>172.804092</v>
      </c>
      <c r="R26" s="9">
        <v>2174100</v>
      </c>
      <c r="S26" s="36"/>
      <c r="U26" s="12">
        <f t="shared" si="15"/>
        <v>65.31200137158055</v>
      </c>
      <c r="V26" s="12">
        <f t="shared" si="16"/>
        <v>65.679876522232007</v>
      </c>
      <c r="W26" s="12">
        <f t="shared" si="17"/>
        <v>65.869030894856792</v>
      </c>
      <c r="X26" s="12">
        <f t="shared" si="18"/>
        <v>65.943638359205465</v>
      </c>
      <c r="Y26" s="12">
        <f t="shared" si="19"/>
        <v>172.40087741190106</v>
      </c>
      <c r="Z26" s="12">
        <f t="shared" si="20"/>
        <v>171.28101198714626</v>
      </c>
      <c r="AA26" s="12">
        <f t="shared" si="21"/>
        <v>171.11788832899768</v>
      </c>
      <c r="AB26" s="12">
        <f t="shared" si="22"/>
        <v>171.01469697187849</v>
      </c>
      <c r="AD26" s="25">
        <f t="shared" si="23"/>
        <v>1.2558846284194516</v>
      </c>
      <c r="AE26" s="12">
        <f t="shared" si="24"/>
        <v>0.88800947776799433</v>
      </c>
      <c r="AF26" s="12">
        <f t="shared" si="25"/>
        <v>0.6988551051432097</v>
      </c>
      <c r="AG26" s="12">
        <f t="shared" si="26"/>
        <v>0.6242476407945361</v>
      </c>
      <c r="AH26" s="12">
        <f t="shared" si="27"/>
        <v>0.40321458809893329</v>
      </c>
      <c r="AI26" s="12">
        <f t="shared" si="28"/>
        <v>1.5230800128537396</v>
      </c>
      <c r="AJ26" s="12">
        <f t="shared" si="29"/>
        <v>1.6862036710023176</v>
      </c>
      <c r="AK26" s="12">
        <f t="shared" si="30"/>
        <v>1.7893950281215041</v>
      </c>
      <c r="AM26" s="6"/>
      <c r="AO26" s="30">
        <f t="shared" si="31"/>
        <v>0.11488733917572184</v>
      </c>
      <c r="AP26" s="25">
        <f t="shared" si="7"/>
        <v>65.983918234032515</v>
      </c>
      <c r="AQ26" s="25">
        <f t="shared" si="32"/>
        <v>8.7725148124350259E-3</v>
      </c>
      <c r="AR26" s="25"/>
      <c r="AS26" s="25">
        <f t="shared" si="8"/>
        <v>0.15566877130776879</v>
      </c>
      <c r="AT26" s="25">
        <f t="shared" si="0"/>
        <v>66.024699666164565</v>
      </c>
      <c r="AU26" s="25">
        <f t="shared" si="33"/>
        <v>8.1598855916114876E-3</v>
      </c>
      <c r="AV26" s="25"/>
      <c r="AW26" s="25">
        <f t="shared" si="9"/>
        <v>0.19035314408895254</v>
      </c>
      <c r="AX26" s="25">
        <f t="shared" si="1"/>
        <v>66.059384038945751</v>
      </c>
      <c r="AY26" s="25">
        <f t="shared" si="34"/>
        <v>7.6388479732441899E-3</v>
      </c>
      <c r="AZ26" s="25"/>
      <c r="BA26" s="25">
        <f t="shared" si="10"/>
        <v>0.14732737099490412</v>
      </c>
      <c r="BB26" s="25">
        <f t="shared" si="2"/>
        <v>66.016358265851693</v>
      </c>
      <c r="BC26" s="31">
        <f t="shared" si="35"/>
        <v>8.2851922644547916E-3</v>
      </c>
      <c r="BD26" s="29"/>
      <c r="BE26" s="30">
        <f t="shared" si="11"/>
        <v>-0.26461649834883971</v>
      </c>
      <c r="BF26" s="25">
        <f t="shared" si="3"/>
        <v>170.85327183064885</v>
      </c>
      <c r="BG26" s="25">
        <f t="shared" si="36"/>
        <v>1.1289201238076854E-2</v>
      </c>
      <c r="BH26" s="25"/>
      <c r="BI26" s="27">
        <f t="shared" si="12"/>
        <v>-0.21221912952386898</v>
      </c>
      <c r="BJ26" s="25">
        <f t="shared" si="4"/>
        <v>170.90566919947381</v>
      </c>
      <c r="BK26" s="25">
        <f t="shared" si="37"/>
        <v>1.0985982904422143E-2</v>
      </c>
      <c r="BL26" s="25"/>
      <c r="BM26" s="27">
        <f t="shared" si="13"/>
        <v>-0.12975052222757757</v>
      </c>
      <c r="BN26" s="25">
        <f t="shared" si="5"/>
        <v>170.98813780677011</v>
      </c>
      <c r="BO26" s="25">
        <f t="shared" si="38"/>
        <v>1.0508745320856668E-2</v>
      </c>
      <c r="BP26" s="25"/>
      <c r="BQ26" s="27">
        <f t="shared" si="14"/>
        <v>-0.25779863726792274</v>
      </c>
      <c r="BR26" s="25">
        <f t="shared" si="6"/>
        <v>170.86008969172977</v>
      </c>
      <c r="BS26" s="31">
        <f t="shared" si="39"/>
        <v>1.1249746957787483E-2</v>
      </c>
      <c r="BT26" s="29"/>
      <c r="BV26" s="36"/>
    </row>
    <row r="27" spans="1:74">
      <c r="A27" s="6"/>
      <c r="K27" s="6"/>
      <c r="L27"/>
      <c r="M27" s="10">
        <v>43811</v>
      </c>
      <c r="N27" s="11">
        <v>24</v>
      </c>
      <c r="O27" s="12">
        <v>66.737517999999994</v>
      </c>
      <c r="P27" s="9">
        <v>137310400</v>
      </c>
      <c r="Q27" s="12">
        <v>174.15898100000001</v>
      </c>
      <c r="R27" s="9">
        <v>2277600</v>
      </c>
      <c r="S27" s="36"/>
      <c r="U27" s="12">
        <f t="shared" si="15"/>
        <v>65.500384065843463</v>
      </c>
      <c r="V27" s="12">
        <f t="shared" si="16"/>
        <v>65.990679839450806</v>
      </c>
      <c r="W27" s="12">
        <f t="shared" si="17"/>
        <v>66.253401202685552</v>
      </c>
      <c r="X27" s="12">
        <f t="shared" si="18"/>
        <v>66.411824089801371</v>
      </c>
      <c r="Y27" s="12">
        <f t="shared" si="19"/>
        <v>172.46135960011588</v>
      </c>
      <c r="Z27" s="12">
        <f t="shared" si="20"/>
        <v>171.81408999164506</v>
      </c>
      <c r="AA27" s="12">
        <f t="shared" si="21"/>
        <v>172.04530034804895</v>
      </c>
      <c r="AB27" s="12">
        <f t="shared" si="22"/>
        <v>172.35674324296963</v>
      </c>
      <c r="AD27" s="25">
        <f t="shared" si="23"/>
        <v>1.2371339341565317</v>
      </c>
      <c r="AE27" s="12">
        <f t="shared" si="24"/>
        <v>0.7468381605491885</v>
      </c>
      <c r="AF27" s="12">
        <f t="shared" si="25"/>
        <v>0.48411679731444224</v>
      </c>
      <c r="AG27" s="12">
        <f t="shared" si="26"/>
        <v>0.32569391019862337</v>
      </c>
      <c r="AH27" s="12">
        <f t="shared" si="27"/>
        <v>1.6976213998841274</v>
      </c>
      <c r="AI27" s="12">
        <f t="shared" si="28"/>
        <v>2.3448910083549492</v>
      </c>
      <c r="AJ27" s="12">
        <f t="shared" si="29"/>
        <v>2.1136806519510571</v>
      </c>
      <c r="AK27" s="12">
        <f t="shared" si="30"/>
        <v>1.8022377570303831</v>
      </c>
      <c r="AM27" s="6"/>
      <c r="AO27" s="30">
        <f t="shared" si="31"/>
        <v>0.1553097844736776</v>
      </c>
      <c r="AP27" s="25">
        <f t="shared" si="7"/>
        <v>66.408710987159225</v>
      </c>
      <c r="AQ27" s="25">
        <f t="shared" si="32"/>
        <v>4.9268690639764226E-3</v>
      </c>
      <c r="AR27" s="25"/>
      <c r="AS27" s="25">
        <f t="shared" si="8"/>
        <v>0.21284415543801669</v>
      </c>
      <c r="AT27" s="25">
        <f t="shared" si="0"/>
        <v>66.466245358123572</v>
      </c>
      <c r="AU27" s="25">
        <f t="shared" si="33"/>
        <v>4.0647697128386165E-3</v>
      </c>
      <c r="AV27" s="25"/>
      <c r="AW27" s="25">
        <f t="shared" si="9"/>
        <v>0.27766086777186605</v>
      </c>
      <c r="AX27" s="25">
        <f t="shared" si="1"/>
        <v>66.531062070457423</v>
      </c>
      <c r="AY27" s="25">
        <f t="shared" si="34"/>
        <v>3.0935512097194115E-3</v>
      </c>
      <c r="AZ27" s="25"/>
      <c r="BA27" s="25">
        <f t="shared" si="10"/>
        <v>0.34881386730368191</v>
      </c>
      <c r="BB27" s="25">
        <f t="shared" si="2"/>
        <v>66.602215069989228</v>
      </c>
      <c r="BC27" s="31">
        <f t="shared" si="35"/>
        <v>2.0273893016333998E-3</v>
      </c>
      <c r="BD27" s="29"/>
      <c r="BE27" s="30">
        <f t="shared" si="11"/>
        <v>-8.5812220738822553E-2</v>
      </c>
      <c r="BF27" s="25">
        <f t="shared" si="3"/>
        <v>171.95948812731012</v>
      </c>
      <c r="BG27" s="25">
        <f t="shared" si="36"/>
        <v>1.2629224516936554E-2</v>
      </c>
      <c r="BH27" s="25"/>
      <c r="BI27" s="27">
        <f t="shared" si="12"/>
        <v>7.2688657619916941E-2</v>
      </c>
      <c r="BJ27" s="25">
        <f t="shared" si="4"/>
        <v>172.11798900566887</v>
      </c>
      <c r="BK27" s="25">
        <f t="shared" si="37"/>
        <v>1.1719131466043295E-2</v>
      </c>
      <c r="BL27" s="25"/>
      <c r="BM27" s="27">
        <f t="shared" si="13"/>
        <v>0.34597262134790596</v>
      </c>
      <c r="BN27" s="25">
        <f t="shared" si="5"/>
        <v>172.39127296939685</v>
      </c>
      <c r="BO27" s="25">
        <f t="shared" si="38"/>
        <v>1.0149967693042253E-2</v>
      </c>
      <c r="BP27" s="25"/>
      <c r="BQ27" s="27">
        <f t="shared" si="14"/>
        <v>0.74963042060339502</v>
      </c>
      <c r="BR27" s="25">
        <f t="shared" si="6"/>
        <v>172.79493076865234</v>
      </c>
      <c r="BS27" s="31">
        <f t="shared" si="39"/>
        <v>7.8322129787132579E-3</v>
      </c>
      <c r="BT27" s="29"/>
      <c r="BV27" s="36"/>
    </row>
    <row r="28" spans="1:74">
      <c r="A28" s="6"/>
      <c r="K28" s="6"/>
      <c r="L28"/>
      <c r="M28" s="10">
        <v>43812</v>
      </c>
      <c r="N28" s="11">
        <v>25</v>
      </c>
      <c r="O28" s="12">
        <v>67.644706999999997</v>
      </c>
      <c r="P28" s="9">
        <v>133587600</v>
      </c>
      <c r="Q28" s="12">
        <v>173.756439</v>
      </c>
      <c r="R28" s="9">
        <v>2050200</v>
      </c>
      <c r="S28" s="36"/>
      <c r="U28" s="12">
        <f t="shared" si="15"/>
        <v>65.68595415596694</v>
      </c>
      <c r="V28" s="12">
        <f t="shared" si="16"/>
        <v>66.252073195643021</v>
      </c>
      <c r="W28" s="12">
        <f t="shared" si="17"/>
        <v>66.519665441208502</v>
      </c>
      <c r="X28" s="12">
        <f t="shared" si="18"/>
        <v>66.656094522450331</v>
      </c>
      <c r="Y28" s="12">
        <f t="shared" si="19"/>
        <v>172.71600281009847</v>
      </c>
      <c r="Z28" s="12">
        <f t="shared" si="20"/>
        <v>172.6348018445693</v>
      </c>
      <c r="AA28" s="12">
        <f t="shared" si="21"/>
        <v>173.20782470662203</v>
      </c>
      <c r="AB28" s="12">
        <f t="shared" si="22"/>
        <v>173.70842156074241</v>
      </c>
      <c r="AD28" s="25">
        <f t="shared" si="23"/>
        <v>1.9587528440330573</v>
      </c>
      <c r="AE28" s="12">
        <f t="shared" si="24"/>
        <v>1.3926338043569757</v>
      </c>
      <c r="AF28" s="12">
        <f t="shared" si="25"/>
        <v>1.1250415587914944</v>
      </c>
      <c r="AG28" s="12">
        <f t="shared" si="26"/>
        <v>0.98861247754966541</v>
      </c>
      <c r="AH28" s="12">
        <f t="shared" si="27"/>
        <v>1.0404361899015271</v>
      </c>
      <c r="AI28" s="12">
        <f t="shared" si="28"/>
        <v>1.1216371554307045</v>
      </c>
      <c r="AJ28" s="12">
        <f t="shared" si="29"/>
        <v>0.54861429337796608</v>
      </c>
      <c r="AK28" s="12">
        <f t="shared" si="30"/>
        <v>4.8017439257591832E-2</v>
      </c>
      <c r="AM28" s="6"/>
      <c r="AO28" s="30">
        <f t="shared" si="31"/>
        <v>0.17195295258106852</v>
      </c>
      <c r="AP28" s="25">
        <f t="shared" si="7"/>
        <v>66.691618393789568</v>
      </c>
      <c r="AQ28" s="25">
        <f t="shared" si="32"/>
        <v>1.4089625759047618E-2</v>
      </c>
      <c r="AR28" s="25"/>
      <c r="AS28" s="25">
        <f t="shared" si="8"/>
        <v>0.22619917620925009</v>
      </c>
      <c r="AT28" s="25">
        <f t="shared" si="0"/>
        <v>66.745864617417752</v>
      </c>
      <c r="AU28" s="25">
        <f t="shared" si="33"/>
        <v>1.3287697182016698E-2</v>
      </c>
      <c r="AV28" s="25"/>
      <c r="AW28" s="25">
        <f t="shared" si="9"/>
        <v>0.27253238460985396</v>
      </c>
      <c r="AX28" s="25">
        <f t="shared" si="1"/>
        <v>66.792197825818363</v>
      </c>
      <c r="AY28" s="25">
        <f t="shared" si="34"/>
        <v>1.2602747679602396E-2</v>
      </c>
      <c r="AZ28" s="25"/>
      <c r="BA28" s="25">
        <f t="shared" si="10"/>
        <v>0.27864668284006006</v>
      </c>
      <c r="BB28" s="25">
        <f t="shared" si="2"/>
        <v>66.798312124048564</v>
      </c>
      <c r="BC28" s="31">
        <f t="shared" si="35"/>
        <v>1.2512359258965116E-2</v>
      </c>
      <c r="BD28" s="29"/>
      <c r="BE28" s="30">
        <f t="shared" si="11"/>
        <v>0.10143826615796282</v>
      </c>
      <c r="BF28" s="25">
        <f t="shared" si="3"/>
        <v>173.30926297278</v>
      </c>
      <c r="BG28" s="25">
        <f t="shared" si="36"/>
        <v>2.5735796025377561E-3</v>
      </c>
      <c r="BH28" s="25"/>
      <c r="BI28" s="27">
        <f t="shared" si="12"/>
        <v>0.34514758285820768</v>
      </c>
      <c r="BJ28" s="25">
        <f t="shared" si="4"/>
        <v>173.55297228948024</v>
      </c>
      <c r="BK28" s="25">
        <f t="shared" si="37"/>
        <v>1.1709880318148251E-3</v>
      </c>
      <c r="BL28" s="25"/>
      <c r="BM28" s="27">
        <f t="shared" si="13"/>
        <v>0.71342090309923423</v>
      </c>
      <c r="BN28" s="25">
        <f t="shared" si="5"/>
        <v>173.92124560972127</v>
      </c>
      <c r="BO28" s="25">
        <f t="shared" si="38"/>
        <v>9.4849210003243513E-4</v>
      </c>
      <c r="BP28" s="25"/>
      <c r="BQ28" s="27">
        <f t="shared" si="14"/>
        <v>1.1005902678776271</v>
      </c>
      <c r="BR28" s="25">
        <f t="shared" si="6"/>
        <v>174.30841497449967</v>
      </c>
      <c r="BS28" s="31">
        <f t="shared" si="39"/>
        <v>3.1767224148721708E-3</v>
      </c>
      <c r="BT28" s="29"/>
      <c r="BV28" s="36"/>
    </row>
    <row r="29" spans="1:74">
      <c r="A29" s="6"/>
      <c r="K29" s="6"/>
      <c r="L29"/>
      <c r="M29" s="10">
        <v>43815</v>
      </c>
      <c r="N29" s="11">
        <v>26</v>
      </c>
      <c r="O29" s="12">
        <v>68.802634999999995</v>
      </c>
      <c r="P29" s="9">
        <v>128186000</v>
      </c>
      <c r="Q29" s="12">
        <v>173.18699599999999</v>
      </c>
      <c r="R29" s="9">
        <v>3207600</v>
      </c>
      <c r="S29" s="36"/>
      <c r="U29" s="12">
        <f t="shared" si="15"/>
        <v>65.979767082571897</v>
      </c>
      <c r="V29" s="12">
        <f t="shared" si="16"/>
        <v>66.739495027167962</v>
      </c>
      <c r="W29" s="12">
        <f t="shared" si="17"/>
        <v>67.138438298543832</v>
      </c>
      <c r="X29" s="12">
        <f t="shared" si="18"/>
        <v>67.397553880612577</v>
      </c>
      <c r="Y29" s="12">
        <f t="shared" si="19"/>
        <v>172.87206823858369</v>
      </c>
      <c r="Z29" s="12">
        <f t="shared" si="20"/>
        <v>173.02737484897003</v>
      </c>
      <c r="AA29" s="12">
        <f t="shared" si="21"/>
        <v>173.50956256797991</v>
      </c>
      <c r="AB29" s="12">
        <f t="shared" si="22"/>
        <v>173.7444346401856</v>
      </c>
      <c r="AD29" s="25">
        <f t="shared" si="23"/>
        <v>2.8228679174280984</v>
      </c>
      <c r="AE29" s="12">
        <f t="shared" si="24"/>
        <v>2.0631399728320332</v>
      </c>
      <c r="AF29" s="12">
        <f t="shared" si="25"/>
        <v>1.6641967014561629</v>
      </c>
      <c r="AG29" s="12">
        <f t="shared" si="26"/>
        <v>1.4050811193874182</v>
      </c>
      <c r="AH29" s="12">
        <f t="shared" si="27"/>
        <v>0.31492776141629975</v>
      </c>
      <c r="AI29" s="12">
        <f t="shared" si="28"/>
        <v>0.15962115102996677</v>
      </c>
      <c r="AJ29" s="12">
        <f t="shared" si="29"/>
        <v>0.32256656797991923</v>
      </c>
      <c r="AK29" s="12">
        <f t="shared" si="30"/>
        <v>0.55743864018560885</v>
      </c>
      <c r="AM29" s="6"/>
      <c r="AO29" s="30">
        <f t="shared" si="31"/>
        <v>0.23897593829420771</v>
      </c>
      <c r="AP29" s="25">
        <f t="shared" si="7"/>
        <v>67.377414236838035</v>
      </c>
      <c r="AQ29" s="25">
        <f t="shared" si="32"/>
        <v>2.0714624711131484E-2</v>
      </c>
      <c r="AR29" s="25"/>
      <c r="AS29" s="25">
        <f t="shared" si="8"/>
        <v>0.32434259649077002</v>
      </c>
      <c r="AT29" s="25">
        <f t="shared" si="0"/>
        <v>67.462780895034598</v>
      </c>
      <c r="AU29" s="25">
        <f t="shared" si="33"/>
        <v>1.9473877780486128E-2</v>
      </c>
      <c r="AV29" s="25"/>
      <c r="AW29" s="25">
        <f t="shared" si="9"/>
        <v>0.42834059733631813</v>
      </c>
      <c r="AX29" s="25">
        <f t="shared" si="1"/>
        <v>67.566778895880148</v>
      </c>
      <c r="AY29" s="25">
        <f t="shared" si="34"/>
        <v>1.7962336822126754E-2</v>
      </c>
      <c r="AZ29" s="25"/>
      <c r="BA29" s="25">
        <f t="shared" si="10"/>
        <v>0.56775393116103923</v>
      </c>
      <c r="BB29" s="25">
        <f t="shared" si="2"/>
        <v>67.706192229704868</v>
      </c>
      <c r="BC29" s="31">
        <f t="shared" si="35"/>
        <v>1.5936057831144504E-2</v>
      </c>
      <c r="BD29" s="29"/>
      <c r="BE29" s="30">
        <f t="shared" si="11"/>
        <v>0.13148320543795017</v>
      </c>
      <c r="BF29" s="25">
        <f t="shared" si="3"/>
        <v>173.64104577341786</v>
      </c>
      <c r="BG29" s="25">
        <f t="shared" si="36"/>
        <v>2.6217313303238099E-3</v>
      </c>
      <c r="BH29" s="25"/>
      <c r="BI29" s="27">
        <f t="shared" si="12"/>
        <v>0.33429515248312536</v>
      </c>
      <c r="BJ29" s="25">
        <f t="shared" si="4"/>
        <v>173.84385772046303</v>
      </c>
      <c r="BK29" s="25">
        <f t="shared" si="37"/>
        <v>3.7927889254632109E-3</v>
      </c>
      <c r="BL29" s="25"/>
      <c r="BM29" s="27">
        <f t="shared" si="13"/>
        <v>0.52816353431562413</v>
      </c>
      <c r="BN29" s="25">
        <f t="shared" si="5"/>
        <v>174.03772610229555</v>
      </c>
      <c r="BO29" s="25">
        <f t="shared" si="38"/>
        <v>4.9122054308024226E-3</v>
      </c>
      <c r="BP29" s="25"/>
      <c r="BQ29" s="27">
        <f t="shared" si="14"/>
        <v>0.42156572233584083</v>
      </c>
      <c r="BR29" s="25">
        <f t="shared" si="6"/>
        <v>173.93112829031574</v>
      </c>
      <c r="BS29" s="31">
        <f t="shared" si="39"/>
        <v>4.2966984098260297E-3</v>
      </c>
      <c r="BT29" s="29"/>
      <c r="BV29" s="36"/>
    </row>
    <row r="30" spans="1:74">
      <c r="A30" s="6"/>
      <c r="K30" s="6"/>
      <c r="L30"/>
      <c r="M30" s="10">
        <v>43816</v>
      </c>
      <c r="N30" s="11">
        <v>27</v>
      </c>
      <c r="O30" s="12">
        <v>68.937850999999995</v>
      </c>
      <c r="P30" s="9">
        <v>114158400</v>
      </c>
      <c r="Q30" s="12">
        <v>173.481537</v>
      </c>
      <c r="R30" s="9">
        <v>3039800</v>
      </c>
      <c r="S30" s="36"/>
      <c r="U30" s="12">
        <f t="shared" si="15"/>
        <v>66.403197270186112</v>
      </c>
      <c r="V30" s="12">
        <f t="shared" si="16"/>
        <v>67.461594017659181</v>
      </c>
      <c r="W30" s="12">
        <f t="shared" si="17"/>
        <v>68.053746484344728</v>
      </c>
      <c r="X30" s="12">
        <f t="shared" si="18"/>
        <v>68.451364720153137</v>
      </c>
      <c r="Y30" s="12">
        <f t="shared" si="19"/>
        <v>172.91930740279614</v>
      </c>
      <c r="Z30" s="12">
        <f t="shared" si="20"/>
        <v>173.08324225183051</v>
      </c>
      <c r="AA30" s="12">
        <f t="shared" si="21"/>
        <v>173.33215095559095</v>
      </c>
      <c r="AB30" s="12">
        <f t="shared" si="22"/>
        <v>173.32635566004637</v>
      </c>
      <c r="AD30" s="25">
        <f t="shared" si="23"/>
        <v>2.5346537298138827</v>
      </c>
      <c r="AE30" s="12">
        <f t="shared" si="24"/>
        <v>1.4762569823408143</v>
      </c>
      <c r="AF30" s="12">
        <f t="shared" si="25"/>
        <v>0.88410451565526671</v>
      </c>
      <c r="AG30" s="12">
        <f t="shared" si="26"/>
        <v>0.48648627984685788</v>
      </c>
      <c r="AH30" s="12">
        <f t="shared" si="27"/>
        <v>0.56222959720386712</v>
      </c>
      <c r="AI30" s="12">
        <f t="shared" si="28"/>
        <v>0.39829474816949073</v>
      </c>
      <c r="AJ30" s="12">
        <f t="shared" si="29"/>
        <v>0.14938604440905578</v>
      </c>
      <c r="AK30" s="12">
        <f t="shared" si="30"/>
        <v>0.15518133995362859</v>
      </c>
      <c r="AM30" s="6"/>
      <c r="AO30" s="30">
        <f t="shared" si="31"/>
        <v>0.34042577542021096</v>
      </c>
      <c r="AP30" s="25">
        <f t="shared" si="7"/>
        <v>68.394172259764943</v>
      </c>
      <c r="AQ30" s="25">
        <f t="shared" si="32"/>
        <v>7.8865054878930283E-3</v>
      </c>
      <c r="AR30" s="25"/>
      <c r="AS30" s="25">
        <f t="shared" si="8"/>
        <v>0.47208399381830152</v>
      </c>
      <c r="AT30" s="25">
        <f t="shared" si="0"/>
        <v>68.52583047816303</v>
      </c>
      <c r="AU30" s="25">
        <f t="shared" si="33"/>
        <v>5.9766951806630121E-3</v>
      </c>
      <c r="AV30" s="25"/>
      <c r="AW30" s="25">
        <f t="shared" si="9"/>
        <v>0.6474760121453782</v>
      </c>
      <c r="AX30" s="25">
        <f t="shared" si="1"/>
        <v>68.701222496490104</v>
      </c>
      <c r="AY30" s="25">
        <f t="shared" si="34"/>
        <v>3.432490280410557E-3</v>
      </c>
      <c r="AZ30" s="25"/>
      <c r="BA30" s="25">
        <f t="shared" si="10"/>
        <v>0.86317504760491748</v>
      </c>
      <c r="BB30" s="25">
        <f t="shared" si="2"/>
        <v>68.91692153194964</v>
      </c>
      <c r="BC30" s="31">
        <f t="shared" si="35"/>
        <v>3.0359907868834891E-4</v>
      </c>
      <c r="BD30" s="29"/>
      <c r="BE30" s="30">
        <f t="shared" si="11"/>
        <v>8.5148982763912806E-2</v>
      </c>
      <c r="BF30" s="25">
        <f t="shared" si="3"/>
        <v>173.41729993835486</v>
      </c>
      <c r="BG30" s="25">
        <f t="shared" si="36"/>
        <v>3.7028183376738481E-4</v>
      </c>
      <c r="BH30" s="25"/>
      <c r="BI30" s="27">
        <f t="shared" si="12"/>
        <v>0.20636846126510267</v>
      </c>
      <c r="BJ30" s="25">
        <f t="shared" si="4"/>
        <v>173.53851941685605</v>
      </c>
      <c r="BK30" s="25">
        <f t="shared" si="37"/>
        <v>3.2846386907469256E-4</v>
      </c>
      <c r="BL30" s="25"/>
      <c r="BM30" s="27">
        <f t="shared" si="13"/>
        <v>0.21065471829855881</v>
      </c>
      <c r="BN30" s="25">
        <f t="shared" si="5"/>
        <v>173.54280567388952</v>
      </c>
      <c r="BO30" s="25">
        <f t="shared" si="38"/>
        <v>3.5317114978935746E-4</v>
      </c>
      <c r="BP30" s="25"/>
      <c r="BQ30" s="27">
        <f t="shared" si="14"/>
        <v>-8.7565012180244553E-2</v>
      </c>
      <c r="BR30" s="25">
        <f t="shared" si="6"/>
        <v>173.2445859434107</v>
      </c>
      <c r="BS30" s="31">
        <f t="shared" si="39"/>
        <v>1.3658574894301586E-3</v>
      </c>
      <c r="BT30" s="29"/>
      <c r="BV30" s="36"/>
    </row>
    <row r="31" spans="1:74">
      <c r="A31" s="6"/>
      <c r="K31" s="6"/>
      <c r="L31"/>
      <c r="M31" s="10">
        <v>43817</v>
      </c>
      <c r="N31" s="11">
        <v>28</v>
      </c>
      <c r="O31" s="12">
        <v>68.773132000000004</v>
      </c>
      <c r="P31" s="9">
        <v>116028400</v>
      </c>
      <c r="Q31" s="12">
        <v>171.45906099999999</v>
      </c>
      <c r="R31" s="9">
        <v>3614700</v>
      </c>
      <c r="S31" s="36"/>
      <c r="U31" s="12">
        <f t="shared" si="15"/>
        <v>66.783395329658191</v>
      </c>
      <c r="V31" s="12">
        <f t="shared" si="16"/>
        <v>67.978283961478468</v>
      </c>
      <c r="W31" s="12">
        <f t="shared" si="17"/>
        <v>68.54000396795513</v>
      </c>
      <c r="X31" s="12">
        <f t="shared" si="18"/>
        <v>68.816229430038277</v>
      </c>
      <c r="Y31" s="12">
        <f t="shared" si="19"/>
        <v>173.00364184237671</v>
      </c>
      <c r="Z31" s="12">
        <f t="shared" si="20"/>
        <v>173.22264541368983</v>
      </c>
      <c r="AA31" s="12">
        <f t="shared" si="21"/>
        <v>173.41431328001593</v>
      </c>
      <c r="AB31" s="12">
        <f t="shared" si="22"/>
        <v>173.4427416650116</v>
      </c>
      <c r="AD31" s="25">
        <f t="shared" si="23"/>
        <v>1.9897366703418129</v>
      </c>
      <c r="AE31" s="12">
        <f t="shared" si="24"/>
        <v>0.79484803852153618</v>
      </c>
      <c r="AF31" s="12">
        <f t="shared" si="25"/>
        <v>0.23312803204487409</v>
      </c>
      <c r="AG31" s="12">
        <f t="shared" si="26"/>
        <v>4.3097430038272933E-2</v>
      </c>
      <c r="AH31" s="12">
        <f t="shared" si="27"/>
        <v>1.5445808423767176</v>
      </c>
      <c r="AI31" s="12">
        <f t="shared" si="28"/>
        <v>1.7635844136898413</v>
      </c>
      <c r="AJ31" s="12">
        <f t="shared" si="29"/>
        <v>1.9552522800159409</v>
      </c>
      <c r="AK31" s="12">
        <f t="shared" si="30"/>
        <v>1.9836806650116046</v>
      </c>
      <c r="AM31" s="6"/>
      <c r="AO31" s="30">
        <f t="shared" si="31"/>
        <v>0.36230053164873954</v>
      </c>
      <c r="AP31" s="25">
        <f t="shared" si="7"/>
        <v>68.902304499603872</v>
      </c>
      <c r="AQ31" s="25">
        <f t="shared" si="32"/>
        <v>1.8782407583802947E-3</v>
      </c>
      <c r="AR31" s="25"/>
      <c r="AS31" s="25">
        <f t="shared" si="8"/>
        <v>0.47562736626632657</v>
      </c>
      <c r="AT31" s="25">
        <f t="shared" si="0"/>
        <v>69.015631334221453</v>
      </c>
      <c r="AU31" s="25">
        <f t="shared" si="33"/>
        <v>3.5260766402415581E-3</v>
      </c>
      <c r="AV31" s="25"/>
      <c r="AW31" s="25">
        <f t="shared" si="9"/>
        <v>0.57492767430463876</v>
      </c>
      <c r="AX31" s="25">
        <f t="shared" si="1"/>
        <v>69.114931642259762</v>
      </c>
      <c r="AY31" s="25">
        <f t="shared" si="34"/>
        <v>4.9699589406478999E-3</v>
      </c>
      <c r="AZ31" s="25"/>
      <c r="BA31" s="25">
        <f t="shared" si="10"/>
        <v>0.54279511820957904</v>
      </c>
      <c r="BB31" s="25">
        <f t="shared" si="2"/>
        <v>69.082799086164712</v>
      </c>
      <c r="BC31" s="31">
        <f t="shared" si="35"/>
        <v>4.5027335117543924E-3</v>
      </c>
      <c r="BD31" s="29"/>
      <c r="BE31" s="30">
        <f t="shared" si="11"/>
        <v>8.4700984013073619E-2</v>
      </c>
      <c r="BF31" s="25">
        <f t="shared" si="3"/>
        <v>173.499014264029</v>
      </c>
      <c r="BG31" s="25">
        <f t="shared" si="36"/>
        <v>1.1897611313927638E-2</v>
      </c>
      <c r="BH31" s="25"/>
      <c r="BI31" s="27">
        <f t="shared" si="12"/>
        <v>0.17531692705507324</v>
      </c>
      <c r="BJ31" s="25">
        <f t="shared" si="4"/>
        <v>173.589630207071</v>
      </c>
      <c r="BK31" s="25">
        <f t="shared" si="37"/>
        <v>1.2426110318375098E-2</v>
      </c>
      <c r="BL31" s="25"/>
      <c r="BM31" s="27">
        <f t="shared" si="13"/>
        <v>0.15283314105545059</v>
      </c>
      <c r="BN31" s="25">
        <f t="shared" si="5"/>
        <v>173.56714642107139</v>
      </c>
      <c r="BO31" s="25">
        <f t="shared" si="38"/>
        <v>1.2294978222652192E-2</v>
      </c>
      <c r="BP31" s="25"/>
      <c r="BQ31" s="27">
        <f t="shared" si="14"/>
        <v>5.6703223934200506E-2</v>
      </c>
      <c r="BR31" s="25">
        <f t="shared" si="6"/>
        <v>173.47101650395012</v>
      </c>
      <c r="BS31" s="31">
        <f t="shared" si="39"/>
        <v>1.1734320089097734E-2</v>
      </c>
      <c r="BT31" s="29"/>
      <c r="BV31" s="36"/>
    </row>
    <row r="32" spans="1:74">
      <c r="A32" s="6"/>
      <c r="K32" s="6"/>
      <c r="L32"/>
      <c r="M32" s="10">
        <v>43818</v>
      </c>
      <c r="N32" s="11">
        <v>29</v>
      </c>
      <c r="O32" s="12">
        <v>68.841965000000002</v>
      </c>
      <c r="P32" s="9">
        <v>98369200</v>
      </c>
      <c r="Q32" s="12">
        <v>173.28518700000001</v>
      </c>
      <c r="R32" s="9">
        <v>2680600</v>
      </c>
      <c r="S32" s="36"/>
      <c r="U32" s="12">
        <f t="shared" si="15"/>
        <v>67.081855830209463</v>
      </c>
      <c r="V32" s="12">
        <f t="shared" si="16"/>
        <v>68.256480774961005</v>
      </c>
      <c r="W32" s="12">
        <f t="shared" si="17"/>
        <v>68.668224385579805</v>
      </c>
      <c r="X32" s="12">
        <f t="shared" si="18"/>
        <v>68.783906357509579</v>
      </c>
      <c r="Y32" s="12">
        <f t="shared" si="19"/>
        <v>172.77195471602019</v>
      </c>
      <c r="Z32" s="12">
        <f t="shared" si="20"/>
        <v>172.60539086889838</v>
      </c>
      <c r="AA32" s="12">
        <f t="shared" si="21"/>
        <v>172.33892452600716</v>
      </c>
      <c r="AB32" s="12">
        <f t="shared" si="22"/>
        <v>171.95498116625288</v>
      </c>
      <c r="AD32" s="25">
        <f t="shared" si="23"/>
        <v>1.7601091697905389</v>
      </c>
      <c r="AE32" s="12">
        <f t="shared" si="24"/>
        <v>0.58548422503899644</v>
      </c>
      <c r="AF32" s="12">
        <f t="shared" si="25"/>
        <v>0.17374061442019695</v>
      </c>
      <c r="AG32" s="12">
        <f t="shared" si="26"/>
        <v>5.8058642490422585E-2</v>
      </c>
      <c r="AH32" s="12">
        <f t="shared" si="27"/>
        <v>0.51323228397981779</v>
      </c>
      <c r="AI32" s="12">
        <f t="shared" si="28"/>
        <v>0.67979613110162518</v>
      </c>
      <c r="AJ32" s="12">
        <f t="shared" si="29"/>
        <v>0.9462624739928458</v>
      </c>
      <c r="AK32" s="12">
        <f t="shared" si="30"/>
        <v>1.3302058337471294</v>
      </c>
      <c r="AM32" s="6"/>
      <c r="AO32" s="30">
        <f t="shared" si="31"/>
        <v>0.32718851454512987</v>
      </c>
      <c r="AP32" s="25">
        <f t="shared" si="7"/>
        <v>68.995412900124933</v>
      </c>
      <c r="AQ32" s="25">
        <f t="shared" si="32"/>
        <v>2.2289878001729166E-3</v>
      </c>
      <c r="AR32" s="25"/>
      <c r="AS32" s="25">
        <f t="shared" si="8"/>
        <v>0.38877562910591368</v>
      </c>
      <c r="AT32" s="25">
        <f t="shared" si="0"/>
        <v>69.057000014685713</v>
      </c>
      <c r="AU32" s="25">
        <f t="shared" si="33"/>
        <v>3.1236036723488463E-3</v>
      </c>
      <c r="AV32" s="25"/>
      <c r="AW32" s="25">
        <f t="shared" si="9"/>
        <v>0.37390940879865514</v>
      </c>
      <c r="AX32" s="25">
        <f t="shared" si="1"/>
        <v>69.042133794378458</v>
      </c>
      <c r="AY32" s="25">
        <f t="shared" si="34"/>
        <v>2.9076566071066685E-3</v>
      </c>
      <c r="AZ32" s="25"/>
      <c r="BA32" s="25">
        <f t="shared" si="10"/>
        <v>0.19040662271241066</v>
      </c>
      <c r="BB32" s="25">
        <f t="shared" si="2"/>
        <v>68.858631008292221</v>
      </c>
      <c r="BC32" s="31">
        <f t="shared" si="35"/>
        <v>2.4209082777081105E-4</v>
      </c>
      <c r="BD32" s="29"/>
      <c r="BE32" s="30">
        <f t="shared" si="11"/>
        <v>-8.931247669020298E-2</v>
      </c>
      <c r="BF32" s="25">
        <f t="shared" si="3"/>
        <v>172.24961204931697</v>
      </c>
      <c r="BG32" s="25">
        <f t="shared" si="36"/>
        <v>5.9761308430999471E-3</v>
      </c>
      <c r="BH32" s="25"/>
      <c r="BI32" s="27">
        <f t="shared" si="12"/>
        <v>-0.13735949321088764</v>
      </c>
      <c r="BJ32" s="25">
        <f t="shared" si="4"/>
        <v>172.20156503279628</v>
      </c>
      <c r="BK32" s="25">
        <f t="shared" si="37"/>
        <v>6.2534021860952598E-3</v>
      </c>
      <c r="BL32" s="25"/>
      <c r="BM32" s="27">
        <f t="shared" si="13"/>
        <v>-0.39986671172344879</v>
      </c>
      <c r="BN32" s="25">
        <f t="shared" si="5"/>
        <v>171.9390578142837</v>
      </c>
      <c r="BO32" s="25">
        <f t="shared" si="38"/>
        <v>7.7682876939522104E-3</v>
      </c>
      <c r="BP32" s="25"/>
      <c r="BQ32" s="27">
        <f t="shared" si="14"/>
        <v>-0.90557495731732474</v>
      </c>
      <c r="BR32" s="25">
        <f t="shared" si="6"/>
        <v>171.43334956868983</v>
      </c>
      <c r="BS32" s="31">
        <f t="shared" si="39"/>
        <v>1.0686645889184821E-2</v>
      </c>
      <c r="BT32" s="29"/>
      <c r="BV32" s="36"/>
    </row>
    <row r="33" spans="1:74">
      <c r="A33" s="6"/>
      <c r="K33" s="6"/>
      <c r="L33"/>
      <c r="M33" s="10">
        <v>43819</v>
      </c>
      <c r="N33" s="11">
        <v>30</v>
      </c>
      <c r="O33" s="12">
        <v>68.699387000000002</v>
      </c>
      <c r="P33" s="9">
        <v>275978000</v>
      </c>
      <c r="Q33" s="12">
        <v>173.19682299999999</v>
      </c>
      <c r="R33" s="9">
        <v>4351900</v>
      </c>
      <c r="S33" s="36"/>
      <c r="U33" s="12">
        <f t="shared" si="15"/>
        <v>67.345872205678035</v>
      </c>
      <c r="V33" s="12">
        <f t="shared" si="16"/>
        <v>68.461400253724662</v>
      </c>
      <c r="W33" s="12">
        <f t="shared" si="17"/>
        <v>68.763781723510903</v>
      </c>
      <c r="X33" s="12">
        <f t="shared" si="18"/>
        <v>68.827450339377393</v>
      </c>
      <c r="Y33" s="12">
        <f t="shared" si="19"/>
        <v>172.84893955861716</v>
      </c>
      <c r="Z33" s="12">
        <f t="shared" si="20"/>
        <v>172.84331951478396</v>
      </c>
      <c r="AA33" s="12">
        <f t="shared" si="21"/>
        <v>172.85936888670324</v>
      </c>
      <c r="AB33" s="12">
        <f t="shared" si="22"/>
        <v>172.95263554156324</v>
      </c>
      <c r="AD33" s="25">
        <f t="shared" si="23"/>
        <v>1.353514794321967</v>
      </c>
      <c r="AE33" s="12">
        <f t="shared" si="24"/>
        <v>0.23798674627533956</v>
      </c>
      <c r="AF33" s="12">
        <f t="shared" si="25"/>
        <v>6.4394723510901031E-2</v>
      </c>
      <c r="AG33" s="12">
        <f t="shared" si="26"/>
        <v>0.12806333937739112</v>
      </c>
      <c r="AH33" s="12">
        <f t="shared" si="27"/>
        <v>0.34788344138283378</v>
      </c>
      <c r="AI33" s="12">
        <f t="shared" si="28"/>
        <v>0.35350348521603792</v>
      </c>
      <c r="AJ33" s="12">
        <f t="shared" si="29"/>
        <v>0.3374541132967579</v>
      </c>
      <c r="AK33" s="12">
        <f t="shared" si="30"/>
        <v>0.24418745843675538</v>
      </c>
      <c r="AM33" s="6"/>
      <c r="AO33" s="30">
        <f t="shared" si="31"/>
        <v>0.29244383805302504</v>
      </c>
      <c r="AP33" s="25">
        <f t="shared" si="7"/>
        <v>69.056225561563934</v>
      </c>
      <c r="AQ33" s="25">
        <f t="shared" si="32"/>
        <v>5.19420299287289E-3</v>
      </c>
      <c r="AR33" s="25"/>
      <c r="AS33" s="25">
        <f t="shared" si="8"/>
        <v>0.31547105631220967</v>
      </c>
      <c r="AT33" s="25">
        <f t="shared" si="0"/>
        <v>69.079252779823108</v>
      </c>
      <c r="AU33" s="25">
        <f t="shared" si="33"/>
        <v>5.5293911112060754E-3</v>
      </c>
      <c r="AV33" s="25"/>
      <c r="AW33" s="25">
        <f t="shared" si="9"/>
        <v>0.2486509769082543</v>
      </c>
      <c r="AX33" s="25">
        <f t="shared" si="1"/>
        <v>69.012432700419154</v>
      </c>
      <c r="AY33" s="25">
        <f t="shared" si="34"/>
        <v>4.5567466332582076E-3</v>
      </c>
      <c r="AZ33" s="25"/>
      <c r="BA33" s="25">
        <f t="shared" si="10"/>
        <v>0.10978473064829462</v>
      </c>
      <c r="BB33" s="25">
        <f t="shared" si="2"/>
        <v>68.873566454159203</v>
      </c>
      <c r="BC33" s="31">
        <f t="shared" si="35"/>
        <v>2.5353858566336471E-3</v>
      </c>
      <c r="BD33" s="29"/>
      <c r="BE33" s="30">
        <f t="shared" si="11"/>
        <v>2.1510489177387349E-3</v>
      </c>
      <c r="BF33" s="25">
        <f t="shared" si="3"/>
        <v>172.86151993562098</v>
      </c>
      <c r="BG33" s="25">
        <f t="shared" si="36"/>
        <v>1.9359654442334612E-3</v>
      </c>
      <c r="BH33" s="25"/>
      <c r="BI33" s="27">
        <f t="shared" si="12"/>
        <v>2.7091470265853054E-2</v>
      </c>
      <c r="BJ33" s="25">
        <f t="shared" si="4"/>
        <v>172.88646035696908</v>
      </c>
      <c r="BK33" s="25">
        <f t="shared" si="37"/>
        <v>1.7919649890512912E-3</v>
      </c>
      <c r="BL33" s="25"/>
      <c r="BM33" s="27">
        <f t="shared" si="13"/>
        <v>1.4273270865336973E-2</v>
      </c>
      <c r="BN33" s="25">
        <f t="shared" si="5"/>
        <v>172.87364215756858</v>
      </c>
      <c r="BO33" s="25">
        <f t="shared" si="38"/>
        <v>1.8659744262827062E-3</v>
      </c>
      <c r="BP33" s="25"/>
      <c r="BQ33" s="27">
        <f t="shared" si="14"/>
        <v>0.30654146299406515</v>
      </c>
      <c r="BR33" s="25">
        <f t="shared" si="6"/>
        <v>173.1659103496973</v>
      </c>
      <c r="BS33" s="31">
        <f t="shared" si="39"/>
        <v>1.7848277911365596E-4</v>
      </c>
      <c r="BT33" s="29"/>
      <c r="BV33" s="36"/>
    </row>
    <row r="34" spans="1:74">
      <c r="A34" s="6"/>
      <c r="K34" s="6"/>
      <c r="L34"/>
      <c r="M34" s="10">
        <v>43822</v>
      </c>
      <c r="N34" s="11">
        <v>31</v>
      </c>
      <c r="O34" s="12">
        <v>69.820442</v>
      </c>
      <c r="P34" s="9">
        <v>98572000</v>
      </c>
      <c r="Q34" s="12">
        <v>173.21646100000001</v>
      </c>
      <c r="R34" s="9">
        <v>2577700</v>
      </c>
      <c r="S34" s="36"/>
      <c r="U34" s="12">
        <f t="shared" si="15"/>
        <v>67.548899424826331</v>
      </c>
      <c r="V34" s="12">
        <f t="shared" si="16"/>
        <v>68.544695614921039</v>
      </c>
      <c r="W34" s="12">
        <f t="shared" si="17"/>
        <v>68.7283646255799</v>
      </c>
      <c r="X34" s="12">
        <f t="shared" si="18"/>
        <v>68.731402834844346</v>
      </c>
      <c r="Y34" s="12">
        <f t="shared" si="19"/>
        <v>172.90112207482457</v>
      </c>
      <c r="Z34" s="12">
        <f t="shared" si="20"/>
        <v>172.96704573460957</v>
      </c>
      <c r="AA34" s="12">
        <f t="shared" si="21"/>
        <v>173.04496864901645</v>
      </c>
      <c r="AB34" s="12">
        <f t="shared" si="22"/>
        <v>173.13577613539081</v>
      </c>
      <c r="AD34" s="25">
        <f t="shared" si="23"/>
        <v>2.2715425751736689</v>
      </c>
      <c r="AE34" s="12">
        <f t="shared" si="24"/>
        <v>1.2757463850789605</v>
      </c>
      <c r="AF34" s="12">
        <f t="shared" si="25"/>
        <v>1.0920773744201</v>
      </c>
      <c r="AG34" s="12">
        <f t="shared" si="26"/>
        <v>1.0890391651556541</v>
      </c>
      <c r="AH34" s="12">
        <f t="shared" si="27"/>
        <v>0.31533892517543904</v>
      </c>
      <c r="AI34" s="12">
        <f t="shared" si="28"/>
        <v>0.24941526539043934</v>
      </c>
      <c r="AJ34" s="12">
        <f t="shared" si="29"/>
        <v>0.17149235098355575</v>
      </c>
      <c r="AK34" s="12">
        <f t="shared" si="30"/>
        <v>8.0684864609196438E-2</v>
      </c>
      <c r="AM34" s="6"/>
      <c r="AO34" s="30">
        <f t="shared" si="31"/>
        <v>0.24326469765542086</v>
      </c>
      <c r="AP34" s="25">
        <f t="shared" si="7"/>
        <v>68.971629323235319</v>
      </c>
      <c r="AQ34" s="25">
        <f t="shared" si="32"/>
        <v>1.2157079681115172E-2</v>
      </c>
      <c r="AR34" s="25"/>
      <c r="AS34" s="25">
        <f t="shared" si="8"/>
        <v>0.2277490177514066</v>
      </c>
      <c r="AT34" s="25">
        <f t="shared" si="0"/>
        <v>68.956113643331307</v>
      </c>
      <c r="AU34" s="25">
        <f t="shared" si="33"/>
        <v>1.2379302277529168E-2</v>
      </c>
      <c r="AV34" s="25"/>
      <c r="AW34" s="25">
        <f t="shared" si="9"/>
        <v>0.12082034323058866</v>
      </c>
      <c r="AX34" s="25">
        <f t="shared" si="1"/>
        <v>68.849184968810491</v>
      </c>
      <c r="AY34" s="25">
        <f t="shared" si="34"/>
        <v>1.3910783194261492E-2</v>
      </c>
      <c r="AZ34" s="25"/>
      <c r="BA34" s="25">
        <f t="shared" si="10"/>
        <v>-1.3636823644108075E-2</v>
      </c>
      <c r="BB34" s="25">
        <f t="shared" si="2"/>
        <v>68.714727801935794</v>
      </c>
      <c r="BC34" s="31">
        <f t="shared" si="35"/>
        <v>1.5836539649293623E-2</v>
      </c>
      <c r="BD34" s="29"/>
      <c r="BE34" s="30">
        <f t="shared" si="11"/>
        <v>2.966835592706045E-2</v>
      </c>
      <c r="BF34" s="25">
        <f t="shared" si="3"/>
        <v>173.07463700494353</v>
      </c>
      <c r="BG34" s="25">
        <f t="shared" si="36"/>
        <v>8.1876742105061189E-4</v>
      </c>
      <c r="BH34" s="25"/>
      <c r="BI34" s="27">
        <f t="shared" si="12"/>
        <v>6.6718543277693998E-2</v>
      </c>
      <c r="BJ34" s="25">
        <f t="shared" si="4"/>
        <v>173.11168719229414</v>
      </c>
      <c r="BK34" s="25">
        <f t="shared" si="37"/>
        <v>6.048721183944994E-4</v>
      </c>
      <c r="BL34" s="25"/>
      <c r="BM34" s="27">
        <f t="shared" si="13"/>
        <v>9.1370192016882915E-2</v>
      </c>
      <c r="BN34" s="25">
        <f t="shared" si="5"/>
        <v>173.13633884103334</v>
      </c>
      <c r="BO34" s="25">
        <f t="shared" si="38"/>
        <v>4.625551088165567E-4</v>
      </c>
      <c r="BP34" s="25"/>
      <c r="BQ34" s="27">
        <f t="shared" si="14"/>
        <v>0.20374101741534412</v>
      </c>
      <c r="BR34" s="25">
        <f t="shared" si="6"/>
        <v>173.24870966643181</v>
      </c>
      <c r="BS34" s="31">
        <f t="shared" si="39"/>
        <v>1.8617553000230041E-4</v>
      </c>
      <c r="BT34" s="29"/>
      <c r="BV34" s="36"/>
    </row>
    <row r="35" spans="1:74">
      <c r="A35" s="6"/>
      <c r="K35" s="6"/>
      <c r="L35"/>
      <c r="M35" s="10">
        <v>43823</v>
      </c>
      <c r="N35" s="11">
        <v>32</v>
      </c>
      <c r="O35" s="12">
        <v>69.886818000000005</v>
      </c>
      <c r="P35" s="9">
        <v>48478800</v>
      </c>
      <c r="Q35" s="12">
        <v>173.098648</v>
      </c>
      <c r="R35" s="9">
        <v>625500</v>
      </c>
      <c r="S35" s="36"/>
      <c r="U35" s="12">
        <f t="shared" si="15"/>
        <v>67.889630811102379</v>
      </c>
      <c r="V35" s="12">
        <f t="shared" si="16"/>
        <v>68.991206849698671</v>
      </c>
      <c r="W35" s="12">
        <f t="shared" si="17"/>
        <v>69.329007181510946</v>
      </c>
      <c r="X35" s="12">
        <f t="shared" si="18"/>
        <v>69.548182208711083</v>
      </c>
      <c r="Y35" s="12">
        <f t="shared" si="19"/>
        <v>172.94842291360089</v>
      </c>
      <c r="Z35" s="12">
        <f t="shared" si="20"/>
        <v>173.05434107749622</v>
      </c>
      <c r="AA35" s="12">
        <f t="shared" si="21"/>
        <v>173.13928944205742</v>
      </c>
      <c r="AB35" s="12">
        <f t="shared" si="22"/>
        <v>173.1962897838477</v>
      </c>
      <c r="AD35" s="25">
        <f t="shared" si="23"/>
        <v>1.9971871888976267</v>
      </c>
      <c r="AE35" s="12">
        <f t="shared" si="24"/>
        <v>0.89561115030133465</v>
      </c>
      <c r="AF35" s="12">
        <f t="shared" si="25"/>
        <v>0.55781081848905956</v>
      </c>
      <c r="AG35" s="12">
        <f t="shared" si="26"/>
        <v>0.33863579128892241</v>
      </c>
      <c r="AH35" s="12">
        <f t="shared" si="27"/>
        <v>0.1502250863991037</v>
      </c>
      <c r="AI35" s="12">
        <f t="shared" si="28"/>
        <v>4.4306922503778878E-2</v>
      </c>
      <c r="AJ35" s="12">
        <f t="shared" si="29"/>
        <v>4.0641442057420818E-2</v>
      </c>
      <c r="AK35" s="12">
        <f t="shared" si="30"/>
        <v>9.7641783847706165E-2</v>
      </c>
      <c r="AM35" s="6"/>
      <c r="AO35" s="30">
        <f t="shared" si="31"/>
        <v>0.29687137639676459</v>
      </c>
      <c r="AP35" s="25">
        <f t="shared" si="7"/>
        <v>69.625878557907711</v>
      </c>
      <c r="AQ35" s="25">
        <f t="shared" si="32"/>
        <v>3.7337433518906797E-3</v>
      </c>
      <c r="AR35" s="25"/>
      <c r="AS35" s="25">
        <f t="shared" si="8"/>
        <v>0.32097240229631641</v>
      </c>
      <c r="AT35" s="25">
        <f t="shared" si="0"/>
        <v>69.649979583807266</v>
      </c>
      <c r="AU35" s="25">
        <f t="shared" si="33"/>
        <v>3.3888853859785043E-3</v>
      </c>
      <c r="AV35" s="25"/>
      <c r="AW35" s="25">
        <f t="shared" si="9"/>
        <v>0.33674033894579436</v>
      </c>
      <c r="AX35" s="25">
        <f t="shared" si="1"/>
        <v>69.665747520456733</v>
      </c>
      <c r="AY35" s="25">
        <f t="shared" si="34"/>
        <v>3.1632643446904657E-3</v>
      </c>
      <c r="AZ35" s="25"/>
      <c r="BA35" s="25">
        <f t="shared" si="10"/>
        <v>0.50850064899477265</v>
      </c>
      <c r="BB35" s="25">
        <f t="shared" si="2"/>
        <v>69.837507830505714</v>
      </c>
      <c r="BC35" s="31">
        <f t="shared" si="35"/>
        <v>7.0557182177461255E-4</v>
      </c>
      <c r="BD35" s="29"/>
      <c r="BE35" s="30">
        <f t="shared" si="11"/>
        <v>3.9366221494146009E-2</v>
      </c>
      <c r="BF35" s="25">
        <f t="shared" si="3"/>
        <v>173.17865566355155</v>
      </c>
      <c r="BG35" s="25">
        <f t="shared" si="36"/>
        <v>4.6220848328957023E-4</v>
      </c>
      <c r="BH35" s="25"/>
      <c r="BI35" s="27">
        <f t="shared" si="12"/>
        <v>7.3619105718511546E-2</v>
      </c>
      <c r="BJ35" s="25">
        <f t="shared" si="4"/>
        <v>173.21290854777592</v>
      </c>
      <c r="BK35" s="25">
        <f t="shared" si="37"/>
        <v>6.6008919824681435E-4</v>
      </c>
      <c r="BL35" s="25"/>
      <c r="BM35" s="27">
        <f t="shared" si="13"/>
        <v>9.2697962477719498E-2</v>
      </c>
      <c r="BN35" s="25">
        <f t="shared" si="5"/>
        <v>173.23198740453515</v>
      </c>
      <c r="BO35" s="25">
        <f t="shared" si="38"/>
        <v>7.703087579005799E-4</v>
      </c>
      <c r="BP35" s="25"/>
      <c r="BQ35" s="27">
        <f t="shared" si="14"/>
        <v>0.11073382669712117</v>
      </c>
      <c r="BR35" s="25">
        <f t="shared" si="6"/>
        <v>173.25002326875455</v>
      </c>
      <c r="BS35" s="31">
        <f t="shared" si="39"/>
        <v>8.7450289475715084E-4</v>
      </c>
      <c r="BT35" s="29"/>
      <c r="BV35" s="36"/>
    </row>
    <row r="36" spans="1:74">
      <c r="A36" s="6"/>
      <c r="K36" s="6"/>
      <c r="L36"/>
      <c r="M36" s="10">
        <v>43825</v>
      </c>
      <c r="N36" s="11">
        <v>33</v>
      </c>
      <c r="O36" s="12">
        <v>71.273392000000001</v>
      </c>
      <c r="P36" s="9">
        <v>93121200</v>
      </c>
      <c r="Q36" s="12">
        <v>173.658264</v>
      </c>
      <c r="R36" s="9">
        <v>1269700</v>
      </c>
      <c r="S36" s="36"/>
      <c r="U36" s="12">
        <f t="shared" si="15"/>
        <v>68.189208889437026</v>
      </c>
      <c r="V36" s="12">
        <f t="shared" si="16"/>
        <v>69.304670752304133</v>
      </c>
      <c r="W36" s="12">
        <f t="shared" si="17"/>
        <v>69.635803131679921</v>
      </c>
      <c r="X36" s="12">
        <f t="shared" si="18"/>
        <v>69.802159052177771</v>
      </c>
      <c r="Y36" s="12">
        <f t="shared" si="19"/>
        <v>172.97095667656075</v>
      </c>
      <c r="Z36" s="12">
        <f t="shared" si="20"/>
        <v>173.06984850037253</v>
      </c>
      <c r="AA36" s="12">
        <f t="shared" si="21"/>
        <v>173.11693664892584</v>
      </c>
      <c r="AB36" s="12">
        <f t="shared" si="22"/>
        <v>173.12305844596193</v>
      </c>
      <c r="AD36" s="25">
        <f t="shared" si="23"/>
        <v>3.0841831105629751</v>
      </c>
      <c r="AE36" s="12">
        <f t="shared" si="24"/>
        <v>1.9687212476958678</v>
      </c>
      <c r="AF36" s="12">
        <f t="shared" si="25"/>
        <v>1.6375888683200799</v>
      </c>
      <c r="AG36" s="12">
        <f t="shared" si="26"/>
        <v>1.4712329478222301</v>
      </c>
      <c r="AH36" s="12">
        <f t="shared" si="27"/>
        <v>0.68730732343925638</v>
      </c>
      <c r="AI36" s="12">
        <f t="shared" si="28"/>
        <v>0.58841549962747308</v>
      </c>
      <c r="AJ36" s="12">
        <f t="shared" si="29"/>
        <v>0.54132735107415897</v>
      </c>
      <c r="AK36" s="12">
        <f t="shared" si="30"/>
        <v>0.5352055540380718</v>
      </c>
      <c r="AM36" s="6"/>
      <c r="AO36" s="30">
        <f t="shared" si="31"/>
        <v>0.29836006246259628</v>
      </c>
      <c r="AP36" s="25">
        <f t="shared" si="7"/>
        <v>69.934163194142513</v>
      </c>
      <c r="AQ36" s="25">
        <f t="shared" si="32"/>
        <v>1.8790024836442296E-2</v>
      </c>
      <c r="AR36" s="25"/>
      <c r="AS36" s="25">
        <f t="shared" si="8"/>
        <v>0.31742828926448119</v>
      </c>
      <c r="AT36" s="25">
        <f t="shared" si="0"/>
        <v>69.953231420944405</v>
      </c>
      <c r="AU36" s="25">
        <f t="shared" si="33"/>
        <v>1.852248843517362E-2</v>
      </c>
      <c r="AV36" s="25"/>
      <c r="AW36" s="25">
        <f t="shared" si="9"/>
        <v>0.32326536399622596</v>
      </c>
      <c r="AX36" s="25">
        <f t="shared" si="1"/>
        <v>69.959068495676149</v>
      </c>
      <c r="AY36" s="25">
        <f t="shared" si="34"/>
        <v>1.8440591466782608E-2</v>
      </c>
      <c r="AZ36" s="25"/>
      <c r="BA36" s="25">
        <f t="shared" si="10"/>
        <v>0.33705165499284517</v>
      </c>
      <c r="BB36" s="25">
        <f t="shared" si="2"/>
        <v>69.972854786672769</v>
      </c>
      <c r="BC36" s="31">
        <f t="shared" si="35"/>
        <v>1.8247163167528658E-2</v>
      </c>
      <c r="BD36" s="29"/>
      <c r="BE36" s="30">
        <f t="shared" si="11"/>
        <v>3.0108369300287954E-2</v>
      </c>
      <c r="BF36" s="25">
        <f t="shared" si="3"/>
        <v>173.14704501822612</v>
      </c>
      <c r="BG36" s="25">
        <f t="shared" si="36"/>
        <v>2.9438217911350274E-3</v>
      </c>
      <c r="BH36" s="25"/>
      <c r="BI36" s="27">
        <f t="shared" si="12"/>
        <v>4.9626131005990073E-2</v>
      </c>
      <c r="BJ36" s="25">
        <f t="shared" si="4"/>
        <v>173.16656277993184</v>
      </c>
      <c r="BK36" s="25">
        <f t="shared" si="37"/>
        <v>2.8314300093899673E-3</v>
      </c>
      <c r="BL36" s="25"/>
      <c r="BM36" s="27">
        <f t="shared" si="13"/>
        <v>4.0925122453537272E-2</v>
      </c>
      <c r="BN36" s="25">
        <f t="shared" si="5"/>
        <v>173.15786177137937</v>
      </c>
      <c r="BO36" s="25">
        <f t="shared" si="38"/>
        <v>2.8815342103191205E-3</v>
      </c>
      <c r="BP36" s="25"/>
      <c r="BQ36" s="27">
        <f t="shared" si="14"/>
        <v>-2.3898001572700139E-3</v>
      </c>
      <c r="BR36" s="25">
        <f t="shared" si="6"/>
        <v>173.11454684876858</v>
      </c>
      <c r="BS36" s="31">
        <f t="shared" si="39"/>
        <v>3.130960420239024E-3</v>
      </c>
      <c r="BT36" s="29"/>
      <c r="BV36" s="36"/>
    </row>
    <row r="37" spans="1:74">
      <c r="A37" s="6"/>
      <c r="K37" s="6"/>
      <c r="L37"/>
      <c r="M37" s="10">
        <v>43826</v>
      </c>
      <c r="N37" s="11">
        <v>34</v>
      </c>
      <c r="O37" s="12">
        <v>71.246352999999999</v>
      </c>
      <c r="P37" s="9">
        <v>146266000</v>
      </c>
      <c r="Q37" s="12">
        <v>173.26556400000001</v>
      </c>
      <c r="R37" s="9">
        <v>1303900</v>
      </c>
      <c r="S37" s="36"/>
      <c r="U37" s="12">
        <f t="shared" si="15"/>
        <v>68.651836356021477</v>
      </c>
      <c r="V37" s="12">
        <f t="shared" si="16"/>
        <v>69.993723188997691</v>
      </c>
      <c r="W37" s="12">
        <f t="shared" si="17"/>
        <v>70.536477009255975</v>
      </c>
      <c r="X37" s="12">
        <f t="shared" si="18"/>
        <v>70.905583763044447</v>
      </c>
      <c r="Y37" s="12">
        <f t="shared" si="19"/>
        <v>173.07405277507664</v>
      </c>
      <c r="Z37" s="12">
        <f t="shared" si="20"/>
        <v>173.27579392524214</v>
      </c>
      <c r="AA37" s="12">
        <f t="shared" si="21"/>
        <v>173.41466669201662</v>
      </c>
      <c r="AB37" s="12">
        <f t="shared" si="22"/>
        <v>173.52446261149049</v>
      </c>
      <c r="AD37" s="25">
        <f t="shared" si="23"/>
        <v>2.5945166439785226</v>
      </c>
      <c r="AE37" s="12">
        <f t="shared" si="24"/>
        <v>1.2526298110023077</v>
      </c>
      <c r="AF37" s="12">
        <f t="shared" si="25"/>
        <v>0.70987599074402397</v>
      </c>
      <c r="AG37" s="12">
        <f t="shared" si="26"/>
        <v>0.34076923695555195</v>
      </c>
      <c r="AH37" s="12">
        <f t="shared" si="27"/>
        <v>0.19151122492337436</v>
      </c>
      <c r="AI37" s="12">
        <f t="shared" si="28"/>
        <v>1.0229925242128957E-2</v>
      </c>
      <c r="AJ37" s="12">
        <f t="shared" si="29"/>
        <v>0.14910269201661208</v>
      </c>
      <c r="AK37" s="12">
        <f t="shared" si="30"/>
        <v>0.25889861149047988</v>
      </c>
      <c r="AM37" s="6"/>
      <c r="AO37" s="30">
        <f t="shared" si="31"/>
        <v>0.38870713472961493</v>
      </c>
      <c r="AP37" s="25">
        <f t="shared" si="7"/>
        <v>70.925184143985589</v>
      </c>
      <c r="AQ37" s="25">
        <f t="shared" si="32"/>
        <v>4.5078638062275231E-3</v>
      </c>
      <c r="AR37" s="25"/>
      <c r="AS37" s="25">
        <f t="shared" si="8"/>
        <v>0.46323968634237433</v>
      </c>
      <c r="AT37" s="25">
        <f t="shared" si="0"/>
        <v>70.999716695598352</v>
      </c>
      <c r="AU37" s="25">
        <f t="shared" si="33"/>
        <v>3.4617393595100581E-3</v>
      </c>
      <c r="AV37" s="25"/>
      <c r="AW37" s="25">
        <f t="shared" si="9"/>
        <v>0.58309919510714858</v>
      </c>
      <c r="AX37" s="25">
        <f t="shared" si="1"/>
        <v>71.119576204363128</v>
      </c>
      <c r="AY37" s="25">
        <f t="shared" si="34"/>
        <v>1.779414528584663E-3</v>
      </c>
      <c r="AZ37" s="25"/>
      <c r="BA37" s="25">
        <f t="shared" si="10"/>
        <v>0.81613054418857256</v>
      </c>
      <c r="BB37" s="25">
        <f t="shared" si="2"/>
        <v>71.352607553444543</v>
      </c>
      <c r="BC37" s="31">
        <f t="shared" si="35"/>
        <v>1.4913683152952878E-3</v>
      </c>
      <c r="BD37" s="29"/>
      <c r="BE37" s="30">
        <f t="shared" si="11"/>
        <v>7.0251620368861817E-2</v>
      </c>
      <c r="BF37" s="25">
        <f t="shared" si="3"/>
        <v>173.48491831238547</v>
      </c>
      <c r="BG37" s="25">
        <f t="shared" si="36"/>
        <v>1.2660006254068027E-3</v>
      </c>
      <c r="BH37" s="25"/>
      <c r="BI37" s="27">
        <f t="shared" si="12"/>
        <v>0.11165210902718764</v>
      </c>
      <c r="BJ37" s="25">
        <f t="shared" si="4"/>
        <v>173.5263188010438</v>
      </c>
      <c r="BK37" s="25">
        <f t="shared" si="37"/>
        <v>1.5049430193976E-3</v>
      </c>
      <c r="BL37" s="25"/>
      <c r="BM37" s="27">
        <f t="shared" si="13"/>
        <v>0.15648733674029663</v>
      </c>
      <c r="BN37" s="25">
        <f t="shared" si="5"/>
        <v>173.57115402875692</v>
      </c>
      <c r="BO37" s="25">
        <f t="shared" si="38"/>
        <v>1.7637089661792819E-3</v>
      </c>
      <c r="BP37" s="25"/>
      <c r="BQ37" s="27">
        <f t="shared" si="14"/>
        <v>0.25271206660357276</v>
      </c>
      <c r="BR37" s="25">
        <f t="shared" si="6"/>
        <v>173.6673787586202</v>
      </c>
      <c r="BS37" s="31">
        <f t="shared" si="39"/>
        <v>2.3190687713352583E-3</v>
      </c>
      <c r="BT37" s="29"/>
      <c r="BV37" s="36"/>
    </row>
    <row r="38" spans="1:74">
      <c r="A38" s="6"/>
      <c r="K38" s="6"/>
      <c r="L38"/>
      <c r="M38" s="10">
        <v>43829</v>
      </c>
      <c r="N38" s="11">
        <v>35</v>
      </c>
      <c r="O38" s="12">
        <v>71.669212000000002</v>
      </c>
      <c r="P38" s="9">
        <v>144114400</v>
      </c>
      <c r="Q38" s="12">
        <v>173.20661899999999</v>
      </c>
      <c r="R38" s="9">
        <v>1670100</v>
      </c>
      <c r="S38" s="36"/>
      <c r="U38" s="12">
        <f t="shared" si="15"/>
        <v>69.041013852618249</v>
      </c>
      <c r="V38" s="12">
        <f t="shared" si="16"/>
        <v>70.4321436228485</v>
      </c>
      <c r="W38" s="12">
        <f t="shared" si="17"/>
        <v>70.926908804165194</v>
      </c>
      <c r="X38" s="12">
        <f t="shared" si="18"/>
        <v>71.161160690761108</v>
      </c>
      <c r="Y38" s="12">
        <f t="shared" si="19"/>
        <v>173.10277945881512</v>
      </c>
      <c r="Z38" s="12">
        <f t="shared" si="20"/>
        <v>173.2722134514074</v>
      </c>
      <c r="AA38" s="12">
        <f t="shared" si="21"/>
        <v>173.33266021140747</v>
      </c>
      <c r="AB38" s="12">
        <f t="shared" si="22"/>
        <v>173.33028865287264</v>
      </c>
      <c r="AD38" s="25">
        <f t="shared" si="23"/>
        <v>2.6281981473817524</v>
      </c>
      <c r="AE38" s="12">
        <f t="shared" si="24"/>
        <v>1.2370683771515019</v>
      </c>
      <c r="AF38" s="12">
        <f t="shared" si="25"/>
        <v>0.74230319583480764</v>
      </c>
      <c r="AG38" s="12">
        <f t="shared" si="26"/>
        <v>0.50805130923889408</v>
      </c>
      <c r="AH38" s="12">
        <f t="shared" si="27"/>
        <v>0.10383954118486827</v>
      </c>
      <c r="AI38" s="12">
        <f t="shared" si="28"/>
        <v>6.5594451407406495E-2</v>
      </c>
      <c r="AJ38" s="12">
        <f t="shared" si="29"/>
        <v>0.12604121140748248</v>
      </c>
      <c r="AK38" s="12">
        <f t="shared" si="30"/>
        <v>0.12366965287264975</v>
      </c>
      <c r="AM38" s="6"/>
      <c r="AO38" s="30">
        <f t="shared" si="31"/>
        <v>0.38896583375655552</v>
      </c>
      <c r="AP38" s="25">
        <f t="shared" si="7"/>
        <v>71.315874637921752</v>
      </c>
      <c r="AQ38" s="25">
        <f t="shared" si="32"/>
        <v>4.9301136738917938E-3</v>
      </c>
      <c r="AR38" s="25"/>
      <c r="AS38" s="25">
        <f t="shared" si="8"/>
        <v>0.4450377134840855</v>
      </c>
      <c r="AT38" s="25">
        <f t="shared" si="0"/>
        <v>71.371946517649278</v>
      </c>
      <c r="AU38" s="25">
        <f t="shared" si="33"/>
        <v>4.1477431390026182E-3</v>
      </c>
      <c r="AV38" s="25"/>
      <c r="AW38" s="25">
        <f t="shared" si="9"/>
        <v>0.49639886501808028</v>
      </c>
      <c r="AX38" s="25">
        <f t="shared" si="1"/>
        <v>71.423307669183274</v>
      </c>
      <c r="AY38" s="25">
        <f t="shared" si="34"/>
        <v>3.4311013607450872E-3</v>
      </c>
      <c r="AZ38" s="25"/>
      <c r="BA38" s="25">
        <f t="shared" si="10"/>
        <v>0.45428660730112197</v>
      </c>
      <c r="BB38" s="25">
        <f t="shared" si="2"/>
        <v>71.381195411466322</v>
      </c>
      <c r="BC38" s="31">
        <f t="shared" si="35"/>
        <v>4.0186933900386596E-3</v>
      </c>
      <c r="BD38" s="29"/>
      <c r="BE38" s="30">
        <f t="shared" si="11"/>
        <v>4.7412905222159706E-2</v>
      </c>
      <c r="BF38" s="25">
        <f t="shared" si="3"/>
        <v>173.38007311662963</v>
      </c>
      <c r="BG38" s="25">
        <f t="shared" si="36"/>
        <v>1.0014289155407068E-3</v>
      </c>
      <c r="BH38" s="25"/>
      <c r="BI38" s="27">
        <f t="shared" si="12"/>
        <v>6.3237461618102661E-2</v>
      </c>
      <c r="BJ38" s="25">
        <f t="shared" si="4"/>
        <v>173.39589767302559</v>
      </c>
      <c r="BK38" s="25">
        <f t="shared" si="37"/>
        <v>1.0927912230975295E-3</v>
      </c>
      <c r="BL38" s="25"/>
      <c r="BM38" s="27">
        <f t="shared" si="13"/>
        <v>4.9165118933044635E-2</v>
      </c>
      <c r="BN38" s="25">
        <f t="shared" si="5"/>
        <v>173.38182533034052</v>
      </c>
      <c r="BO38" s="25">
        <f t="shared" si="38"/>
        <v>1.0115452362737325E-3</v>
      </c>
      <c r="BP38" s="25"/>
      <c r="BQ38" s="27">
        <f t="shared" si="14"/>
        <v>-3.1798698527243513E-2</v>
      </c>
      <c r="BR38" s="25">
        <f t="shared" si="6"/>
        <v>173.30086151288023</v>
      </c>
      <c r="BS38" s="31">
        <f t="shared" si="39"/>
        <v>5.4410456958485325E-4</v>
      </c>
      <c r="BT38" s="29"/>
      <c r="BV38" s="36"/>
    </row>
    <row r="39" spans="1:74">
      <c r="A39" s="6"/>
      <c r="K39" s="6"/>
      <c r="L39"/>
      <c r="M39" s="10">
        <v>43830</v>
      </c>
      <c r="N39" s="11">
        <v>36</v>
      </c>
      <c r="O39" s="12">
        <v>72.192863000000003</v>
      </c>
      <c r="P39" s="9">
        <v>100805600</v>
      </c>
      <c r="Q39" s="12">
        <v>173.776062</v>
      </c>
      <c r="R39" s="9">
        <v>1728900</v>
      </c>
      <c r="S39" s="36"/>
      <c r="U39" s="12">
        <f t="shared" si="15"/>
        <v>69.435243574725519</v>
      </c>
      <c r="V39" s="12">
        <f t="shared" si="16"/>
        <v>70.865117554851523</v>
      </c>
      <c r="W39" s="12">
        <f t="shared" si="17"/>
        <v>71.335175561874337</v>
      </c>
      <c r="X39" s="12">
        <f t="shared" si="18"/>
        <v>71.542199172690275</v>
      </c>
      <c r="Y39" s="12">
        <f t="shared" si="19"/>
        <v>173.11835538999284</v>
      </c>
      <c r="Z39" s="12">
        <f t="shared" si="20"/>
        <v>173.24925539341481</v>
      </c>
      <c r="AA39" s="12">
        <f t="shared" si="21"/>
        <v>173.26333754513337</v>
      </c>
      <c r="AB39" s="12">
        <f t="shared" si="22"/>
        <v>173.23753641321815</v>
      </c>
      <c r="AD39" s="25">
        <f t="shared" si="23"/>
        <v>2.7576194252744841</v>
      </c>
      <c r="AE39" s="12">
        <f t="shared" si="24"/>
        <v>1.32774544514848</v>
      </c>
      <c r="AF39" s="12">
        <f t="shared" si="25"/>
        <v>0.85768743812566584</v>
      </c>
      <c r="AG39" s="12">
        <f t="shared" si="26"/>
        <v>0.65066382730972805</v>
      </c>
      <c r="AH39" s="12">
        <f t="shared" si="27"/>
        <v>0.65770661000715336</v>
      </c>
      <c r="AI39" s="12">
        <f t="shared" si="28"/>
        <v>0.52680660658518264</v>
      </c>
      <c r="AJ39" s="12">
        <f t="shared" si="29"/>
        <v>0.51272445486662832</v>
      </c>
      <c r="AK39" s="12">
        <f t="shared" si="30"/>
        <v>0.53852558678184437</v>
      </c>
      <c r="AM39" s="6"/>
      <c r="AO39" s="30">
        <f t="shared" si="31"/>
        <v>0.39186097234944361</v>
      </c>
      <c r="AP39" s="25">
        <f t="shared" si="7"/>
        <v>71.727036534223785</v>
      </c>
      <c r="AQ39" s="25">
        <f t="shared" si="32"/>
        <v>6.4525279427720917E-3</v>
      </c>
      <c r="AR39" s="25"/>
      <c r="AS39" s="25">
        <f t="shared" si="8"/>
        <v>0.43584497454034982</v>
      </c>
      <c r="AT39" s="25">
        <f t="shared" si="0"/>
        <v>71.771020536414682</v>
      </c>
      <c r="AU39" s="25">
        <f t="shared" si="33"/>
        <v>5.8432710112261517E-3</v>
      </c>
      <c r="AV39" s="25"/>
      <c r="AW39" s="25">
        <f t="shared" si="9"/>
        <v>0.45673941672905843</v>
      </c>
      <c r="AX39" s="25">
        <f t="shared" si="1"/>
        <v>71.791914978603401</v>
      </c>
      <c r="AY39" s="25">
        <f t="shared" si="34"/>
        <v>5.55384569519845E-3</v>
      </c>
      <c r="AZ39" s="25"/>
      <c r="BA39" s="25">
        <f t="shared" si="10"/>
        <v>0.41516973514793964</v>
      </c>
      <c r="BB39" s="25">
        <f t="shared" si="2"/>
        <v>71.750345297022278</v>
      </c>
      <c r="BC39" s="31">
        <f t="shared" si="35"/>
        <v>6.1296599772989267E-3</v>
      </c>
      <c r="BD39" s="29"/>
      <c r="BE39" s="30">
        <f t="shared" si="11"/>
        <v>2.9902569497720154E-2</v>
      </c>
      <c r="BF39" s="25">
        <f t="shared" si="3"/>
        <v>173.29324011463109</v>
      </c>
      <c r="BG39" s="25">
        <f t="shared" si="36"/>
        <v>2.7784142407882772E-3</v>
      </c>
      <c r="BH39" s="25"/>
      <c r="BI39" s="27">
        <f t="shared" si="12"/>
        <v>3.0097429645050994E-2</v>
      </c>
      <c r="BJ39" s="25">
        <f t="shared" si="4"/>
        <v>173.29343497477842</v>
      </c>
      <c r="BK39" s="25">
        <f t="shared" si="37"/>
        <v>2.777292911733579E-3</v>
      </c>
      <c r="BL39" s="25"/>
      <c r="BM39" s="27">
        <f t="shared" si="13"/>
        <v>-4.1543844101722439E-3</v>
      </c>
      <c r="BN39" s="25">
        <f t="shared" si="5"/>
        <v>173.25918316072318</v>
      </c>
      <c r="BO39" s="25">
        <f t="shared" si="38"/>
        <v>2.9743960895880672E-3</v>
      </c>
      <c r="BP39" s="25"/>
      <c r="BQ39" s="27">
        <f t="shared" si="14"/>
        <v>-6.3694071112074924E-2</v>
      </c>
      <c r="BR39" s="25">
        <f t="shared" si="6"/>
        <v>173.19964347402129</v>
      </c>
      <c r="BS39" s="31">
        <f t="shared" si="39"/>
        <v>3.3170191529527803E-3</v>
      </c>
      <c r="BT39" s="29"/>
      <c r="BV39" s="36"/>
    </row>
    <row r="40" spans="1:74">
      <c r="A40" s="6"/>
      <c r="K40" s="6"/>
      <c r="L40"/>
      <c r="M40" s="10">
        <v>43832</v>
      </c>
      <c r="N40" s="11">
        <v>37</v>
      </c>
      <c r="O40" s="12">
        <v>73.840041999999997</v>
      </c>
      <c r="P40" s="9">
        <v>135480400</v>
      </c>
      <c r="Q40" s="12">
        <v>177.49704</v>
      </c>
      <c r="R40" s="9">
        <v>2857400</v>
      </c>
      <c r="S40" s="36"/>
      <c r="U40" s="12">
        <f t="shared" si="15"/>
        <v>69.848886488516683</v>
      </c>
      <c r="V40" s="12">
        <f t="shared" si="16"/>
        <v>71.329828460653488</v>
      </c>
      <c r="W40" s="12">
        <f t="shared" si="17"/>
        <v>71.806903652843459</v>
      </c>
      <c r="X40" s="12">
        <f t="shared" si="18"/>
        <v>72.030197043172578</v>
      </c>
      <c r="Y40" s="12">
        <f t="shared" si="19"/>
        <v>173.2170113814939</v>
      </c>
      <c r="Z40" s="12">
        <f t="shared" si="20"/>
        <v>173.43363770571963</v>
      </c>
      <c r="AA40" s="12">
        <f t="shared" si="21"/>
        <v>173.54533599531001</v>
      </c>
      <c r="AB40" s="12">
        <f t="shared" si="22"/>
        <v>173.64143060330451</v>
      </c>
      <c r="AD40" s="25">
        <f t="shared" si="23"/>
        <v>3.9911555114833135</v>
      </c>
      <c r="AE40" s="12">
        <f t="shared" si="24"/>
        <v>2.510213539346509</v>
      </c>
      <c r="AF40" s="12">
        <f t="shared" si="25"/>
        <v>2.0331383471565374</v>
      </c>
      <c r="AG40" s="12">
        <f t="shared" si="26"/>
        <v>1.8098449568274191</v>
      </c>
      <c r="AH40" s="12">
        <f t="shared" si="27"/>
        <v>4.2800286185060941</v>
      </c>
      <c r="AI40" s="12">
        <f t="shared" si="28"/>
        <v>4.0634022942803654</v>
      </c>
      <c r="AJ40" s="12">
        <f t="shared" si="29"/>
        <v>3.9517040046899865</v>
      </c>
      <c r="AK40" s="12">
        <f t="shared" si="30"/>
        <v>3.8556093966954847</v>
      </c>
      <c r="AM40" s="6"/>
      <c r="AO40" s="30">
        <f t="shared" si="31"/>
        <v>0.40384104014239541</v>
      </c>
      <c r="AP40" s="25">
        <f t="shared" si="7"/>
        <v>72.210744692985855</v>
      </c>
      <c r="AQ40" s="25">
        <f t="shared" si="32"/>
        <v>2.2065227251822819E-2</v>
      </c>
      <c r="AR40" s="25"/>
      <c r="AS40" s="25">
        <f t="shared" si="8"/>
        <v>0.444815753647543</v>
      </c>
      <c r="AT40" s="25">
        <f t="shared" si="0"/>
        <v>72.251719406491006</v>
      </c>
      <c r="AU40" s="25">
        <f t="shared" si="33"/>
        <v>2.1510315412726758E-2</v>
      </c>
      <c r="AV40" s="25"/>
      <c r="AW40" s="25">
        <f t="shared" si="9"/>
        <v>0.46348432013708735</v>
      </c>
      <c r="AX40" s="25">
        <f t="shared" si="1"/>
        <v>72.270387972980544</v>
      </c>
      <c r="AY40" s="25">
        <f t="shared" si="34"/>
        <v>2.1257490983272374E-2</v>
      </c>
      <c r="AZ40" s="25"/>
      <c r="BA40" s="25">
        <f t="shared" si="10"/>
        <v>0.46324433759594513</v>
      </c>
      <c r="BB40" s="25">
        <f t="shared" si="2"/>
        <v>72.270147990439398</v>
      </c>
      <c r="BC40" s="31">
        <f t="shared" si="35"/>
        <v>2.126074101583798E-2</v>
      </c>
      <c r="BD40" s="29"/>
      <c r="BE40" s="30">
        <f t="shared" si="11"/>
        <v>6.7716951599558747E-2</v>
      </c>
      <c r="BF40" s="25">
        <f t="shared" si="3"/>
        <v>173.61305294690956</v>
      </c>
      <c r="BG40" s="25">
        <f t="shared" si="36"/>
        <v>2.1881982105675882E-2</v>
      </c>
      <c r="BH40" s="25"/>
      <c r="BI40" s="27">
        <f t="shared" si="12"/>
        <v>9.3072684777949277E-2</v>
      </c>
      <c r="BJ40" s="25">
        <f t="shared" si="4"/>
        <v>173.63840868008796</v>
      </c>
      <c r="BK40" s="25">
        <f t="shared" si="37"/>
        <v>2.1739130522469757E-2</v>
      </c>
      <c r="BL40" s="25"/>
      <c r="BM40" s="27">
        <f t="shared" si="13"/>
        <v>0.12461439115389512</v>
      </c>
      <c r="BN40" s="25">
        <f t="shared" si="5"/>
        <v>173.66995038646391</v>
      </c>
      <c r="BO40" s="25">
        <f t="shared" si="38"/>
        <v>2.1561427804858542E-2</v>
      </c>
      <c r="BP40" s="25"/>
      <c r="BQ40" s="27">
        <f t="shared" si="14"/>
        <v>0.23014457198333627</v>
      </c>
      <c r="BR40" s="25">
        <f t="shared" si="6"/>
        <v>173.77548056729336</v>
      </c>
      <c r="BS40" s="31">
        <f t="shared" si="39"/>
        <v>2.0966881660148481E-2</v>
      </c>
      <c r="BT40" s="29"/>
      <c r="BV40" s="36"/>
    </row>
    <row r="41" spans="1:74">
      <c r="A41" s="6"/>
      <c r="K41" s="6"/>
      <c r="L41"/>
      <c r="M41" s="10">
        <v>43833</v>
      </c>
      <c r="N41" s="11">
        <v>38</v>
      </c>
      <c r="O41" s="12">
        <v>73.122153999999995</v>
      </c>
      <c r="P41" s="9">
        <v>146322800</v>
      </c>
      <c r="Q41" s="12">
        <v>175.602203</v>
      </c>
      <c r="R41" s="9">
        <v>2805200</v>
      </c>
      <c r="S41" s="36"/>
      <c r="U41" s="12">
        <f t="shared" si="15"/>
        <v>70.447559815239174</v>
      </c>
      <c r="V41" s="12">
        <f t="shared" si="16"/>
        <v>72.208403199424765</v>
      </c>
      <c r="W41" s="12">
        <f t="shared" si="17"/>
        <v>72.925129743779564</v>
      </c>
      <c r="X41" s="12">
        <f t="shared" si="18"/>
        <v>73.387580760793142</v>
      </c>
      <c r="Y41" s="12">
        <f t="shared" si="19"/>
        <v>173.85901567426981</v>
      </c>
      <c r="Z41" s="12">
        <f t="shared" si="20"/>
        <v>174.85582850871776</v>
      </c>
      <c r="AA41" s="12">
        <f t="shared" si="21"/>
        <v>175.7187731978895</v>
      </c>
      <c r="AB41" s="12">
        <f t="shared" si="22"/>
        <v>176.53313765082612</v>
      </c>
      <c r="AD41" s="25">
        <f t="shared" si="23"/>
        <v>2.6745941847608208</v>
      </c>
      <c r="AE41" s="12">
        <f t="shared" si="24"/>
        <v>0.9137508005752295</v>
      </c>
      <c r="AF41" s="12">
        <f t="shared" si="25"/>
        <v>0.19702425622043052</v>
      </c>
      <c r="AG41" s="12">
        <f t="shared" si="26"/>
        <v>0.26542676079314731</v>
      </c>
      <c r="AH41" s="12">
        <f t="shared" si="27"/>
        <v>1.7431873257301902</v>
      </c>
      <c r="AI41" s="12">
        <f t="shared" si="28"/>
        <v>0.74637449128223921</v>
      </c>
      <c r="AJ41" s="12">
        <f t="shared" si="29"/>
        <v>0.11657019788950151</v>
      </c>
      <c r="AK41" s="12">
        <f t="shared" si="30"/>
        <v>0.93093465082611715</v>
      </c>
      <c r="AM41" s="6"/>
      <c r="AO41" s="30">
        <f t="shared" si="31"/>
        <v>0.51099879776145185</v>
      </c>
      <c r="AP41" s="25">
        <f t="shared" si="7"/>
        <v>73.436128541541009</v>
      </c>
      <c r="AQ41" s="25">
        <f t="shared" si="32"/>
        <v>4.2938360587820579E-3</v>
      </c>
      <c r="AR41" s="25"/>
      <c r="AS41" s="25">
        <f t="shared" si="8"/>
        <v>0.61316833796968351</v>
      </c>
      <c r="AT41" s="25">
        <f t="shared" si="0"/>
        <v>73.538298081749247</v>
      </c>
      <c r="AU41" s="25" t="s">
        <v>28</v>
      </c>
      <c r="AV41" s="25"/>
      <c r="AW41" s="25">
        <f t="shared" si="9"/>
        <v>0.75811811699664522</v>
      </c>
      <c r="AX41" s="25">
        <f t="shared" si="1"/>
        <v>73.683247860776206</v>
      </c>
      <c r="AY41" s="25">
        <f t="shared" si="34"/>
        <v>7.673377083177977E-3</v>
      </c>
      <c r="AZ41" s="25"/>
      <c r="BA41" s="25">
        <f t="shared" si="10"/>
        <v>1.0199788279350808</v>
      </c>
      <c r="BB41" s="25">
        <f t="shared" si="2"/>
        <v>73.945108571714641</v>
      </c>
      <c r="BC41" s="31">
        <f t="shared" si="35"/>
        <v>1.125451763517041E-2</v>
      </c>
      <c r="BD41" s="29"/>
      <c r="BE41" s="30">
        <f t="shared" si="11"/>
        <v>0.38357498924654876</v>
      </c>
      <c r="BF41" s="25">
        <f t="shared" si="3"/>
        <v>176.10234818713604</v>
      </c>
      <c r="BG41" s="25">
        <f t="shared" si="36"/>
        <v>2.8481714841358885E-3</v>
      </c>
      <c r="BH41" s="25"/>
      <c r="BI41" s="27">
        <f t="shared" si="12"/>
        <v>0.6131638142283351</v>
      </c>
      <c r="BJ41" s="25">
        <f t="shared" si="4"/>
        <v>176.33193701211783</v>
      </c>
      <c r="BK41" s="25">
        <f t="shared" si="37"/>
        <v>4.1556085268351153E-3</v>
      </c>
      <c r="BL41" s="25"/>
      <c r="BM41" s="27">
        <f t="shared" si="13"/>
        <v>1.046584656295414</v>
      </c>
      <c r="BN41" s="25">
        <f t="shared" si="5"/>
        <v>176.76535785418491</v>
      </c>
      <c r="BO41" s="25">
        <f t="shared" si="38"/>
        <v>6.623805591920222E-3</v>
      </c>
      <c r="BP41" s="25"/>
      <c r="BQ41" s="27">
        <f t="shared" si="14"/>
        <v>1.8819433079900689</v>
      </c>
      <c r="BR41" s="25">
        <f t="shared" si="6"/>
        <v>177.60071650587957</v>
      </c>
      <c r="BS41" s="31">
        <f t="shared" si="39"/>
        <v>1.1380913631701829E-2</v>
      </c>
      <c r="BT41" s="29"/>
      <c r="BV41" s="36"/>
    </row>
    <row r="42" spans="1:74">
      <c r="A42" s="6"/>
      <c r="K42" s="6"/>
      <c r="L42"/>
      <c r="M42" s="10">
        <v>43836</v>
      </c>
      <c r="N42" s="11">
        <v>39</v>
      </c>
      <c r="O42" s="12">
        <v>73.704819000000001</v>
      </c>
      <c r="P42" s="9">
        <v>118387200</v>
      </c>
      <c r="Q42" s="12">
        <v>174.276794</v>
      </c>
      <c r="R42" s="9">
        <v>3277900</v>
      </c>
      <c r="S42" s="36"/>
      <c r="U42" s="12">
        <f t="shared" si="15"/>
        <v>70.848748942953293</v>
      </c>
      <c r="V42" s="12">
        <f t="shared" si="16"/>
        <v>72.528215979626097</v>
      </c>
      <c r="W42" s="12">
        <f t="shared" si="17"/>
        <v>73.033493084700808</v>
      </c>
      <c r="X42" s="12">
        <f t="shared" si="18"/>
        <v>73.188510690198285</v>
      </c>
      <c r="Y42" s="12">
        <f t="shared" si="19"/>
        <v>174.12049377312934</v>
      </c>
      <c r="Z42" s="12">
        <f t="shared" si="20"/>
        <v>175.11705958066653</v>
      </c>
      <c r="AA42" s="12">
        <f t="shared" si="21"/>
        <v>175.65465958905028</v>
      </c>
      <c r="AB42" s="12">
        <f t="shared" si="22"/>
        <v>175.83493666270653</v>
      </c>
      <c r="AD42" s="25">
        <f t="shared" si="23"/>
        <v>2.8560700570467077</v>
      </c>
      <c r="AE42" s="12">
        <f t="shared" si="24"/>
        <v>1.1766030203739035</v>
      </c>
      <c r="AF42" s="12">
        <f t="shared" si="25"/>
        <v>0.67132591529919239</v>
      </c>
      <c r="AG42" s="12">
        <f t="shared" si="26"/>
        <v>0.51630830980171538</v>
      </c>
      <c r="AH42" s="12">
        <f t="shared" si="27"/>
        <v>0.15630022687065548</v>
      </c>
      <c r="AI42" s="12">
        <f t="shared" si="28"/>
        <v>0.84026558066653934</v>
      </c>
      <c r="AJ42" s="12">
        <f t="shared" si="29"/>
        <v>1.3778655890502876</v>
      </c>
      <c r="AK42" s="12">
        <f t="shared" si="30"/>
        <v>1.5581426627065298</v>
      </c>
      <c r="AM42" s="6"/>
      <c r="AO42" s="30">
        <f t="shared" si="31"/>
        <v>0.45060347923542066</v>
      </c>
      <c r="AP42" s="25">
        <f t="shared" si="7"/>
        <v>73.484096563936234</v>
      </c>
      <c r="AQ42" s="25">
        <f t="shared" si="32"/>
        <v>2.9946812034606141E-3</v>
      </c>
      <c r="AR42" s="25"/>
      <c r="AS42" s="25">
        <f t="shared" si="8"/>
        <v>0.4869670887075736</v>
      </c>
      <c r="AT42" s="25">
        <f t="shared" si="0"/>
        <v>73.520460173408381</v>
      </c>
      <c r="AU42" s="25">
        <f t="shared" si="33"/>
        <v>2.5013130632831433E-3</v>
      </c>
      <c r="AV42" s="25"/>
      <c r="AW42" s="25">
        <f t="shared" si="9"/>
        <v>0.46572846776271465</v>
      </c>
      <c r="AX42" s="25">
        <f t="shared" si="1"/>
        <v>73.499221552463524</v>
      </c>
      <c r="AY42" s="25">
        <f t="shared" si="34"/>
        <v>2.7894708965566601E-3</v>
      </c>
      <c r="AZ42" s="25"/>
      <c r="BA42" s="25">
        <f t="shared" si="10"/>
        <v>0.24510566397331945</v>
      </c>
      <c r="BB42" s="25">
        <f t="shared" si="2"/>
        <v>73.278598748674128</v>
      </c>
      <c r="BC42" s="31">
        <f t="shared" si="35"/>
        <v>5.7828003257951533E-3</v>
      </c>
      <c r="BD42" s="29"/>
      <c r="BE42" s="30">
        <f t="shared" si="11"/>
        <v>0.31642169953368315</v>
      </c>
      <c r="BF42" s="25">
        <f t="shared" si="3"/>
        <v>175.97108128858397</v>
      </c>
      <c r="BG42" s="25">
        <f t="shared" si="36"/>
        <v>9.7218180900434693E-3</v>
      </c>
      <c r="BH42" s="25"/>
      <c r="BI42" s="27">
        <f t="shared" si="12"/>
        <v>0.44384445846144593</v>
      </c>
      <c r="BJ42" s="25">
        <f t="shared" si="4"/>
        <v>176.09850404751174</v>
      </c>
      <c r="BK42" s="25">
        <f t="shared" si="37"/>
        <v>1.0452969702390459E-2</v>
      </c>
      <c r="BL42" s="25"/>
      <c r="BM42" s="27">
        <f t="shared" si="13"/>
        <v>0.54677043698482808</v>
      </c>
      <c r="BN42" s="25">
        <f t="shared" si="5"/>
        <v>176.2014300260351</v>
      </c>
      <c r="BO42" s="25">
        <f t="shared" si="38"/>
        <v>1.1043558823070286E-2</v>
      </c>
      <c r="BP42" s="25"/>
      <c r="BQ42" s="27">
        <f t="shared" si="14"/>
        <v>0.22779492868517207</v>
      </c>
      <c r="BR42" s="25">
        <f t="shared" si="6"/>
        <v>175.88245451773545</v>
      </c>
      <c r="BS42" s="31">
        <f t="shared" si="39"/>
        <v>9.2132778029842474E-3</v>
      </c>
      <c r="BT42" s="29"/>
      <c r="BV42" s="36"/>
    </row>
    <row r="43" spans="1:74">
      <c r="A43" s="6"/>
      <c r="K43" s="6"/>
      <c r="L43"/>
      <c r="M43" s="10">
        <v>43837</v>
      </c>
      <c r="N43" s="11">
        <v>40</v>
      </c>
      <c r="O43" s="12">
        <v>73.358185000000006</v>
      </c>
      <c r="P43" s="9">
        <v>108872000</v>
      </c>
      <c r="Q43" s="12">
        <v>174.37496899999999</v>
      </c>
      <c r="R43" s="9">
        <v>3002800</v>
      </c>
      <c r="S43" s="36"/>
      <c r="U43" s="12">
        <f t="shared" si="15"/>
        <v>71.2771594515103</v>
      </c>
      <c r="V43" s="12">
        <f t="shared" si="16"/>
        <v>72.940027036756959</v>
      </c>
      <c r="W43" s="12">
        <f t="shared" si="17"/>
        <v>73.402722338115353</v>
      </c>
      <c r="X43" s="12">
        <f t="shared" si="18"/>
        <v>73.575741922549582</v>
      </c>
      <c r="Y43" s="12">
        <f t="shared" si="19"/>
        <v>174.14393880715994</v>
      </c>
      <c r="Z43" s="12">
        <f t="shared" si="20"/>
        <v>174.82296662743323</v>
      </c>
      <c r="AA43" s="12">
        <f t="shared" si="21"/>
        <v>174.89683351507261</v>
      </c>
      <c r="AB43" s="12">
        <f t="shared" si="22"/>
        <v>174.66632966567664</v>
      </c>
      <c r="AD43" s="25">
        <f t="shared" si="23"/>
        <v>2.0810255484897056</v>
      </c>
      <c r="AE43" s="12">
        <f t="shared" si="24"/>
        <v>0.41815796324304699</v>
      </c>
      <c r="AF43" s="12">
        <f t="shared" si="25"/>
        <v>4.4537338115347325E-2</v>
      </c>
      <c r="AG43" s="12">
        <f t="shared" si="26"/>
        <v>0.21755692254957637</v>
      </c>
      <c r="AH43" s="12">
        <f t="shared" si="27"/>
        <v>0.231030192840052</v>
      </c>
      <c r="AI43" s="12">
        <f t="shared" si="28"/>
        <v>0.44799762743323868</v>
      </c>
      <c r="AJ43" s="12">
        <f t="shared" si="29"/>
        <v>0.52186451507262177</v>
      </c>
      <c r="AK43" s="12">
        <f t="shared" si="30"/>
        <v>0.29136066567664898</v>
      </c>
      <c r="AM43" s="6"/>
      <c r="AO43" s="30">
        <f t="shared" si="31"/>
        <v>0.4383973453622893</v>
      </c>
      <c r="AP43" s="25">
        <f t="shared" si="7"/>
        <v>73.841119683477643</v>
      </c>
      <c r="AQ43" s="25">
        <f t="shared" si="32"/>
        <v>6.583241985575806E-3</v>
      </c>
      <c r="AR43" s="25"/>
      <c r="AS43" s="25">
        <f t="shared" si="8"/>
        <v>0.45753262988431648</v>
      </c>
      <c r="AT43" s="25">
        <f t="shared" si="0"/>
        <v>73.860254967999666</v>
      </c>
      <c r="AU43" s="25">
        <f t="shared" si="33"/>
        <v>6.8440892860102739E-3</v>
      </c>
      <c r="AV43" s="25"/>
      <c r="AW43" s="25">
        <f t="shared" si="9"/>
        <v>0.42230382130603838</v>
      </c>
      <c r="AX43" s="25">
        <f t="shared" si="1"/>
        <v>73.825026159421398</v>
      </c>
      <c r="AY43" s="25">
        <f t="shared" si="34"/>
        <v>6.3638591851937461E-3</v>
      </c>
      <c r="AZ43" s="25"/>
      <c r="BA43" s="25">
        <f t="shared" si="10"/>
        <v>0.35061071499836133</v>
      </c>
      <c r="BB43" s="25">
        <f t="shared" si="2"/>
        <v>73.753333053113721</v>
      </c>
      <c r="BC43" s="31">
        <f t="shared" si="35"/>
        <v>5.3865571117076442E-3</v>
      </c>
      <c r="BD43" s="29"/>
      <c r="BE43" s="30">
        <f t="shared" si="11"/>
        <v>0.15528453350698046</v>
      </c>
      <c r="BF43" s="25">
        <f t="shared" si="3"/>
        <v>175.05211804857959</v>
      </c>
      <c r="BG43" s="25">
        <f t="shared" si="36"/>
        <v>3.8832927252282047E-3</v>
      </c>
      <c r="BH43" s="25"/>
      <c r="BI43" s="27">
        <f t="shared" si="12"/>
        <v>0.1434268253516674</v>
      </c>
      <c r="BJ43" s="25">
        <f t="shared" si="4"/>
        <v>175.04026034042428</v>
      </c>
      <c r="BK43" s="25">
        <f t="shared" si="37"/>
        <v>3.8152915194169267E-3</v>
      </c>
      <c r="BL43" s="25"/>
      <c r="BM43" s="27">
        <f t="shared" si="13"/>
        <v>-4.0297992948295225E-2</v>
      </c>
      <c r="BN43" s="25">
        <f t="shared" si="5"/>
        <v>174.85653552212432</v>
      </c>
      <c r="BO43" s="25">
        <f t="shared" si="38"/>
        <v>2.7616723024296284E-3</v>
      </c>
      <c r="BP43" s="25"/>
      <c r="BQ43" s="27">
        <f t="shared" si="14"/>
        <v>-0.60998292357824202</v>
      </c>
      <c r="BR43" s="25">
        <f t="shared" si="6"/>
        <v>174.28685059149439</v>
      </c>
      <c r="BS43" s="31">
        <f t="shared" si="39"/>
        <v>5.0533863323931377E-4</v>
      </c>
      <c r="BT43" s="29"/>
      <c r="BV43" s="36"/>
    </row>
    <row r="44" spans="1:74">
      <c r="A44" s="6"/>
      <c r="K44" s="6"/>
      <c r="L44"/>
      <c r="M44" s="10">
        <v>43838</v>
      </c>
      <c r="N44" s="11">
        <v>41</v>
      </c>
      <c r="O44" s="12">
        <v>74.538239000000004</v>
      </c>
      <c r="P44" s="9">
        <v>132079200</v>
      </c>
      <c r="Q44" s="12">
        <v>174.522232</v>
      </c>
      <c r="R44" s="9">
        <v>2545500</v>
      </c>
      <c r="S44" s="36"/>
      <c r="U44" s="12">
        <f t="shared" si="15"/>
        <v>71.589313283783753</v>
      </c>
      <c r="V44" s="12">
        <f t="shared" si="16"/>
        <v>73.086382323892025</v>
      </c>
      <c r="W44" s="12">
        <f t="shared" si="17"/>
        <v>73.378226802151914</v>
      </c>
      <c r="X44" s="12">
        <f t="shared" si="18"/>
        <v>73.412574230637404</v>
      </c>
      <c r="Y44" s="12">
        <f t="shared" si="19"/>
        <v>174.17859333608595</v>
      </c>
      <c r="Z44" s="12">
        <f t="shared" si="20"/>
        <v>174.66616745783159</v>
      </c>
      <c r="AA44" s="12">
        <f t="shared" si="21"/>
        <v>174.60980803178268</v>
      </c>
      <c r="AB44" s="12">
        <f t="shared" si="22"/>
        <v>174.44780916641918</v>
      </c>
      <c r="AD44" s="25">
        <f t="shared" si="23"/>
        <v>2.9489257162162517</v>
      </c>
      <c r="AE44" s="12">
        <f t="shared" si="24"/>
        <v>1.4518566761079796</v>
      </c>
      <c r="AF44" s="12">
        <f t="shared" si="25"/>
        <v>1.16001219784809</v>
      </c>
      <c r="AG44" s="12">
        <f t="shared" si="26"/>
        <v>1.1256647693626007</v>
      </c>
      <c r="AH44" s="12">
        <f t="shared" si="27"/>
        <v>0.3436386639140494</v>
      </c>
      <c r="AI44" s="12">
        <f t="shared" si="28"/>
        <v>0.14393545783158856</v>
      </c>
      <c r="AJ44" s="12">
        <f t="shared" si="29"/>
        <v>8.757603178267459E-2</v>
      </c>
      <c r="AK44" s="12">
        <f t="shared" si="30"/>
        <v>7.4422833580825909E-2</v>
      </c>
      <c r="AM44" s="6"/>
      <c r="AO44" s="30">
        <f t="shared" si="31"/>
        <v>0.36896341316343007</v>
      </c>
      <c r="AP44" s="25">
        <f t="shared" si="7"/>
        <v>73.747190215315342</v>
      </c>
      <c r="AQ44" s="25">
        <f t="shared" si="32"/>
        <v>1.0612657278966063E-2</v>
      </c>
      <c r="AR44" s="25"/>
      <c r="AS44" s="25">
        <f t="shared" si="8"/>
        <v>0.33702558842237762</v>
      </c>
      <c r="AT44" s="25">
        <f t="shared" si="0"/>
        <v>73.715252390574292</v>
      </c>
      <c r="AU44" s="25">
        <f t="shared" si="33"/>
        <v>1.1041132987133112E-2</v>
      </c>
      <c r="AV44" s="25"/>
      <c r="AW44" s="25">
        <f t="shared" si="9"/>
        <v>0.22124411053477364</v>
      </c>
      <c r="AX44" s="25">
        <f t="shared" si="1"/>
        <v>73.599470912686684</v>
      </c>
      <c r="AY44" s="25">
        <f t="shared" si="34"/>
        <v>1.2594449505485642E-2</v>
      </c>
      <c r="AZ44" s="25"/>
      <c r="BA44" s="25">
        <f t="shared" si="10"/>
        <v>3.1770401680831145E-2</v>
      </c>
      <c r="BB44" s="25">
        <f t="shared" si="2"/>
        <v>73.409997203832745</v>
      </c>
      <c r="BC44" s="31">
        <f t="shared" si="35"/>
        <v>1.51364160369721E-2</v>
      </c>
      <c r="BD44" s="29"/>
      <c r="BE44" s="30">
        <f t="shared" si="11"/>
        <v>8.893803098744274E-2</v>
      </c>
      <c r="BF44" s="25">
        <f t="shared" si="3"/>
        <v>174.69874606277011</v>
      </c>
      <c r="BG44" s="25">
        <f t="shared" si="36"/>
        <v>1.011413048912359E-3</v>
      </c>
      <c r="BH44" s="25"/>
      <c r="BI44" s="27">
        <f t="shared" si="12"/>
        <v>3.581374819126612E-2</v>
      </c>
      <c r="BJ44" s="25">
        <f t="shared" si="4"/>
        <v>174.64562177997394</v>
      </c>
      <c r="BK44" s="25">
        <f t="shared" si="37"/>
        <v>7.0701467979124777E-4</v>
      </c>
      <c r="BL44" s="25"/>
      <c r="BM44" s="27">
        <f t="shared" si="13"/>
        <v>-0.15132536360203436</v>
      </c>
      <c r="BN44" s="25">
        <f t="shared" si="5"/>
        <v>174.45848266818064</v>
      </c>
      <c r="BO44" s="25">
        <f t="shared" si="38"/>
        <v>3.6527914575013146E-4</v>
      </c>
      <c r="BP44" s="25"/>
      <c r="BQ44" s="27">
        <f t="shared" si="14"/>
        <v>-0.33546909933318336</v>
      </c>
      <c r="BR44" s="25">
        <f t="shared" si="6"/>
        <v>174.2743389324495</v>
      </c>
      <c r="BS44" s="31">
        <f t="shared" si="39"/>
        <v>1.4204096790975426E-3</v>
      </c>
      <c r="BT44" s="29"/>
      <c r="BV44" s="36"/>
    </row>
    <row r="45" spans="1:74">
      <c r="A45" s="6"/>
      <c r="K45" s="6"/>
      <c r="L45"/>
      <c r="M45" s="10">
        <v>43839</v>
      </c>
      <c r="N45" s="11">
        <v>42</v>
      </c>
      <c r="O45" s="12">
        <v>76.121498000000003</v>
      </c>
      <c r="P45" s="9">
        <v>170108400</v>
      </c>
      <c r="Q45" s="12">
        <v>175.80838</v>
      </c>
      <c r="R45" s="9">
        <v>1789500</v>
      </c>
      <c r="S45" s="36"/>
      <c r="U45" s="12">
        <f t="shared" si="15"/>
        <v>72.031652141216185</v>
      </c>
      <c r="V45" s="12">
        <f t="shared" si="16"/>
        <v>73.594532160529823</v>
      </c>
      <c r="W45" s="12">
        <f t="shared" si="17"/>
        <v>74.016233510968362</v>
      </c>
      <c r="X45" s="12">
        <f t="shared" si="18"/>
        <v>74.256822807659347</v>
      </c>
      <c r="Y45" s="12">
        <f t="shared" si="19"/>
        <v>174.23013913567306</v>
      </c>
      <c r="Z45" s="12">
        <f t="shared" si="20"/>
        <v>174.61579004759054</v>
      </c>
      <c r="AA45" s="12">
        <f t="shared" si="21"/>
        <v>174.5616412143022</v>
      </c>
      <c r="AB45" s="12">
        <f t="shared" si="22"/>
        <v>174.5036262916048</v>
      </c>
      <c r="AD45" s="25">
        <f t="shared" si="23"/>
        <v>4.0898458587838178</v>
      </c>
      <c r="AE45" s="12">
        <f t="shared" si="24"/>
        <v>2.5269658394701793</v>
      </c>
      <c r="AF45" s="12">
        <f t="shared" si="25"/>
        <v>2.1052644890316401</v>
      </c>
      <c r="AG45" s="12">
        <f t="shared" si="26"/>
        <v>1.8646751923406555</v>
      </c>
      <c r="AH45" s="12">
        <f t="shared" si="27"/>
        <v>1.5782408643269434</v>
      </c>
      <c r="AI45" s="12">
        <f t="shared" si="28"/>
        <v>1.1925899524094632</v>
      </c>
      <c r="AJ45" s="12">
        <f t="shared" si="29"/>
        <v>1.2467387856978007</v>
      </c>
      <c r="AK45" s="12">
        <f t="shared" si="30"/>
        <v>1.3047537083951966</v>
      </c>
      <c r="AM45" s="6"/>
      <c r="AO45" s="30">
        <f t="shared" si="31"/>
        <v>0.40931990751138275</v>
      </c>
      <c r="AP45" s="25">
        <f t="shared" si="7"/>
        <v>74.425553418479751</v>
      </c>
      <c r="AQ45" s="25">
        <f t="shared" si="32"/>
        <v>2.2279443075598059E-2</v>
      </c>
      <c r="AR45" s="25"/>
      <c r="AS45" s="25">
        <f t="shared" si="8"/>
        <v>0.41227086852089523</v>
      </c>
      <c r="AT45" s="25">
        <f t="shared" si="0"/>
        <v>74.428504379489254</v>
      </c>
      <c r="AU45" s="25">
        <f t="shared" si="33"/>
        <v>2.2240676615569863E-2</v>
      </c>
      <c r="AV45" s="25"/>
      <c r="AW45" s="25">
        <f t="shared" si="9"/>
        <v>0.40878727976152718</v>
      </c>
      <c r="AX45" s="25">
        <f t="shared" si="1"/>
        <v>74.425020790729889</v>
      </c>
      <c r="AY45" s="25">
        <f t="shared" si="34"/>
        <v>2.2286440149537175E-2</v>
      </c>
      <c r="AZ45" s="25"/>
      <c r="BA45" s="25">
        <f t="shared" si="10"/>
        <v>0.54707126274610551</v>
      </c>
      <c r="BB45" s="25">
        <f t="shared" si="2"/>
        <v>74.563304773714464</v>
      </c>
      <c r="BC45" s="31">
        <f t="shared" si="35"/>
        <v>2.0469818214632861E-2</v>
      </c>
      <c r="BD45" s="29"/>
      <c r="BE45" s="30">
        <f t="shared" si="11"/>
        <v>6.8372303717254598E-2</v>
      </c>
      <c r="BF45" s="25">
        <f t="shared" si="3"/>
        <v>174.63001351801947</v>
      </c>
      <c r="BG45" s="25">
        <f t="shared" si="36"/>
        <v>6.7025615160126745E-3</v>
      </c>
      <c r="BH45" s="25"/>
      <c r="BI45" s="27">
        <f t="shared" si="12"/>
        <v>1.4818606773330058E-2</v>
      </c>
      <c r="BJ45" s="25">
        <f t="shared" si="4"/>
        <v>174.57645982107553</v>
      </c>
      <c r="BK45" s="25">
        <f t="shared" si="37"/>
        <v>7.0071755335238779E-3</v>
      </c>
      <c r="BL45" s="25"/>
      <c r="BM45" s="27">
        <f t="shared" si="13"/>
        <v>-0.10490401784733407</v>
      </c>
      <c r="BN45" s="25">
        <f t="shared" si="5"/>
        <v>174.45673719645487</v>
      </c>
      <c r="BO45" s="25">
        <f t="shared" si="38"/>
        <v>7.6881591397698597E-3</v>
      </c>
      <c r="BP45" s="25"/>
      <c r="BQ45" s="27">
        <f t="shared" si="14"/>
        <v>-9.1262159758383921E-2</v>
      </c>
      <c r="BR45" s="25">
        <f t="shared" si="6"/>
        <v>174.47037905454383</v>
      </c>
      <c r="BS45" s="31">
        <f t="shared" si="39"/>
        <v>7.6105641008475987E-3</v>
      </c>
      <c r="BT45" s="29"/>
      <c r="BV45" s="36"/>
    </row>
    <row r="46" spans="1:74">
      <c r="A46" s="6"/>
      <c r="K46" s="6"/>
      <c r="L46"/>
      <c r="M46" s="10">
        <v>43840</v>
      </c>
      <c r="N46" s="11">
        <v>43</v>
      </c>
      <c r="O46" s="12">
        <v>76.293578999999994</v>
      </c>
      <c r="P46" s="9">
        <v>140644800</v>
      </c>
      <c r="Q46" s="12">
        <v>175.42546100000001</v>
      </c>
      <c r="R46" s="9">
        <v>1671700</v>
      </c>
      <c r="S46" s="36"/>
      <c r="U46" s="12">
        <f t="shared" si="15"/>
        <v>72.64512902003375</v>
      </c>
      <c r="V46" s="12">
        <f t="shared" si="16"/>
        <v>74.478970204344392</v>
      </c>
      <c r="W46" s="12">
        <f t="shared" si="17"/>
        <v>75.174128979935773</v>
      </c>
      <c r="X46" s="12">
        <f t="shared" si="18"/>
        <v>75.655329201914839</v>
      </c>
      <c r="Y46" s="12">
        <f t="shared" si="19"/>
        <v>174.46687526532207</v>
      </c>
      <c r="Z46" s="12">
        <f t="shared" si="20"/>
        <v>175.03319653093385</v>
      </c>
      <c r="AA46" s="12">
        <f t="shared" si="21"/>
        <v>175.247347546436</v>
      </c>
      <c r="AB46" s="12">
        <f t="shared" si="22"/>
        <v>175.48219157290123</v>
      </c>
      <c r="AD46" s="25">
        <f t="shared" si="23"/>
        <v>3.6484499799662444</v>
      </c>
      <c r="AE46" s="12">
        <f t="shared" si="24"/>
        <v>1.8146087956556016</v>
      </c>
      <c r="AF46" s="12">
        <f t="shared" si="25"/>
        <v>1.119450020064221</v>
      </c>
      <c r="AG46" s="12">
        <f t="shared" si="26"/>
        <v>0.63824979808515536</v>
      </c>
      <c r="AH46" s="12">
        <f t="shared" si="27"/>
        <v>0.95858573467793917</v>
      </c>
      <c r="AI46" s="12">
        <f t="shared" si="28"/>
        <v>0.39226446906616275</v>
      </c>
      <c r="AJ46" s="12">
        <f t="shared" si="29"/>
        <v>0.17811345356400921</v>
      </c>
      <c r="AK46" s="12">
        <f t="shared" si="30"/>
        <v>5.6730572901216192E-2</v>
      </c>
      <c r="AM46" s="6"/>
      <c r="AO46" s="30">
        <f t="shared" si="31"/>
        <v>0.52160624172978687</v>
      </c>
      <c r="AP46" s="25">
        <f t="shared" si="7"/>
        <v>75.695735221665558</v>
      </c>
      <c r="AQ46" s="25">
        <f t="shared" si="32"/>
        <v>7.8360955950753895E-3</v>
      </c>
      <c r="AR46" s="25"/>
      <c r="AS46" s="25">
        <f t="shared" si="8"/>
        <v>0.59867701863252409</v>
      </c>
      <c r="AT46" s="25">
        <f t="shared" si="0"/>
        <v>75.772805998568302</v>
      </c>
      <c r="AU46" s="25">
        <f t="shared" si="33"/>
        <v>6.8259086578136841E-3</v>
      </c>
      <c r="AV46" s="25"/>
      <c r="AW46" s="25">
        <f t="shared" si="9"/>
        <v>0.7458859649041748</v>
      </c>
      <c r="AX46" s="25">
        <f t="shared" si="1"/>
        <v>75.920014944839949</v>
      </c>
      <c r="AY46" s="25">
        <f t="shared" si="34"/>
        <v>4.8964022930428454E-3</v>
      </c>
      <c r="AZ46" s="25"/>
      <c r="BA46" s="25">
        <f t="shared" si="10"/>
        <v>1.0662718380342149</v>
      </c>
      <c r="BB46" s="25">
        <f t="shared" si="2"/>
        <v>76.240400817969984</v>
      </c>
      <c r="BC46" s="31">
        <f t="shared" si="35"/>
        <v>6.9702041412960433E-4</v>
      </c>
      <c r="BD46" s="29"/>
      <c r="BE46" s="30">
        <f t="shared" si="11"/>
        <v>0.16097240797973711</v>
      </c>
      <c r="BF46" s="25">
        <f t="shared" si="3"/>
        <v>175.40831995441573</v>
      </c>
      <c r="BG46" s="25">
        <f t="shared" si="36"/>
        <v>9.771127569835347E-5</v>
      </c>
      <c r="BH46" s="25"/>
      <c r="BI46" s="27">
        <f t="shared" si="12"/>
        <v>0.1825405381134487</v>
      </c>
      <c r="BJ46" s="25">
        <f t="shared" si="4"/>
        <v>175.42988808454945</v>
      </c>
      <c r="BK46" s="25">
        <f t="shared" si="37"/>
        <v>2.5236271429458333E-5</v>
      </c>
      <c r="BL46" s="25"/>
      <c r="BM46" s="27">
        <f t="shared" si="13"/>
        <v>0.25087063964417833</v>
      </c>
      <c r="BN46" s="25">
        <f t="shared" si="5"/>
        <v>175.49821818608018</v>
      </c>
      <c r="BO46" s="25">
        <f t="shared" si="38"/>
        <v>4.1474701371978982E-4</v>
      </c>
      <c r="BP46" s="25"/>
      <c r="BQ46" s="27">
        <f t="shared" si="14"/>
        <v>0.56916105834997632</v>
      </c>
      <c r="BR46" s="25">
        <f t="shared" si="6"/>
        <v>175.81650860478598</v>
      </c>
      <c r="BS46" s="31">
        <f t="shared" si="39"/>
        <v>2.2291382479876589E-3</v>
      </c>
      <c r="BT46" s="29"/>
      <c r="BV46" s="36"/>
    </row>
    <row r="47" spans="1:74">
      <c r="A47" s="6"/>
      <c r="K47" s="6"/>
      <c r="L47"/>
      <c r="M47" s="10">
        <v>43843</v>
      </c>
      <c r="N47" s="11">
        <v>44</v>
      </c>
      <c r="O47" s="12">
        <v>77.923537999999994</v>
      </c>
      <c r="P47" s="9">
        <v>121532000</v>
      </c>
      <c r="Q47" s="12">
        <v>177.96829199999999</v>
      </c>
      <c r="R47" s="9">
        <v>2261900</v>
      </c>
      <c r="S47" s="36"/>
      <c r="U47" s="12">
        <f t="shared" si="15"/>
        <v>73.192396517028683</v>
      </c>
      <c r="V47" s="12">
        <f t="shared" si="16"/>
        <v>75.114083282823856</v>
      </c>
      <c r="W47" s="12">
        <f t="shared" si="17"/>
        <v>75.789826490971095</v>
      </c>
      <c r="X47" s="12">
        <f t="shared" si="18"/>
        <v>76.134016550478705</v>
      </c>
      <c r="Y47" s="12">
        <f t="shared" si="19"/>
        <v>174.61066312552376</v>
      </c>
      <c r="Z47" s="12">
        <f t="shared" si="20"/>
        <v>175.170489095107</v>
      </c>
      <c r="AA47" s="12">
        <f t="shared" si="21"/>
        <v>175.34530994589619</v>
      </c>
      <c r="AB47" s="12">
        <f t="shared" si="22"/>
        <v>175.43964364322531</v>
      </c>
      <c r="AD47" s="25">
        <f t="shared" si="23"/>
        <v>4.7311414829713101</v>
      </c>
      <c r="AE47" s="12">
        <f t="shared" si="24"/>
        <v>2.8094547171761377</v>
      </c>
      <c r="AF47" s="12">
        <f t="shared" si="25"/>
        <v>2.1337115090288989</v>
      </c>
      <c r="AG47" s="12">
        <f t="shared" si="26"/>
        <v>1.7895214495212883</v>
      </c>
      <c r="AH47" s="12">
        <f t="shared" si="27"/>
        <v>3.3576288744762337</v>
      </c>
      <c r="AI47" s="12">
        <f t="shared" si="28"/>
        <v>2.7978029048929898</v>
      </c>
      <c r="AJ47" s="12">
        <f t="shared" si="29"/>
        <v>2.6229820541038009</v>
      </c>
      <c r="AK47" s="12">
        <f t="shared" si="30"/>
        <v>2.5286483567746814</v>
      </c>
      <c r="AM47" s="6"/>
      <c r="AO47" s="30">
        <f t="shared" si="31"/>
        <v>0.53571993212561708</v>
      </c>
      <c r="AP47" s="25">
        <f t="shared" si="7"/>
        <v>76.325546423096711</v>
      </c>
      <c r="AQ47" s="25">
        <f t="shared" si="32"/>
        <v>2.0507174313662235E-2</v>
      </c>
      <c r="AR47" s="25"/>
      <c r="AS47" s="25">
        <f t="shared" si="8"/>
        <v>0.6029321417332234</v>
      </c>
      <c r="AT47" s="25">
        <f t="shared" si="0"/>
        <v>76.392758632704314</v>
      </c>
      <c r="AU47" s="25">
        <f t="shared" si="33"/>
        <v>1.9644633785694886E-2</v>
      </c>
      <c r="AV47" s="25"/>
      <c r="AW47" s="25">
        <f t="shared" si="9"/>
        <v>0.68730116066319091</v>
      </c>
      <c r="AX47" s="25">
        <f t="shared" si="1"/>
        <v>76.477127651634291</v>
      </c>
      <c r="AY47" s="25">
        <f t="shared" si="34"/>
        <v>1.8561918330321486E-2</v>
      </c>
      <c r="AZ47" s="25"/>
      <c r="BA47" s="25">
        <f t="shared" si="10"/>
        <v>0.68328366008515551</v>
      </c>
      <c r="BB47" s="25">
        <f t="shared" si="2"/>
        <v>76.473110151056247</v>
      </c>
      <c r="BC47" s="31">
        <f t="shared" si="35"/>
        <v>1.861347528834929E-2</v>
      </c>
      <c r="BD47" s="29"/>
      <c r="BE47" s="30">
        <f t="shared" si="11"/>
        <v>0.15152090670180451</v>
      </c>
      <c r="BF47" s="25">
        <f t="shared" si="3"/>
        <v>175.49683085259798</v>
      </c>
      <c r="BG47" s="25">
        <f t="shared" si="36"/>
        <v>1.388708696154712E-2</v>
      </c>
      <c r="BH47" s="25"/>
      <c r="BI47" s="27">
        <f t="shared" si="12"/>
        <v>0.16139600345013316</v>
      </c>
      <c r="BJ47" s="25">
        <f t="shared" si="4"/>
        <v>175.50670594934633</v>
      </c>
      <c r="BK47" s="25">
        <f t="shared" si="37"/>
        <v>1.3831599005589518E-2</v>
      </c>
      <c r="BL47" s="25"/>
      <c r="BM47" s="27">
        <f t="shared" si="13"/>
        <v>0.18206193156138206</v>
      </c>
      <c r="BN47" s="25">
        <f t="shared" si="5"/>
        <v>175.52737187745757</v>
      </c>
      <c r="BO47" s="25">
        <f t="shared" si="38"/>
        <v>1.3715477600596531E-2</v>
      </c>
      <c r="BP47" s="25"/>
      <c r="BQ47" s="27">
        <f t="shared" si="14"/>
        <v>0.16864219829365507</v>
      </c>
      <c r="BR47" s="25">
        <f t="shared" si="6"/>
        <v>175.51395214418986</v>
      </c>
      <c r="BS47" s="31">
        <f t="shared" si="39"/>
        <v>1.3790882792818695E-2</v>
      </c>
      <c r="BT47" s="29"/>
      <c r="BV47" s="36"/>
    </row>
    <row r="48" spans="1:74">
      <c r="A48" s="6"/>
      <c r="K48" s="6"/>
      <c r="L48"/>
      <c r="M48" s="10">
        <v>43844</v>
      </c>
      <c r="N48" s="11">
        <v>45</v>
      </c>
      <c r="O48" s="12">
        <v>76.871323000000004</v>
      </c>
      <c r="P48" s="9">
        <v>161954400</v>
      </c>
      <c r="Q48" s="12">
        <v>177.16322299999999</v>
      </c>
      <c r="R48" s="9">
        <v>2191200</v>
      </c>
      <c r="S48" s="36"/>
      <c r="U48" s="12">
        <f t="shared" si="15"/>
        <v>73.902067739474376</v>
      </c>
      <c r="V48" s="12">
        <f t="shared" si="16"/>
        <v>76.097392433835495</v>
      </c>
      <c r="W48" s="12">
        <f t="shared" si="17"/>
        <v>76.96336782093698</v>
      </c>
      <c r="X48" s="12">
        <f t="shared" si="18"/>
        <v>77.476157637619664</v>
      </c>
      <c r="Y48" s="12">
        <f t="shared" si="19"/>
        <v>175.11430745669517</v>
      </c>
      <c r="Z48" s="12">
        <f t="shared" si="20"/>
        <v>176.14972011181953</v>
      </c>
      <c r="AA48" s="12">
        <f t="shared" si="21"/>
        <v>176.78795007565327</v>
      </c>
      <c r="AB48" s="12">
        <f t="shared" si="22"/>
        <v>177.33612991080631</v>
      </c>
      <c r="AD48" s="25">
        <f t="shared" si="23"/>
        <v>2.9692552605256282</v>
      </c>
      <c r="AE48" s="12">
        <f t="shared" si="24"/>
        <v>0.77393056616450906</v>
      </c>
      <c r="AF48" s="12">
        <f t="shared" si="25"/>
        <v>9.2044820936976635E-2</v>
      </c>
      <c r="AG48" s="12">
        <f t="shared" si="26"/>
        <v>0.6048346376196605</v>
      </c>
      <c r="AH48" s="12">
        <f t="shared" si="27"/>
        <v>2.0489155433048154</v>
      </c>
      <c r="AI48" s="12">
        <f t="shared" si="28"/>
        <v>1.0135028881804544</v>
      </c>
      <c r="AJ48" s="12">
        <f t="shared" si="29"/>
        <v>0.37527292434671722</v>
      </c>
      <c r="AK48" s="12">
        <f t="shared" si="30"/>
        <v>0.17290691080631859</v>
      </c>
      <c r="AM48" s="6"/>
      <c r="AO48" s="30">
        <f t="shared" si="31"/>
        <v>0.6313931418016574</v>
      </c>
      <c r="AP48" s="25">
        <f t="shared" si="7"/>
        <v>77.594760962738633</v>
      </c>
      <c r="AQ48" s="25">
        <f t="shared" si="32"/>
        <v>9.4110252628100202E-3</v>
      </c>
      <c r="AR48" s="25"/>
      <c r="AS48" s="25">
        <f t="shared" si="8"/>
        <v>0.74558443879138903</v>
      </c>
      <c r="AT48" s="25">
        <f t="shared" si="0"/>
        <v>77.708952259728363</v>
      </c>
      <c r="AU48" s="25">
        <f t="shared" si="33"/>
        <v>1.0896511560342983E-2</v>
      </c>
      <c r="AV48" s="25"/>
      <c r="AW48" s="25">
        <f t="shared" si="9"/>
        <v>0.9061092368494037</v>
      </c>
      <c r="AX48" s="25">
        <f t="shared" si="1"/>
        <v>77.869477057786384</v>
      </c>
      <c r="AY48" s="25">
        <f t="shared" si="34"/>
        <v>1.2984738896537264E-2</v>
      </c>
      <c r="AZ48" s="25"/>
      <c r="BA48" s="25">
        <f t="shared" si="10"/>
        <v>1.1000026794837763</v>
      </c>
      <c r="BB48" s="25">
        <f t="shared" si="2"/>
        <v>78.06337050042076</v>
      </c>
      <c r="BC48" s="31">
        <f t="shared" si="35"/>
        <v>1.5507050664664065E-2</v>
      </c>
      <c r="BD48" s="29"/>
      <c r="BE48" s="30">
        <f t="shared" si="11"/>
        <v>0.3451887901600959</v>
      </c>
      <c r="BF48" s="25">
        <f t="shared" si="3"/>
        <v>177.13313886581338</v>
      </c>
      <c r="BG48" s="25">
        <f t="shared" si="36"/>
        <v>1.6981026692322558E-4</v>
      </c>
      <c r="BH48" s="25"/>
      <c r="BI48" s="27">
        <f t="shared" si="12"/>
        <v>0.48170703502687001</v>
      </c>
      <c r="BJ48" s="25">
        <f t="shared" si="4"/>
        <v>177.26965711068013</v>
      </c>
      <c r="BK48" s="25">
        <f t="shared" si="37"/>
        <v>6.0076865208159348E-4</v>
      </c>
      <c r="BL48" s="25"/>
      <c r="BM48" s="27">
        <f t="shared" si="13"/>
        <v>0.74932212074944637</v>
      </c>
      <c r="BN48" s="25">
        <f t="shared" si="5"/>
        <v>177.53727219640271</v>
      </c>
      <c r="BO48" s="25">
        <f t="shared" si="38"/>
        <v>2.1113253082030623E-3</v>
      </c>
      <c r="BP48" s="25"/>
      <c r="BQ48" s="27">
        <f t="shared" si="14"/>
        <v>1.2515404400375667</v>
      </c>
      <c r="BR48" s="25">
        <f t="shared" si="6"/>
        <v>178.03949051569083</v>
      </c>
      <c r="BS48" s="31">
        <f t="shared" si="39"/>
        <v>4.9461028132844562E-3</v>
      </c>
      <c r="BT48" s="29"/>
      <c r="BV48" s="36"/>
    </row>
    <row r="49" spans="1:74">
      <c r="A49" s="6"/>
      <c r="K49" s="6"/>
      <c r="L49"/>
      <c r="M49" s="10">
        <v>43845</v>
      </c>
      <c r="N49" s="11">
        <v>46</v>
      </c>
      <c r="O49" s="12">
        <v>76.541884999999994</v>
      </c>
      <c r="P49" s="9">
        <v>121923600</v>
      </c>
      <c r="Q49" s="12">
        <v>177.43812600000001</v>
      </c>
      <c r="R49" s="9">
        <v>2600800</v>
      </c>
      <c r="S49" s="36"/>
      <c r="U49" s="12">
        <f t="shared" si="15"/>
        <v>74.347456028553211</v>
      </c>
      <c r="V49" s="12">
        <f t="shared" si="16"/>
        <v>76.368268131993062</v>
      </c>
      <c r="W49" s="12">
        <f t="shared" si="17"/>
        <v>76.912743169421645</v>
      </c>
      <c r="X49" s="12">
        <f t="shared" si="18"/>
        <v>77.022531659404919</v>
      </c>
      <c r="Y49" s="12">
        <f t="shared" si="19"/>
        <v>175.42164478819089</v>
      </c>
      <c r="Z49" s="12">
        <f t="shared" si="20"/>
        <v>176.50444612268268</v>
      </c>
      <c r="AA49" s="12">
        <f t="shared" si="21"/>
        <v>176.99435018404395</v>
      </c>
      <c r="AB49" s="12">
        <f t="shared" si="22"/>
        <v>177.20644972770157</v>
      </c>
      <c r="AD49" s="25">
        <f t="shared" si="23"/>
        <v>2.1944289714467828</v>
      </c>
      <c r="AE49" s="12">
        <f t="shared" si="24"/>
        <v>0.17361686800693121</v>
      </c>
      <c r="AF49" s="12">
        <f t="shared" si="25"/>
        <v>0.37085816942165195</v>
      </c>
      <c r="AG49" s="12">
        <f t="shared" si="26"/>
        <v>0.48064665940492546</v>
      </c>
      <c r="AH49" s="12">
        <f t="shared" si="27"/>
        <v>2.016481211809122</v>
      </c>
      <c r="AI49" s="12">
        <f t="shared" si="28"/>
        <v>0.93367987731733137</v>
      </c>
      <c r="AJ49" s="12">
        <f t="shared" si="29"/>
        <v>0.44377581595605875</v>
      </c>
      <c r="AK49" s="12">
        <f t="shared" si="30"/>
        <v>0.23167627229844356</v>
      </c>
      <c r="AM49" s="6"/>
      <c r="AO49" s="30">
        <f t="shared" si="31"/>
        <v>0.52909047280410859</v>
      </c>
      <c r="AP49" s="25">
        <f t="shared" si="7"/>
        <v>77.44183364222576</v>
      </c>
      <c r="AQ49" s="25">
        <f t="shared" si="32"/>
        <v>1.1757597062389647E-2</v>
      </c>
      <c r="AR49" s="25"/>
      <c r="AS49" s="25">
        <f t="shared" si="8"/>
        <v>0.54653216621470802</v>
      </c>
      <c r="AT49" s="25">
        <f t="shared" si="0"/>
        <v>77.459275335636349</v>
      </c>
      <c r="AU49" s="25">
        <f t="shared" si="33"/>
        <v>1.1985468291463627E-2</v>
      </c>
      <c r="AV49" s="25"/>
      <c r="AW49" s="25">
        <f t="shared" si="9"/>
        <v>0.47557898708527135</v>
      </c>
      <c r="AX49" s="25">
        <f t="shared" si="1"/>
        <v>77.388322156506916</v>
      </c>
      <c r="AY49" s="25">
        <f t="shared" si="34"/>
        <v>1.1058483293257319E-2</v>
      </c>
      <c r="AZ49" s="25"/>
      <c r="BA49" s="25">
        <f t="shared" si="10"/>
        <v>0.1219694481345317</v>
      </c>
      <c r="BB49" s="25">
        <f t="shared" si="2"/>
        <v>77.034712617556181</v>
      </c>
      <c r="BC49" s="31">
        <f t="shared" si="35"/>
        <v>6.4386658044309686E-3</v>
      </c>
      <c r="BD49" s="29"/>
      <c r="BE49" s="30">
        <f t="shared" si="11"/>
        <v>0.32437048789468376</v>
      </c>
      <c r="BF49" s="25">
        <f t="shared" si="3"/>
        <v>177.31872067193865</v>
      </c>
      <c r="BG49" s="25">
        <f t="shared" si="36"/>
        <v>6.7294065121811309E-4</v>
      </c>
      <c r="BH49" s="25"/>
      <c r="BI49" s="27">
        <f t="shared" si="12"/>
        <v>0.41288030336782294</v>
      </c>
      <c r="BJ49" s="25">
        <f t="shared" si="4"/>
        <v>177.40723048741177</v>
      </c>
      <c r="BK49" s="25">
        <f t="shared" si="37"/>
        <v>1.7411992160154381E-4</v>
      </c>
      <c r="BL49" s="25"/>
      <c r="BM49" s="27">
        <f t="shared" si="13"/>
        <v>0.50500721518800229</v>
      </c>
      <c r="BN49" s="25">
        <f t="shared" si="5"/>
        <v>177.49935739923197</v>
      </c>
      <c r="BO49" s="25">
        <f t="shared" si="38"/>
        <v>3.4508592156770796E-4</v>
      </c>
      <c r="BP49" s="25"/>
      <c r="BQ49" s="27">
        <f t="shared" si="14"/>
        <v>0.36317115813771444</v>
      </c>
      <c r="BR49" s="25">
        <f t="shared" si="6"/>
        <v>177.35752134218166</v>
      </c>
      <c r="BS49" s="31">
        <f t="shared" si="39"/>
        <v>4.5426910008255757E-4</v>
      </c>
      <c r="BT49" s="29"/>
      <c r="BV49" s="36"/>
    </row>
    <row r="50" spans="1:74">
      <c r="A50" s="6"/>
      <c r="K50" s="6"/>
      <c r="L50"/>
      <c r="M50" s="10">
        <v>43846</v>
      </c>
      <c r="N50" s="11">
        <v>47</v>
      </c>
      <c r="O50" s="12">
        <v>77.500693999999996</v>
      </c>
      <c r="P50" s="9">
        <v>108829200</v>
      </c>
      <c r="Q50" s="12">
        <v>178.94026199999999</v>
      </c>
      <c r="R50" s="9">
        <v>2215400</v>
      </c>
      <c r="S50" s="36"/>
      <c r="U50" s="12">
        <f t="shared" si="15"/>
        <v>74.676620374270229</v>
      </c>
      <c r="V50" s="12">
        <f t="shared" si="16"/>
        <v>76.429034035795482</v>
      </c>
      <c r="W50" s="12">
        <f t="shared" si="17"/>
        <v>76.708771176239736</v>
      </c>
      <c r="X50" s="12">
        <f t="shared" si="18"/>
        <v>76.662046664851232</v>
      </c>
      <c r="Y50" s="12">
        <f t="shared" si="19"/>
        <v>175.72411696996224</v>
      </c>
      <c r="Z50" s="12">
        <f t="shared" si="20"/>
        <v>176.83123407974375</v>
      </c>
      <c r="AA50" s="12">
        <f t="shared" si="21"/>
        <v>177.23842688281979</v>
      </c>
      <c r="AB50" s="12">
        <f t="shared" si="22"/>
        <v>177.38020693192539</v>
      </c>
      <c r="AD50" s="25">
        <f t="shared" si="23"/>
        <v>2.8240736257297669</v>
      </c>
      <c r="AE50" s="12">
        <f t="shared" si="24"/>
        <v>1.0716599642045139</v>
      </c>
      <c r="AF50" s="12">
        <f t="shared" si="25"/>
        <v>0.79192282376025958</v>
      </c>
      <c r="AG50" s="12">
        <f t="shared" si="26"/>
        <v>0.83864733514876377</v>
      </c>
      <c r="AH50" s="12">
        <f t="shared" si="27"/>
        <v>3.216145030037751</v>
      </c>
      <c r="AI50" s="12">
        <f t="shared" si="28"/>
        <v>2.1090279202562385</v>
      </c>
      <c r="AJ50" s="12">
        <f t="shared" si="29"/>
        <v>1.7018351171801953</v>
      </c>
      <c r="AK50" s="12">
        <f t="shared" si="30"/>
        <v>1.5600550680746039</v>
      </c>
      <c r="AM50" s="6"/>
      <c r="AO50" s="30">
        <f t="shared" si="31"/>
        <v>0.41913110290620592</v>
      </c>
      <c r="AP50" s="25">
        <f t="shared" si="7"/>
        <v>77.127902279145943</v>
      </c>
      <c r="AQ50" s="25">
        <f t="shared" si="32"/>
        <v>4.8101726786350229E-3</v>
      </c>
      <c r="AR50" s="25"/>
      <c r="AS50" s="25">
        <f t="shared" si="8"/>
        <v>0.35890612636555369</v>
      </c>
      <c r="AT50" s="25">
        <f t="shared" si="0"/>
        <v>77.06767730260529</v>
      </c>
      <c r="AU50" s="25">
        <f t="shared" si="33"/>
        <v>5.5872621914160644E-3</v>
      </c>
      <c r="AV50" s="25"/>
      <c r="AW50" s="25">
        <f t="shared" si="9"/>
        <v>0.16978104596504012</v>
      </c>
      <c r="AX50" s="25">
        <f t="shared" si="1"/>
        <v>76.878552222204775</v>
      </c>
      <c r="AY50" s="25">
        <f t="shared" si="34"/>
        <v>8.027563956978517E-3</v>
      </c>
      <c r="AZ50" s="25"/>
      <c r="BA50" s="25">
        <f t="shared" si="10"/>
        <v>-0.15508077698444311</v>
      </c>
      <c r="BB50" s="25">
        <f t="shared" si="2"/>
        <v>76.553690399255288</v>
      </c>
      <c r="BC50" s="31">
        <f t="shared" si="35"/>
        <v>1.2219291878143799E-2</v>
      </c>
      <c r="BD50" s="29"/>
      <c r="BE50" s="30">
        <f t="shared" si="11"/>
        <v>0.31232641952685752</v>
      </c>
      <c r="BF50" s="25">
        <f t="shared" si="3"/>
        <v>177.55075330234666</v>
      </c>
      <c r="BG50" s="25">
        <f t="shared" si="36"/>
        <v>7.7652099204667899E-3</v>
      </c>
      <c r="BH50" s="25"/>
      <c r="BI50" s="27">
        <f t="shared" si="12"/>
        <v>0.37067940221982776</v>
      </c>
      <c r="BJ50" s="25">
        <f t="shared" si="4"/>
        <v>177.60910628503962</v>
      </c>
      <c r="BK50" s="25">
        <f t="shared" si="37"/>
        <v>7.4391067727417005E-3</v>
      </c>
      <c r="BL50" s="25"/>
      <c r="BM50" s="27">
        <f t="shared" si="13"/>
        <v>0.38758848280253028</v>
      </c>
      <c r="BN50" s="25">
        <f t="shared" si="5"/>
        <v>177.62601536562232</v>
      </c>
      <c r="BO50" s="25">
        <f t="shared" si="38"/>
        <v>7.3446110991927998E-3</v>
      </c>
      <c r="BP50" s="25"/>
      <c r="BQ50" s="27">
        <f t="shared" si="14"/>
        <v>0.26194086768012309</v>
      </c>
      <c r="BR50" s="25">
        <f t="shared" si="6"/>
        <v>177.50036775049992</v>
      </c>
      <c r="BS50" s="31">
        <f t="shared" si="39"/>
        <v>8.046787421715473E-3</v>
      </c>
      <c r="BT50" s="29"/>
      <c r="BV50" s="36"/>
    </row>
    <row r="51" spans="1:74">
      <c r="A51" s="6"/>
      <c r="K51" s="6"/>
      <c r="L51"/>
      <c r="M51" s="10">
        <v>43847</v>
      </c>
      <c r="N51" s="11">
        <v>48</v>
      </c>
      <c r="O51" s="12">
        <v>78.358695999999995</v>
      </c>
      <c r="P51" s="9">
        <v>137816400</v>
      </c>
      <c r="Q51" s="12">
        <v>179.89259300000001</v>
      </c>
      <c r="R51" s="9">
        <v>2608000</v>
      </c>
      <c r="S51" s="36"/>
      <c r="U51" s="12">
        <f t="shared" si="15"/>
        <v>75.100231418129695</v>
      </c>
      <c r="V51" s="12">
        <f t="shared" si="16"/>
        <v>76.804115023267059</v>
      </c>
      <c r="W51" s="12">
        <f t="shared" si="17"/>
        <v>77.144328729307887</v>
      </c>
      <c r="X51" s="12">
        <f t="shared" si="18"/>
        <v>77.291032166212801</v>
      </c>
      <c r="Y51" s="12">
        <f t="shared" si="19"/>
        <v>176.20653872446792</v>
      </c>
      <c r="Z51" s="12">
        <f t="shared" si="20"/>
        <v>177.56939385183341</v>
      </c>
      <c r="AA51" s="12">
        <f t="shared" si="21"/>
        <v>178.1744361972689</v>
      </c>
      <c r="AB51" s="12">
        <f t="shared" si="22"/>
        <v>178.55024823298135</v>
      </c>
      <c r="AD51" s="25">
        <f t="shared" si="23"/>
        <v>3.2584645818702995</v>
      </c>
      <c r="AE51" s="12">
        <f t="shared" si="24"/>
        <v>1.5545809767329359</v>
      </c>
      <c r="AF51" s="12">
        <f t="shared" si="25"/>
        <v>1.214367270692108</v>
      </c>
      <c r="AG51" s="12">
        <f t="shared" si="26"/>
        <v>1.0676638337871935</v>
      </c>
      <c r="AH51" s="12">
        <f t="shared" si="27"/>
        <v>3.6860542755320864</v>
      </c>
      <c r="AI51" s="12">
        <f t="shared" si="28"/>
        <v>2.3231991481665943</v>
      </c>
      <c r="AJ51" s="12">
        <f t="shared" si="29"/>
        <v>1.7181568027311016</v>
      </c>
      <c r="AK51" s="12">
        <f t="shared" si="30"/>
        <v>1.342344767018659</v>
      </c>
      <c r="AM51" s="6"/>
      <c r="AO51" s="30">
        <f t="shared" si="31"/>
        <v>0.4215950704304976</v>
      </c>
      <c r="AP51" s="25">
        <f t="shared" si="7"/>
        <v>77.565923799738385</v>
      </c>
      <c r="AQ51" s="25">
        <f t="shared" si="32"/>
        <v>1.0117220432836317E-2</v>
      </c>
      <c r="AR51" s="25"/>
      <c r="AS51" s="25">
        <f t="shared" si="8"/>
        <v>0.3780689830412029</v>
      </c>
      <c r="AT51" s="25">
        <f t="shared" si="0"/>
        <v>77.52239771234909</v>
      </c>
      <c r="AU51" s="25">
        <f t="shared" si="33"/>
        <v>1.0672692762152462E-2</v>
      </c>
      <c r="AV51" s="25"/>
      <c r="AW51" s="25">
        <f t="shared" si="9"/>
        <v>0.28938047416143986</v>
      </c>
      <c r="AX51" s="25">
        <f t="shared" si="1"/>
        <v>77.43370920346932</v>
      </c>
      <c r="AY51" s="25">
        <f t="shared" si="34"/>
        <v>1.1804520030944298E-2</v>
      </c>
      <c r="AZ51" s="25"/>
      <c r="BA51" s="25">
        <f t="shared" si="10"/>
        <v>0.34696180356026152</v>
      </c>
      <c r="BB51" s="25">
        <f t="shared" si="2"/>
        <v>77.491290532868149</v>
      </c>
      <c r="BC51" s="31">
        <f t="shared" si="35"/>
        <v>1.1069677156595943E-2</v>
      </c>
      <c r="BD51" s="29"/>
      <c r="BE51" s="30">
        <f t="shared" si="11"/>
        <v>0.40587885376519522</v>
      </c>
      <c r="BF51" s="25">
        <f t="shared" si="3"/>
        <v>178.58031505103409</v>
      </c>
      <c r="BG51" s="25">
        <f t="shared" si="36"/>
        <v>7.2947858890772327E-3</v>
      </c>
      <c r="BH51" s="25"/>
      <c r="BI51" s="27">
        <f t="shared" si="12"/>
        <v>0.51201188027714806</v>
      </c>
      <c r="BJ51" s="25">
        <f t="shared" si="4"/>
        <v>178.68644807754606</v>
      </c>
      <c r="BK51" s="25">
        <f t="shared" si="37"/>
        <v>6.7048059196853334E-3</v>
      </c>
      <c r="BL51" s="25"/>
      <c r="BM51" s="27">
        <f t="shared" si="13"/>
        <v>0.63437785704349059</v>
      </c>
      <c r="BN51" s="25">
        <f t="shared" si="5"/>
        <v>178.80881405431239</v>
      </c>
      <c r="BO51" s="25">
        <f t="shared" si="38"/>
        <v>6.024589048464115E-3</v>
      </c>
      <c r="BP51" s="25"/>
      <c r="BQ51" s="27">
        <f t="shared" si="14"/>
        <v>0.83489904743376098</v>
      </c>
      <c r="BR51" s="25">
        <f t="shared" si="6"/>
        <v>179.00933524470267</v>
      </c>
      <c r="BS51" s="31">
        <f t="shared" si="39"/>
        <v>4.9099173043624768E-3</v>
      </c>
      <c r="BT51" s="29"/>
      <c r="BV51" s="36"/>
    </row>
    <row r="52" spans="1:74">
      <c r="A52" s="6"/>
      <c r="K52" s="6"/>
      <c r="L52"/>
      <c r="M52" s="10">
        <v>43851</v>
      </c>
      <c r="N52" s="11">
        <v>49</v>
      </c>
      <c r="O52" s="12">
        <v>77.827667000000005</v>
      </c>
      <c r="P52" s="9">
        <v>110843200</v>
      </c>
      <c r="Q52" s="12">
        <v>177.634491</v>
      </c>
      <c r="R52" s="9">
        <v>2188600</v>
      </c>
      <c r="S52" s="36"/>
      <c r="U52" s="12">
        <f t="shared" si="15"/>
        <v>75.589001105410233</v>
      </c>
      <c r="V52" s="12">
        <f t="shared" si="16"/>
        <v>77.348218365123586</v>
      </c>
      <c r="W52" s="12">
        <f t="shared" si="17"/>
        <v>77.812230728188553</v>
      </c>
      <c r="X52" s="12">
        <f t="shared" si="18"/>
        <v>78.091780041553193</v>
      </c>
      <c r="Y52" s="12">
        <f t="shared" si="19"/>
        <v>176.75944686579771</v>
      </c>
      <c r="Z52" s="12">
        <f t="shared" si="20"/>
        <v>178.38251355369169</v>
      </c>
      <c r="AA52" s="12">
        <f t="shared" si="21"/>
        <v>179.11942243877101</v>
      </c>
      <c r="AB52" s="12">
        <f t="shared" si="22"/>
        <v>179.55700680824532</v>
      </c>
      <c r="AD52" s="25">
        <f t="shared" si="23"/>
        <v>2.2386658945897722</v>
      </c>
      <c r="AE52" s="12">
        <f t="shared" si="24"/>
        <v>0.47944863487641953</v>
      </c>
      <c r="AF52" s="12">
        <f t="shared" si="25"/>
        <v>1.5436271811452684E-2</v>
      </c>
      <c r="AG52" s="12">
        <f t="shared" si="26"/>
        <v>0.2641130415531876</v>
      </c>
      <c r="AH52" s="12">
        <f t="shared" si="27"/>
        <v>0.87504413420228389</v>
      </c>
      <c r="AI52" s="12">
        <f t="shared" si="28"/>
        <v>0.74802255369169757</v>
      </c>
      <c r="AJ52" s="12">
        <f t="shared" si="29"/>
        <v>1.4849314387710137</v>
      </c>
      <c r="AK52" s="12">
        <f t="shared" si="30"/>
        <v>1.922515808245322</v>
      </c>
      <c r="AM52" s="6"/>
      <c r="AO52" s="30">
        <f t="shared" si="31"/>
        <v>0.45854110969802286</v>
      </c>
      <c r="AP52" s="25">
        <f t="shared" si="7"/>
        <v>78.270771837886571</v>
      </c>
      <c r="AQ52" s="25">
        <f t="shared" si="32"/>
        <v>5.6934102609881056E-3</v>
      </c>
      <c r="AR52" s="25"/>
      <c r="AS52" s="25">
        <f t="shared" si="8"/>
        <v>0.45052723700106861</v>
      </c>
      <c r="AT52" s="25">
        <f t="shared" si="0"/>
        <v>78.262757965189621</v>
      </c>
      <c r="AU52" s="25">
        <f t="shared" si="33"/>
        <v>5.5904408028781844E-3</v>
      </c>
      <c r="AV52" s="25"/>
      <c r="AW52" s="25">
        <f t="shared" si="9"/>
        <v>0.45971516028509157</v>
      </c>
      <c r="AX52" s="25">
        <f t="shared" si="1"/>
        <v>78.271945888473638</v>
      </c>
      <c r="AY52" s="25">
        <f t="shared" si="34"/>
        <v>5.7084955209261642E-3</v>
      </c>
      <c r="AZ52" s="25"/>
      <c r="BA52" s="25">
        <f t="shared" si="10"/>
        <v>0.61976096958260518</v>
      </c>
      <c r="BB52" s="25">
        <f t="shared" si="2"/>
        <v>78.431991697771153</v>
      </c>
      <c r="BC52" s="31">
        <f t="shared" si="35"/>
        <v>7.7649083040244229E-3</v>
      </c>
      <c r="BD52" s="29"/>
      <c r="BE52" s="30">
        <f t="shared" si="11"/>
        <v>0.48674496192573202</v>
      </c>
      <c r="BF52" s="25">
        <f t="shared" si="3"/>
        <v>179.60616740069673</v>
      </c>
      <c r="BG52" s="25">
        <f t="shared" si="36"/>
        <v>1.1099625920603092E-2</v>
      </c>
      <c r="BH52" s="25"/>
      <c r="BI52" s="27">
        <f t="shared" si="12"/>
        <v>0.62025547058338781</v>
      </c>
      <c r="BJ52" s="25">
        <f t="shared" si="4"/>
        <v>179.73967790935441</v>
      </c>
      <c r="BK52" s="25">
        <f t="shared" si="37"/>
        <v>1.1851228314406664E-2</v>
      </c>
      <c r="BL52" s="25"/>
      <c r="BM52" s="27">
        <f t="shared" si="13"/>
        <v>0.77415163004986809</v>
      </c>
      <c r="BN52" s="25">
        <f t="shared" si="5"/>
        <v>179.89357406882087</v>
      </c>
      <c r="BO52" s="25">
        <f t="shared" si="38"/>
        <v>1.2717592490643448E-2</v>
      </c>
      <c r="BP52" s="25"/>
      <c r="BQ52" s="27">
        <f t="shared" si="14"/>
        <v>0.9284731623918554</v>
      </c>
      <c r="BR52" s="25">
        <f t="shared" si="6"/>
        <v>180.04789560116288</v>
      </c>
      <c r="BS52" s="31">
        <f t="shared" si="39"/>
        <v>1.3586351319366695E-2</v>
      </c>
      <c r="BT52" s="29"/>
      <c r="BV52" s="36"/>
    </row>
    <row r="53" spans="1:74">
      <c r="A53" s="6"/>
      <c r="K53" s="6"/>
      <c r="L53"/>
      <c r="M53" s="10">
        <v>43852</v>
      </c>
      <c r="N53" s="11">
        <v>50</v>
      </c>
      <c r="O53" s="12">
        <v>78.105475999999996</v>
      </c>
      <c r="P53" s="9">
        <v>101832400</v>
      </c>
      <c r="Q53" s="12">
        <v>176.770523</v>
      </c>
      <c r="R53" s="9">
        <v>1881700</v>
      </c>
      <c r="S53" s="36"/>
      <c r="U53" s="12">
        <f t="shared" si="15"/>
        <v>75.924800989598694</v>
      </c>
      <c r="V53" s="12">
        <f t="shared" si="16"/>
        <v>77.51602538733033</v>
      </c>
      <c r="W53" s="12">
        <f t="shared" si="17"/>
        <v>77.820720677684847</v>
      </c>
      <c r="X53" s="12">
        <f t="shared" si="18"/>
        <v>77.893695260388299</v>
      </c>
      <c r="Y53" s="12">
        <f t="shared" si="19"/>
        <v>176.89070348592804</v>
      </c>
      <c r="Z53" s="12">
        <f t="shared" si="20"/>
        <v>178.12070565989961</v>
      </c>
      <c r="AA53" s="12">
        <f t="shared" si="21"/>
        <v>178.30271014744693</v>
      </c>
      <c r="AB53" s="12">
        <f t="shared" si="22"/>
        <v>178.11511995206132</v>
      </c>
      <c r="AD53" s="25">
        <f t="shared" si="23"/>
        <v>2.180675010401302</v>
      </c>
      <c r="AE53" s="12">
        <f t="shared" si="24"/>
        <v>0.58945061266966547</v>
      </c>
      <c r="AF53" s="12">
        <f t="shared" si="25"/>
        <v>0.28475532231514933</v>
      </c>
      <c r="AG53" s="12">
        <f t="shared" si="26"/>
        <v>0.2117807396116973</v>
      </c>
      <c r="AH53" s="12">
        <f t="shared" si="27"/>
        <v>0.12018048592804575</v>
      </c>
      <c r="AI53" s="12">
        <f t="shared" si="28"/>
        <v>1.3501826598996161</v>
      </c>
      <c r="AJ53" s="12">
        <f t="shared" si="29"/>
        <v>1.5321871474469333</v>
      </c>
      <c r="AK53" s="12">
        <f t="shared" si="30"/>
        <v>1.3445969520613232</v>
      </c>
      <c r="AM53" s="6"/>
      <c r="AO53" s="30">
        <f t="shared" si="31"/>
        <v>0.3910334356677635</v>
      </c>
      <c r="AP53" s="25">
        <f t="shared" si="7"/>
        <v>78.211754113352612</v>
      </c>
      <c r="AQ53" s="25">
        <f t="shared" si="32"/>
        <v>1.3606998996154359E-3</v>
      </c>
      <c r="AR53" s="25"/>
      <c r="AS53" s="25">
        <f t="shared" si="8"/>
        <v>0.34001791512487495</v>
      </c>
      <c r="AT53" s="25">
        <f t="shared" si="0"/>
        <v>78.160738592809722</v>
      </c>
      <c r="AU53" s="25">
        <f t="shared" si="33"/>
        <v>7.0753800680666327E-4</v>
      </c>
      <c r="AV53" s="25"/>
      <c r="AW53" s="25">
        <f t="shared" si="9"/>
        <v>0.25666381543013267</v>
      </c>
      <c r="AX53" s="25">
        <f t="shared" si="1"/>
        <v>78.077384493114977</v>
      </c>
      <c r="AY53" s="25">
        <f t="shared" si="34"/>
        <v>3.5966117004419969E-4</v>
      </c>
      <c r="AZ53" s="25"/>
      <c r="BA53" s="25">
        <f t="shared" si="10"/>
        <v>0.10018060250924068</v>
      </c>
      <c r="BB53" s="25">
        <f t="shared" si="2"/>
        <v>77.920901280194087</v>
      </c>
      <c r="BC53" s="31">
        <f t="shared" si="35"/>
        <v>2.3631469809608317E-3</v>
      </c>
      <c r="BD53" s="29"/>
      <c r="BE53" s="30">
        <f t="shared" si="11"/>
        <v>0.29122637393826017</v>
      </c>
      <c r="BF53" s="25">
        <f t="shared" si="3"/>
        <v>178.59393652138519</v>
      </c>
      <c r="BG53" s="25">
        <f t="shared" si="36"/>
        <v>1.0315144688377662E-2</v>
      </c>
      <c r="BH53" s="25"/>
      <c r="BI53" s="27">
        <f t="shared" si="12"/>
        <v>0.26101353010652079</v>
      </c>
      <c r="BJ53" s="25">
        <f t="shared" si="4"/>
        <v>178.56372367755344</v>
      </c>
      <c r="BK53" s="25">
        <f t="shared" si="37"/>
        <v>1.0144229066706123E-2</v>
      </c>
      <c r="BL53" s="25"/>
      <c r="BM53" s="27">
        <f t="shared" si="13"/>
        <v>5.8262865431591315E-2</v>
      </c>
      <c r="BN53" s="25">
        <f t="shared" si="5"/>
        <v>178.36097301287853</v>
      </c>
      <c r="BO53" s="25">
        <f t="shared" si="38"/>
        <v>8.9972580602623118E-3</v>
      </c>
      <c r="BP53" s="25"/>
      <c r="BQ53" s="27">
        <f t="shared" si="14"/>
        <v>-0.55493447326668988</v>
      </c>
      <c r="BR53" s="25">
        <f t="shared" si="6"/>
        <v>177.74777567418025</v>
      </c>
      <c r="BS53" s="31">
        <f t="shared" si="39"/>
        <v>5.5283689700926517E-3</v>
      </c>
      <c r="BT53" s="29"/>
      <c r="BV53" s="36"/>
    </row>
    <row r="54" spans="1:74">
      <c r="A54" s="6"/>
      <c r="K54" s="6"/>
      <c r="L54"/>
      <c r="M54" s="10">
        <v>43853</v>
      </c>
      <c r="N54" s="11">
        <v>51</v>
      </c>
      <c r="O54" s="12">
        <v>78.481621000000004</v>
      </c>
      <c r="P54" s="9">
        <v>104472000</v>
      </c>
      <c r="Q54" s="12">
        <v>176.30909700000001</v>
      </c>
      <c r="R54" s="9">
        <v>2434000</v>
      </c>
      <c r="S54" s="36"/>
      <c r="U54" s="12">
        <f t="shared" si="15"/>
        <v>76.251902241158888</v>
      </c>
      <c r="V54" s="12">
        <f t="shared" si="16"/>
        <v>77.722333101764718</v>
      </c>
      <c r="W54" s="12">
        <f t="shared" si="17"/>
        <v>77.977336104958169</v>
      </c>
      <c r="X54" s="12">
        <f t="shared" si="18"/>
        <v>78.052530815097072</v>
      </c>
      <c r="Y54" s="12">
        <f t="shared" si="19"/>
        <v>176.87267641303882</v>
      </c>
      <c r="Z54" s="12">
        <f t="shared" si="20"/>
        <v>177.64814172893475</v>
      </c>
      <c r="AA54" s="12">
        <f t="shared" si="21"/>
        <v>177.46000721635113</v>
      </c>
      <c r="AB54" s="12">
        <f t="shared" si="22"/>
        <v>177.10667223801534</v>
      </c>
      <c r="AD54" s="25">
        <f t="shared" si="23"/>
        <v>2.2297187588411163</v>
      </c>
      <c r="AE54" s="12">
        <f t="shared" si="24"/>
        <v>0.75928789823528575</v>
      </c>
      <c r="AF54" s="12">
        <f t="shared" si="25"/>
        <v>0.5042848950418346</v>
      </c>
      <c r="AG54" s="12">
        <f t="shared" si="26"/>
        <v>0.42909018490293249</v>
      </c>
      <c r="AH54" s="12">
        <f t="shared" si="27"/>
        <v>0.56357941303880921</v>
      </c>
      <c r="AI54" s="12">
        <f t="shared" si="28"/>
        <v>1.3390447289347378</v>
      </c>
      <c r="AJ54" s="12">
        <f t="shared" si="29"/>
        <v>1.1509102163511216</v>
      </c>
      <c r="AK54" s="12">
        <f t="shared" si="30"/>
        <v>0.7975752380153267</v>
      </c>
      <c r="AM54" s="6"/>
      <c r="AO54" s="30">
        <f t="shared" si="31"/>
        <v>0.3558707344085974</v>
      </c>
      <c r="AP54" s="25">
        <f t="shared" si="7"/>
        <v>78.333206839366767</v>
      </c>
      <c r="AQ54" s="25">
        <f t="shared" si="32"/>
        <v>1.8910690011517115E-3</v>
      </c>
      <c r="AR54" s="25"/>
      <c r="AS54" s="25">
        <f t="shared" si="8"/>
        <v>0.29416729316198692</v>
      </c>
      <c r="AT54" s="25">
        <f t="shared" si="0"/>
        <v>78.27150339812016</v>
      </c>
      <c r="AU54" s="25">
        <f t="shared" si="33"/>
        <v>2.6772841743399269E-3</v>
      </c>
      <c r="AV54" s="25"/>
      <c r="AW54" s="25">
        <f t="shared" si="9"/>
        <v>0.2116420407595683</v>
      </c>
      <c r="AX54" s="25">
        <f t="shared" si="1"/>
        <v>78.188978145717741</v>
      </c>
      <c r="AY54" s="25">
        <f t="shared" si="34"/>
        <v>3.7288074654098116E-3</v>
      </c>
      <c r="AZ54" s="25"/>
      <c r="BA54" s="25">
        <f t="shared" si="10"/>
        <v>0.14815020355871056</v>
      </c>
      <c r="BB54" s="25">
        <f t="shared" si="2"/>
        <v>78.125486308516884</v>
      </c>
      <c r="BC54" s="31">
        <f t="shared" si="35"/>
        <v>4.5378100878308882E-3</v>
      </c>
      <c r="BD54" s="29"/>
      <c r="BE54" s="30">
        <f t="shared" si="11"/>
        <v>0.12113697818315108</v>
      </c>
      <c r="BF54" s="25">
        <f t="shared" si="3"/>
        <v>177.58114419453429</v>
      </c>
      <c r="BG54" s="25">
        <f t="shared" si="36"/>
        <v>7.2148698857795223E-3</v>
      </c>
      <c r="BH54" s="25"/>
      <c r="BI54" s="27">
        <f t="shared" si="12"/>
        <v>-1.4915585194059555E-2</v>
      </c>
      <c r="BJ54" s="25">
        <f t="shared" si="4"/>
        <v>177.44509163115708</v>
      </c>
      <c r="BK54" s="25">
        <f t="shared" si="37"/>
        <v>6.4431991910041666E-3</v>
      </c>
      <c r="BL54" s="25"/>
      <c r="BM54" s="27">
        <f t="shared" si="13"/>
        <v>-0.34717174300573506</v>
      </c>
      <c r="BN54" s="25">
        <f t="shared" si="5"/>
        <v>177.1128354733454</v>
      </c>
      <c r="BO54" s="25">
        <f t="shared" si="38"/>
        <v>4.5586897501119321E-3</v>
      </c>
      <c r="BP54" s="25"/>
      <c r="BQ54" s="27">
        <f t="shared" si="14"/>
        <v>-0.79953766242143387</v>
      </c>
      <c r="BR54" s="25">
        <f t="shared" si="6"/>
        <v>176.66046955392969</v>
      </c>
      <c r="BS54" s="31">
        <f t="shared" si="39"/>
        <v>1.9929349075486365E-3</v>
      </c>
      <c r="BT54" s="29"/>
      <c r="BV54" s="36"/>
    </row>
    <row r="55" spans="1:74">
      <c r="A55" s="6"/>
      <c r="K55" s="6"/>
      <c r="L55"/>
      <c r="M55" s="10">
        <v>43854</v>
      </c>
      <c r="N55" s="11">
        <v>52</v>
      </c>
      <c r="O55" s="12">
        <v>78.255439999999993</v>
      </c>
      <c r="P55" s="9">
        <v>146537600</v>
      </c>
      <c r="Q55" s="12">
        <v>173.903717</v>
      </c>
      <c r="R55" s="9">
        <v>2737000</v>
      </c>
      <c r="S55" s="36"/>
      <c r="U55" s="12">
        <f t="shared" si="15"/>
        <v>76.58636005498505</v>
      </c>
      <c r="V55" s="12">
        <f t="shared" si="16"/>
        <v>77.988083866147065</v>
      </c>
      <c r="W55" s="12">
        <f t="shared" si="17"/>
        <v>78.254692797231172</v>
      </c>
      <c r="X55" s="12">
        <f t="shared" si="18"/>
        <v>78.374348453774275</v>
      </c>
      <c r="Y55" s="12">
        <f t="shared" si="19"/>
        <v>176.78813950108298</v>
      </c>
      <c r="Z55" s="12">
        <f t="shared" si="20"/>
        <v>177.17947607380759</v>
      </c>
      <c r="AA55" s="12">
        <f t="shared" si="21"/>
        <v>176.82700659735801</v>
      </c>
      <c r="AB55" s="12">
        <f t="shared" si="22"/>
        <v>176.50849080950383</v>
      </c>
      <c r="AD55" s="25">
        <f t="shared" si="23"/>
        <v>1.6690799450149427</v>
      </c>
      <c r="AE55" s="12">
        <f t="shared" si="24"/>
        <v>0.26735613385292822</v>
      </c>
      <c r="AF55" s="12">
        <f t="shared" si="25"/>
        <v>7.472027688208982E-4</v>
      </c>
      <c r="AG55" s="12">
        <f t="shared" si="26"/>
        <v>0.1189084537742815</v>
      </c>
      <c r="AH55" s="12">
        <f t="shared" si="27"/>
        <v>2.8844225010829803</v>
      </c>
      <c r="AI55" s="12">
        <f t="shared" si="28"/>
        <v>3.2757590738075919</v>
      </c>
      <c r="AJ55" s="12">
        <f t="shared" si="29"/>
        <v>2.9232895973580071</v>
      </c>
      <c r="AK55" s="12">
        <f t="shared" si="30"/>
        <v>2.6047738095038255</v>
      </c>
      <c r="AM55" s="6"/>
      <c r="AO55" s="30">
        <f t="shared" si="31"/>
        <v>0.34409362808825816</v>
      </c>
      <c r="AP55" s="25">
        <f t="shared" si="7"/>
        <v>78.598786425319432</v>
      </c>
      <c r="AQ55" s="25">
        <f t="shared" si="32"/>
        <v>4.3875087191310759E-3</v>
      </c>
      <c r="AR55" s="25"/>
      <c r="AS55" s="25">
        <f t="shared" si="8"/>
        <v>0.28996464293974084</v>
      </c>
      <c r="AT55" s="25">
        <f t="shared" si="0"/>
        <v>78.544657440170909</v>
      </c>
      <c r="AU55" s="25">
        <f t="shared" si="33"/>
        <v>3.6958125872260839E-3</v>
      </c>
      <c r="AV55" s="25"/>
      <c r="AW55" s="25">
        <f t="shared" si="9"/>
        <v>0.24121363394061376</v>
      </c>
      <c r="AX55" s="25">
        <f t="shared" si="1"/>
        <v>78.49590643117179</v>
      </c>
      <c r="AY55" s="25">
        <f t="shared" si="34"/>
        <v>3.0728398073258112E-3</v>
      </c>
      <c r="AZ55" s="25"/>
      <c r="BA55" s="25">
        <f t="shared" si="10"/>
        <v>0.2579757189658588</v>
      </c>
      <c r="BB55" s="25">
        <f t="shared" si="2"/>
        <v>78.512668516197024</v>
      </c>
      <c r="BC55" s="31">
        <f t="shared" si="35"/>
        <v>3.2870368653863729E-3</v>
      </c>
      <c r="BD55" s="29"/>
      <c r="BE55" s="30">
        <f t="shared" si="11"/>
        <v>8.0163386067100412E-3</v>
      </c>
      <c r="BF55" s="25">
        <f t="shared" si="3"/>
        <v>176.83502293596473</v>
      </c>
      <c r="BG55" s="25">
        <f t="shared" si="36"/>
        <v>1.6855913068061276E-2</v>
      </c>
      <c r="BH55" s="25"/>
      <c r="BI55" s="27">
        <f t="shared" si="12"/>
        <v>-0.1694368436438253</v>
      </c>
      <c r="BJ55" s="25">
        <f t="shared" si="4"/>
        <v>176.65756975371417</v>
      </c>
      <c r="BK55" s="25">
        <f t="shared" si="37"/>
        <v>1.5835502548310513E-2</v>
      </c>
      <c r="BL55" s="25"/>
      <c r="BM55" s="27">
        <f t="shared" si="13"/>
        <v>-0.47579473720005944</v>
      </c>
      <c r="BN55" s="25">
        <f t="shared" si="5"/>
        <v>176.35121186015795</v>
      </c>
      <c r="BO55" s="25">
        <f t="shared" si="38"/>
        <v>1.4073850187790671E-2</v>
      </c>
      <c r="BP55" s="25"/>
      <c r="BQ55" s="27">
        <f t="shared" si="14"/>
        <v>-0.65798117550736923</v>
      </c>
      <c r="BR55" s="25">
        <f t="shared" si="6"/>
        <v>176.16902542185065</v>
      </c>
      <c r="BS55" s="31">
        <f t="shared" si="39"/>
        <v>1.3026221986104229E-2</v>
      </c>
      <c r="BT55" s="29"/>
      <c r="BV55" s="36"/>
    </row>
    <row r="56" spans="1:74">
      <c r="A56" s="6"/>
      <c r="K56" s="6"/>
      <c r="L56"/>
      <c r="M56" s="10">
        <v>43857</v>
      </c>
      <c r="N56" s="11">
        <v>53</v>
      </c>
      <c r="O56" s="12">
        <v>75.954314999999994</v>
      </c>
      <c r="P56" s="9">
        <v>161940000</v>
      </c>
      <c r="Q56" s="12">
        <v>170.37908899999999</v>
      </c>
      <c r="R56" s="9">
        <v>2491500</v>
      </c>
      <c r="S56" s="36"/>
      <c r="U56" s="12">
        <f t="shared" si="15"/>
        <v>76.836722046737293</v>
      </c>
      <c r="V56" s="12">
        <f t="shared" si="16"/>
        <v>78.081658512995588</v>
      </c>
      <c r="W56" s="12">
        <f t="shared" si="17"/>
        <v>78.255103758754018</v>
      </c>
      <c r="X56" s="12">
        <f t="shared" si="18"/>
        <v>78.285167113443563</v>
      </c>
      <c r="Y56" s="12">
        <f t="shared" si="19"/>
        <v>176.35547612592055</v>
      </c>
      <c r="Z56" s="12">
        <f t="shared" si="20"/>
        <v>176.03296039797493</v>
      </c>
      <c r="AA56" s="12">
        <f t="shared" si="21"/>
        <v>175.2191973188111</v>
      </c>
      <c r="AB56" s="12">
        <f t="shared" si="22"/>
        <v>174.55491045237596</v>
      </c>
      <c r="AD56" s="25">
        <f t="shared" si="23"/>
        <v>0.88240704673729908</v>
      </c>
      <c r="AE56" s="12">
        <f t="shared" si="24"/>
        <v>2.1273435129955942</v>
      </c>
      <c r="AF56" s="12">
        <f t="shared" si="25"/>
        <v>2.3007887587540239</v>
      </c>
      <c r="AG56" s="12">
        <f t="shared" si="26"/>
        <v>2.3308521134435694</v>
      </c>
      <c r="AH56" s="12">
        <f t="shared" si="27"/>
        <v>5.976387125920553</v>
      </c>
      <c r="AI56" s="12">
        <f t="shared" si="28"/>
        <v>5.6538713979749389</v>
      </c>
      <c r="AJ56" s="12">
        <f t="shared" si="29"/>
        <v>4.8401083188111045</v>
      </c>
      <c r="AK56" s="12">
        <f t="shared" si="30"/>
        <v>4.1758214523759705</v>
      </c>
      <c r="AM56" s="6"/>
      <c r="AO56" s="30">
        <f t="shared" si="31"/>
        <v>0.29254122810344629</v>
      </c>
      <c r="AP56" s="25">
        <f t="shared" si="7"/>
        <v>78.547644986857463</v>
      </c>
      <c r="AQ56" s="25">
        <f t="shared" si="32"/>
        <v>3.4143287143824148E-2</v>
      </c>
      <c r="AR56" s="25"/>
      <c r="AS56" s="25">
        <f t="shared" si="8"/>
        <v>0.21757622258551707</v>
      </c>
      <c r="AT56" s="25">
        <f t="shared" si="0"/>
        <v>78.472679981339539</v>
      </c>
      <c r="AU56" s="25">
        <f t="shared" si="33"/>
        <v>3.3156312203454733E-2</v>
      </c>
      <c r="AV56" s="25"/>
      <c r="AW56" s="25">
        <f t="shared" si="9"/>
        <v>0.13285243135261818</v>
      </c>
      <c r="AX56" s="25">
        <f t="shared" si="1"/>
        <v>78.387956190106635</v>
      </c>
      <c r="AY56" s="25">
        <f t="shared" si="34"/>
        <v>3.2040854954805943E-2</v>
      </c>
      <c r="AZ56" s="25"/>
      <c r="BA56" s="25">
        <f t="shared" si="10"/>
        <v>3.9045675139297763E-2</v>
      </c>
      <c r="BB56" s="25">
        <f t="shared" si="2"/>
        <v>78.29414943389331</v>
      </c>
      <c r="BC56" s="31">
        <f t="shared" si="35"/>
        <v>3.0805813124551461E-2</v>
      </c>
      <c r="BD56" s="29"/>
      <c r="BE56" s="30">
        <f t="shared" si="11"/>
        <v>-0.2343575039663329</v>
      </c>
      <c r="BF56" s="25">
        <f t="shared" si="3"/>
        <v>174.98483981484478</v>
      </c>
      <c r="BG56" s="25">
        <f t="shared" si="36"/>
        <v>2.7032371412930741E-2</v>
      </c>
      <c r="BH56" s="25"/>
      <c r="BI56" s="27">
        <f t="shared" si="12"/>
        <v>-0.52902995236959638</v>
      </c>
      <c r="BJ56" s="25">
        <f t="shared" si="4"/>
        <v>174.6901673664415</v>
      </c>
      <c r="BK56" s="25">
        <f t="shared" si="37"/>
        <v>2.5302860766214724E-2</v>
      </c>
      <c r="BL56" s="25"/>
      <c r="BM56" s="27">
        <f t="shared" si="13"/>
        <v>-0.985201280806142</v>
      </c>
      <c r="BN56" s="25">
        <f t="shared" si="5"/>
        <v>174.23399603800496</v>
      </c>
      <c r="BO56" s="25">
        <f t="shared" si="38"/>
        <v>2.2625470417939417E-2</v>
      </c>
      <c r="BP56" s="25"/>
      <c r="BQ56" s="27">
        <f t="shared" si="14"/>
        <v>-1.4653350630909785</v>
      </c>
      <c r="BR56" s="25">
        <f t="shared" si="6"/>
        <v>173.75386225572012</v>
      </c>
      <c r="BS56" s="31">
        <f t="shared" si="39"/>
        <v>1.9807438081325398E-2</v>
      </c>
      <c r="BT56" s="29"/>
      <c r="BV56" s="36"/>
    </row>
    <row r="57" spans="1:74">
      <c r="A57" s="6"/>
      <c r="K57" s="6"/>
      <c r="L57"/>
      <c r="M57" s="10">
        <v>43858</v>
      </c>
      <c r="N57" s="11">
        <v>54</v>
      </c>
      <c r="O57" s="12">
        <v>78.103012000000007</v>
      </c>
      <c r="P57" s="9">
        <v>162234000</v>
      </c>
      <c r="Q57" s="12">
        <v>172.26414500000001</v>
      </c>
      <c r="R57" s="9">
        <v>2178400</v>
      </c>
      <c r="S57" s="36"/>
      <c r="U57" s="12">
        <f t="shared" si="15"/>
        <v>76.704360989726695</v>
      </c>
      <c r="V57" s="12">
        <f t="shared" si="16"/>
        <v>77.33708828344713</v>
      </c>
      <c r="W57" s="12">
        <f t="shared" si="17"/>
        <v>76.989669941439303</v>
      </c>
      <c r="X57" s="12">
        <f t="shared" si="18"/>
        <v>76.537028028360879</v>
      </c>
      <c r="Y57" s="12">
        <f t="shared" si="19"/>
        <v>175.45901805703244</v>
      </c>
      <c r="Z57" s="12">
        <f t="shared" si="20"/>
        <v>174.05410540868371</v>
      </c>
      <c r="AA57" s="12">
        <f t="shared" si="21"/>
        <v>172.55713774346498</v>
      </c>
      <c r="AB57" s="12">
        <f t="shared" si="22"/>
        <v>171.42304436309399</v>
      </c>
      <c r="AD57" s="25">
        <f t="shared" si="23"/>
        <v>1.3986510102733121</v>
      </c>
      <c r="AE57" s="12">
        <f t="shared" si="24"/>
        <v>0.7659237165528765</v>
      </c>
      <c r="AF57" s="12">
        <f t="shared" si="25"/>
        <v>1.1133420585607041</v>
      </c>
      <c r="AG57" s="12">
        <f t="shared" si="26"/>
        <v>1.5659839716391275</v>
      </c>
      <c r="AH57" s="12">
        <f t="shared" si="27"/>
        <v>3.1948730570324244</v>
      </c>
      <c r="AI57" s="12">
        <f t="shared" si="28"/>
        <v>1.7899604086836973</v>
      </c>
      <c r="AJ57" s="12">
        <f t="shared" si="29"/>
        <v>0.29299274346496418</v>
      </c>
      <c r="AK57" s="12">
        <f t="shared" si="30"/>
        <v>0.84110063690602033</v>
      </c>
      <c r="AM57" s="6"/>
      <c r="AO57" s="30">
        <f t="shared" si="31"/>
        <v>5.8844971290722053E-2</v>
      </c>
      <c r="AP57" s="25">
        <f t="shared" si="7"/>
        <v>77.048514912730028</v>
      </c>
      <c r="AQ57" s="25">
        <f t="shared" si="32"/>
        <v>1.3501362626962186E-2</v>
      </c>
      <c r="AR57" s="25"/>
      <c r="AS57" s="25">
        <f t="shared" si="8"/>
        <v>-0.15317628738954103</v>
      </c>
      <c r="AT57" s="25">
        <f t="shared" si="0"/>
        <v>76.836493654049761</v>
      </c>
      <c r="AU57" s="25">
        <f t="shared" si="33"/>
        <v>1.6215998762637292E-2</v>
      </c>
      <c r="AV57" s="25"/>
      <c r="AW57" s="25">
        <f t="shared" si="9"/>
        <v>-0.49637638054768196</v>
      </c>
      <c r="AX57" s="25">
        <f t="shared" si="1"/>
        <v>76.493293560891615</v>
      </c>
      <c r="AY57" s="25">
        <f t="shared" si="34"/>
        <v>2.0610196686248045E-2</v>
      </c>
      <c r="AZ57" s="25"/>
      <c r="BA57" s="25">
        <f t="shared" si="10"/>
        <v>-1.0697618934466131</v>
      </c>
      <c r="BB57" s="25">
        <f t="shared" si="2"/>
        <v>75.919908047992692</v>
      </c>
      <c r="BC57" s="31">
        <f t="shared" si="35"/>
        <v>2.7951597462173603E-2</v>
      </c>
      <c r="BD57" s="29"/>
      <c r="BE57" s="30">
        <f t="shared" si="11"/>
        <v>-0.59851281467330097</v>
      </c>
      <c r="BF57" s="25">
        <f t="shared" si="3"/>
        <v>171.95862492879166</v>
      </c>
      <c r="BG57" s="25">
        <f t="shared" si="36"/>
        <v>1.7735557867155059E-3</v>
      </c>
      <c r="BH57" s="25"/>
      <c r="BI57" s="27">
        <f t="shared" si="12"/>
        <v>-1.0622873581137273</v>
      </c>
      <c r="BJ57" s="25">
        <f t="shared" si="4"/>
        <v>171.49485038535124</v>
      </c>
      <c r="BK57" s="25">
        <f t="shared" si="37"/>
        <v>4.4657848831442621E-3</v>
      </c>
      <c r="BL57" s="25"/>
      <c r="BM57" s="27">
        <f t="shared" si="13"/>
        <v>-1.7397875133491323</v>
      </c>
      <c r="BN57" s="25">
        <f t="shared" si="5"/>
        <v>170.81735023011584</v>
      </c>
      <c r="BO57" s="25">
        <f t="shared" si="38"/>
        <v>8.3986993920538607E-3</v>
      </c>
      <c r="BP57" s="25"/>
      <c r="BQ57" s="27">
        <f t="shared" si="14"/>
        <v>-2.4825508985078488</v>
      </c>
      <c r="BR57" s="25">
        <f t="shared" si="6"/>
        <v>170.07458684495714</v>
      </c>
      <c r="BS57" s="31">
        <f t="shared" si="39"/>
        <v>1.2710469465615578E-2</v>
      </c>
      <c r="BT57" s="29"/>
      <c r="BV57" s="36"/>
    </row>
    <row r="58" spans="1:74">
      <c r="A58" s="6"/>
      <c r="K58" s="6"/>
      <c r="L58"/>
      <c r="M58" s="10">
        <v>43859</v>
      </c>
      <c r="N58" s="11">
        <v>55</v>
      </c>
      <c r="O58" s="12">
        <v>79.737899999999996</v>
      </c>
      <c r="P58" s="9">
        <v>216229200</v>
      </c>
      <c r="Q58" s="12">
        <v>172.47030599999999</v>
      </c>
      <c r="R58" s="9">
        <v>2199000</v>
      </c>
      <c r="S58" s="36"/>
      <c r="U58" s="12">
        <f t="shared" si="15"/>
        <v>76.91415864126769</v>
      </c>
      <c r="V58" s="12">
        <f t="shared" si="16"/>
        <v>77.605161584240633</v>
      </c>
      <c r="W58" s="12">
        <f t="shared" si="17"/>
        <v>77.602008073647696</v>
      </c>
      <c r="X58" s="12">
        <f t="shared" si="18"/>
        <v>77.711516007090225</v>
      </c>
      <c r="Y58" s="12">
        <f t="shared" si="19"/>
        <v>174.97978709847757</v>
      </c>
      <c r="Z58" s="12">
        <f t="shared" si="20"/>
        <v>173.42761926564441</v>
      </c>
      <c r="AA58" s="12">
        <f t="shared" si="21"/>
        <v>172.39599173455923</v>
      </c>
      <c r="AB58" s="12">
        <f t="shared" si="22"/>
        <v>172.05386984077353</v>
      </c>
      <c r="AD58" s="25">
        <f t="shared" si="23"/>
        <v>2.8237413587323061</v>
      </c>
      <c r="AE58" s="12">
        <f t="shared" si="24"/>
        <v>2.1327384157593627</v>
      </c>
      <c r="AF58" s="12">
        <f t="shared" si="25"/>
        <v>2.1358919263523006</v>
      </c>
      <c r="AG58" s="12">
        <f t="shared" si="26"/>
        <v>2.0263839929097713</v>
      </c>
      <c r="AH58" s="12">
        <f t="shared" si="27"/>
        <v>2.5094810984775791</v>
      </c>
      <c r="AI58" s="12">
        <f t="shared" si="28"/>
        <v>0.95731326564441588</v>
      </c>
      <c r="AJ58" s="12">
        <f t="shared" si="29"/>
        <v>7.4314265440762028E-2</v>
      </c>
      <c r="AK58" s="12">
        <f t="shared" si="30"/>
        <v>0.41643615922646404</v>
      </c>
      <c r="AM58" s="6"/>
      <c r="AO58" s="30">
        <f t="shared" si="31"/>
        <v>0.14186894542837269</v>
      </c>
      <c r="AP58" s="25">
        <f t="shared" si="7"/>
        <v>77.743877019076066</v>
      </c>
      <c r="AQ58" s="25">
        <f t="shared" si="32"/>
        <v>2.5007217156758955E-2</v>
      </c>
      <c r="AR58" s="25"/>
      <c r="AS58" s="25">
        <f t="shared" si="8"/>
        <v>3.8202317509942463E-2</v>
      </c>
      <c r="AT58" s="25">
        <f t="shared" si="0"/>
        <v>77.640210391157638</v>
      </c>
      <c r="AU58" s="25">
        <f t="shared" si="33"/>
        <v>2.6307309433059547E-2</v>
      </c>
      <c r="AV58" s="25"/>
      <c r="AW58" s="25">
        <f t="shared" si="9"/>
        <v>2.5451501925516928E-3</v>
      </c>
      <c r="AX58" s="25">
        <f t="shared" si="1"/>
        <v>77.604553223840242</v>
      </c>
      <c r="AY58" s="25">
        <f t="shared" si="34"/>
        <v>2.6754489096900654E-2</v>
      </c>
      <c r="AZ58" s="25"/>
      <c r="BA58" s="25">
        <f t="shared" si="10"/>
        <v>0.36002312836014205</v>
      </c>
      <c r="BB58" s="25">
        <f t="shared" si="2"/>
        <v>77.962031202007836</v>
      </c>
      <c r="BC58" s="31">
        <f t="shared" si="35"/>
        <v>2.2271326408046369E-2</v>
      </c>
      <c r="BD58" s="29"/>
      <c r="BE58" s="30">
        <f t="shared" si="11"/>
        <v>-0.53290779380816766</v>
      </c>
      <c r="BF58" s="25">
        <f t="shared" si="3"/>
        <v>171.86308394075107</v>
      </c>
      <c r="BG58" s="25">
        <f t="shared" si="36"/>
        <v>3.5207339357821161E-3</v>
      </c>
      <c r="BH58" s="25"/>
      <c r="BI58" s="27">
        <f t="shared" si="12"/>
        <v>-0.83700202081173192</v>
      </c>
      <c r="BJ58" s="25">
        <f t="shared" si="4"/>
        <v>171.55898971374751</v>
      </c>
      <c r="BK58" s="25">
        <f t="shared" si="37"/>
        <v>5.2839025301693729E-3</v>
      </c>
      <c r="BL58" s="25"/>
      <c r="BM58" s="27">
        <f t="shared" si="13"/>
        <v>-1.0293988363496085</v>
      </c>
      <c r="BN58" s="25">
        <f t="shared" si="5"/>
        <v>171.36659289820963</v>
      </c>
      <c r="BO58" s="25">
        <f t="shared" si="38"/>
        <v>6.3994384157372687E-3</v>
      </c>
      <c r="BP58" s="25"/>
      <c r="BQ58" s="27">
        <f t="shared" si="14"/>
        <v>-0.50935674234606143</v>
      </c>
      <c r="BR58" s="25">
        <f t="shared" si="6"/>
        <v>171.88663499221317</v>
      </c>
      <c r="BS58" s="31">
        <f t="shared" si="39"/>
        <v>3.3841825953901828E-3</v>
      </c>
      <c r="BT58" s="29"/>
      <c r="BV58" s="36"/>
    </row>
    <row r="59" spans="1:74">
      <c r="A59" s="6"/>
      <c r="K59" s="6"/>
      <c r="L59"/>
      <c r="M59" s="10">
        <v>43860</v>
      </c>
      <c r="N59" s="11">
        <v>56</v>
      </c>
      <c r="O59" s="12">
        <v>79.622337000000002</v>
      </c>
      <c r="P59" s="9">
        <v>126743200</v>
      </c>
      <c r="Q59" s="12">
        <v>175.09165999999999</v>
      </c>
      <c r="R59" s="9">
        <v>3076100</v>
      </c>
      <c r="S59" s="36"/>
      <c r="U59" s="12">
        <f t="shared" si="15"/>
        <v>77.33771984507753</v>
      </c>
      <c r="V59" s="12">
        <f t="shared" si="16"/>
        <v>78.351620029756404</v>
      </c>
      <c r="W59" s="12">
        <f t="shared" si="17"/>
        <v>78.776748633141466</v>
      </c>
      <c r="X59" s="12">
        <f t="shared" si="18"/>
        <v>79.231304001772557</v>
      </c>
      <c r="Y59" s="12">
        <f t="shared" si="19"/>
        <v>174.60336493370593</v>
      </c>
      <c r="Z59" s="12">
        <f t="shared" si="20"/>
        <v>173.09255962266886</v>
      </c>
      <c r="AA59" s="12">
        <f t="shared" si="21"/>
        <v>172.43686458055166</v>
      </c>
      <c r="AB59" s="12">
        <f t="shared" si="22"/>
        <v>172.36619696019341</v>
      </c>
      <c r="AD59" s="25">
        <f t="shared" si="23"/>
        <v>2.2846171549224721</v>
      </c>
      <c r="AE59" s="12">
        <f t="shared" si="24"/>
        <v>1.2707169702435976</v>
      </c>
      <c r="AF59" s="12">
        <f t="shared" si="25"/>
        <v>0.84558836685853578</v>
      </c>
      <c r="AG59" s="12">
        <f t="shared" si="26"/>
        <v>0.39103299822744475</v>
      </c>
      <c r="AH59" s="12">
        <f t="shared" si="27"/>
        <v>0.48829506629405728</v>
      </c>
      <c r="AI59" s="12">
        <f t="shared" si="28"/>
        <v>1.999100377331132</v>
      </c>
      <c r="AJ59" s="12">
        <f t="shared" si="29"/>
        <v>2.6547954194483339</v>
      </c>
      <c r="AK59" s="12">
        <f t="shared" si="30"/>
        <v>2.7254630398065842</v>
      </c>
      <c r="AM59" s="6"/>
      <c r="AO59" s="30">
        <f t="shared" si="31"/>
        <v>0.29679968753818231</v>
      </c>
      <c r="AP59" s="25">
        <f t="shared" si="7"/>
        <v>79.073548320679649</v>
      </c>
      <c r="AQ59" s="25">
        <f t="shared" si="32"/>
        <v>6.8923960285209021E-3</v>
      </c>
      <c r="AR59" s="25"/>
      <c r="AS59" s="25">
        <f t="shared" si="8"/>
        <v>0.32233687800589944</v>
      </c>
      <c r="AT59" s="25">
        <f t="shared" si="0"/>
        <v>79.099085511147365</v>
      </c>
      <c r="AU59" s="25">
        <f t="shared" si="33"/>
        <v>6.5716670543422596E-3</v>
      </c>
      <c r="AV59" s="25"/>
      <c r="AW59" s="25">
        <f t="shared" si="9"/>
        <v>0.53003308437810015</v>
      </c>
      <c r="AX59" s="25">
        <f t="shared" si="1"/>
        <v>79.30678171751957</v>
      </c>
      <c r="AY59" s="25">
        <f t="shared" si="34"/>
        <v>3.9631502210294546E-3</v>
      </c>
      <c r="AZ59" s="25"/>
      <c r="BA59" s="25">
        <f t="shared" si="10"/>
        <v>1.0525329448237259</v>
      </c>
      <c r="BB59" s="25">
        <f t="shared" si="2"/>
        <v>79.82928157796519</v>
      </c>
      <c r="BC59" s="31">
        <f t="shared" si="35"/>
        <v>2.5990769143737721E-3</v>
      </c>
      <c r="BD59" s="29"/>
      <c r="BE59" s="30">
        <f t="shared" si="11"/>
        <v>-0.44684069783807878</v>
      </c>
      <c r="BF59" s="25">
        <f t="shared" si="3"/>
        <v>171.99002388271359</v>
      </c>
      <c r="BG59" s="25">
        <f t="shared" si="36"/>
        <v>1.7714356682016746E-2</v>
      </c>
      <c r="BH59" s="25"/>
      <c r="BI59" s="27">
        <f t="shared" si="12"/>
        <v>-0.61753330411069274</v>
      </c>
      <c r="BJ59" s="25">
        <f t="shared" si="4"/>
        <v>171.81933127644098</v>
      </c>
      <c r="BK59" s="25">
        <f t="shared" si="37"/>
        <v>1.8689232391531464E-2</v>
      </c>
      <c r="BL59" s="25"/>
      <c r="BM59" s="27">
        <f t="shared" si="13"/>
        <v>-0.54777657929569357</v>
      </c>
      <c r="BN59" s="25">
        <f t="shared" si="5"/>
        <v>171.88908800125597</v>
      </c>
      <c r="BO59" s="25">
        <f t="shared" si="38"/>
        <v>1.8290831206603558E-2</v>
      </c>
      <c r="BP59" s="25"/>
      <c r="BQ59" s="27">
        <f t="shared" si="14"/>
        <v>-4.1661592258348153E-2</v>
      </c>
      <c r="BR59" s="25">
        <f t="shared" si="6"/>
        <v>172.39520298829331</v>
      </c>
      <c r="BS59" s="31">
        <f t="shared" si="39"/>
        <v>1.5400259565228202E-2</v>
      </c>
      <c r="BT59" s="29"/>
      <c r="BV59" s="36"/>
    </row>
    <row r="60" spans="1:74">
      <c r="A60" s="6"/>
      <c r="K60" s="6"/>
      <c r="L60"/>
      <c r="M60" s="10">
        <v>43861</v>
      </c>
      <c r="N60" s="11">
        <v>57</v>
      </c>
      <c r="O60" s="12">
        <v>76.091994999999997</v>
      </c>
      <c r="P60" s="9">
        <v>199588400</v>
      </c>
      <c r="Q60" s="12">
        <v>170.06492600000001</v>
      </c>
      <c r="R60" s="9">
        <v>5500000</v>
      </c>
      <c r="S60" s="36"/>
      <c r="U60" s="12">
        <f t="shared" si="15"/>
        <v>77.68041241831591</v>
      </c>
      <c r="V60" s="12">
        <f t="shared" si="16"/>
        <v>78.796370969341666</v>
      </c>
      <c r="W60" s="12">
        <f t="shared" si="17"/>
        <v>79.241822234913656</v>
      </c>
      <c r="X60" s="12">
        <f t="shared" si="18"/>
        <v>79.524578750443141</v>
      </c>
      <c r="Y60" s="12">
        <f t="shared" si="19"/>
        <v>174.67660919365002</v>
      </c>
      <c r="Z60" s="12">
        <f t="shared" si="20"/>
        <v>173.79224475473475</v>
      </c>
      <c r="AA60" s="12">
        <f t="shared" si="21"/>
        <v>173.89700206124826</v>
      </c>
      <c r="AB60" s="12">
        <f t="shared" si="22"/>
        <v>174.41029424004833</v>
      </c>
      <c r="AD60" s="25">
        <f t="shared" si="23"/>
        <v>1.5884174183159132</v>
      </c>
      <c r="AE60" s="12">
        <f t="shared" si="24"/>
        <v>2.7043759693416689</v>
      </c>
      <c r="AF60" s="12">
        <f t="shared" si="25"/>
        <v>3.1498272349136585</v>
      </c>
      <c r="AG60" s="12">
        <f t="shared" si="26"/>
        <v>3.4325837504431433</v>
      </c>
      <c r="AH60" s="12">
        <f t="shared" si="27"/>
        <v>4.6116831936500091</v>
      </c>
      <c r="AI60" s="12">
        <f t="shared" si="28"/>
        <v>3.7273187547347391</v>
      </c>
      <c r="AJ60" s="12">
        <f t="shared" si="29"/>
        <v>3.8320760612482445</v>
      </c>
      <c r="AK60" s="12">
        <f t="shared" si="30"/>
        <v>4.345368240048316</v>
      </c>
      <c r="AM60" s="6"/>
      <c r="AO60" s="30">
        <f t="shared" si="31"/>
        <v>0.3220407746732834</v>
      </c>
      <c r="AP60" s="25">
        <f t="shared" si="7"/>
        <v>79.563863009586939</v>
      </c>
      <c r="AQ60" s="25">
        <f t="shared" si="32"/>
        <v>4.5627243832770344E-2</v>
      </c>
      <c r="AR60" s="25"/>
      <c r="AS60" s="25">
        <f t="shared" si="8"/>
        <v>0.35802105894747199</v>
      </c>
      <c r="AT60" s="25">
        <f t="shared" si="0"/>
        <v>79.599843293861127</v>
      </c>
      <c r="AU60" s="25">
        <f t="shared" si="33"/>
        <v>4.6100096256657883E-2</v>
      </c>
      <c r="AV60" s="25"/>
      <c r="AW60" s="25">
        <f t="shared" si="9"/>
        <v>0.50080131720544052</v>
      </c>
      <c r="AX60" s="25">
        <f t="shared" si="1"/>
        <v>79.742623552119099</v>
      </c>
      <c r="AY60" s="25">
        <f t="shared" si="34"/>
        <v>4.7976512537476534E-2</v>
      </c>
      <c r="AZ60" s="25"/>
      <c r="BA60" s="25">
        <f t="shared" si="10"/>
        <v>0.55319250322992009</v>
      </c>
      <c r="BB60" s="25">
        <f t="shared" si="2"/>
        <v>79.795014738143578</v>
      </c>
      <c r="BC60" s="31">
        <f t="shared" si="35"/>
        <v>4.8665036816863343E-2</v>
      </c>
      <c r="BD60" s="29"/>
      <c r="BE60" s="30">
        <f t="shared" si="11"/>
        <v>-0.16079397105787663</v>
      </c>
      <c r="BF60" s="25">
        <f t="shared" si="3"/>
        <v>173.73620809019039</v>
      </c>
      <c r="BG60" s="25">
        <f t="shared" si="36"/>
        <v>2.158753234156215E-2</v>
      </c>
      <c r="BH60" s="25"/>
      <c r="BI60" s="27">
        <f t="shared" si="12"/>
        <v>-9.8115607908869029E-2</v>
      </c>
      <c r="BJ60" s="25">
        <f t="shared" si="4"/>
        <v>173.79888645333938</v>
      </c>
      <c r="BK60" s="25">
        <f t="shared" si="37"/>
        <v>2.1956087837531908E-2</v>
      </c>
      <c r="BL60" s="25"/>
      <c r="BM60" s="27">
        <f t="shared" si="13"/>
        <v>0.35578474770083945</v>
      </c>
      <c r="BN60" s="25">
        <f t="shared" si="5"/>
        <v>174.25278680894911</v>
      </c>
      <c r="BO60" s="25">
        <f t="shared" si="38"/>
        <v>2.4625070597738045E-2</v>
      </c>
      <c r="BP60" s="25"/>
      <c r="BQ60" s="27">
        <f t="shared" si="14"/>
        <v>1.2348676197533595</v>
      </c>
      <c r="BR60" s="25">
        <f t="shared" si="6"/>
        <v>175.13186968100163</v>
      </c>
      <c r="BS60" s="31">
        <f t="shared" si="39"/>
        <v>2.9794172144593869E-2</v>
      </c>
      <c r="BT60" s="29"/>
      <c r="BV60" s="36"/>
    </row>
    <row r="61" spans="1:74">
      <c r="A61" s="6"/>
      <c r="K61" s="6"/>
      <c r="L61"/>
      <c r="M61" s="10">
        <v>43864</v>
      </c>
      <c r="N61" s="11">
        <v>58</v>
      </c>
      <c r="O61" s="12">
        <v>75.883018000000007</v>
      </c>
      <c r="P61" s="9">
        <v>173985600</v>
      </c>
      <c r="Q61" s="12">
        <v>168.19955400000001</v>
      </c>
      <c r="R61" s="9">
        <v>3542700</v>
      </c>
      <c r="S61" s="36"/>
      <c r="U61" s="12">
        <f t="shared" si="15"/>
        <v>77.442149805568519</v>
      </c>
      <c r="V61" s="12">
        <f t="shared" si="16"/>
        <v>77.849839380072083</v>
      </c>
      <c r="W61" s="12">
        <f t="shared" si="17"/>
        <v>77.509417255711142</v>
      </c>
      <c r="X61" s="12">
        <f t="shared" si="18"/>
        <v>76.950140937610783</v>
      </c>
      <c r="Y61" s="12">
        <f t="shared" si="19"/>
        <v>173.98485671460253</v>
      </c>
      <c r="Z61" s="12">
        <f t="shared" si="20"/>
        <v>172.4876831905776</v>
      </c>
      <c r="AA61" s="12">
        <f t="shared" si="21"/>
        <v>171.78936022756173</v>
      </c>
      <c r="AB61" s="12">
        <f t="shared" si="22"/>
        <v>171.15126806001209</v>
      </c>
      <c r="AD61" s="25">
        <f t="shared" si="23"/>
        <v>1.5591318055685122</v>
      </c>
      <c r="AE61" s="12">
        <f t="shared" si="24"/>
        <v>1.9668213800720764</v>
      </c>
      <c r="AF61" s="12">
        <f t="shared" si="25"/>
        <v>1.6263992557111351</v>
      </c>
      <c r="AG61" s="12">
        <f t="shared" si="26"/>
        <v>1.067122937610776</v>
      </c>
      <c r="AH61" s="12">
        <f t="shared" si="27"/>
        <v>5.7853027146025227</v>
      </c>
      <c r="AI61" s="12">
        <f t="shared" si="28"/>
        <v>4.2881291905775925</v>
      </c>
      <c r="AJ61" s="12">
        <f t="shared" si="29"/>
        <v>3.5898062275617235</v>
      </c>
      <c r="AK61" s="12">
        <f t="shared" si="30"/>
        <v>2.9517140600120797</v>
      </c>
      <c r="AM61" s="6"/>
      <c r="AO61" s="30">
        <f t="shared" si="31"/>
        <v>1.3873911591913868E-2</v>
      </c>
      <c r="AP61" s="25">
        <f t="shared" si="7"/>
        <v>77.523291167303057</v>
      </c>
      <c r="AQ61" s="25">
        <f t="shared" si="32"/>
        <v>2.161581353160005E-2</v>
      </c>
      <c r="AR61" s="25"/>
      <c r="AS61" s="25">
        <f t="shared" si="8"/>
        <v>-0.16458545059002438</v>
      </c>
      <c r="AT61" s="25">
        <f t="shared" si="0"/>
        <v>77.344831805121117</v>
      </c>
      <c r="AU61" s="25">
        <f t="shared" si="33"/>
        <v>1.926404409905139E-2</v>
      </c>
      <c r="AV61" s="25"/>
      <c r="AW61" s="25">
        <f t="shared" si="9"/>
        <v>-0.50414151617813885</v>
      </c>
      <c r="AX61" s="25">
        <f t="shared" si="1"/>
        <v>77.005275739533005</v>
      </c>
      <c r="AY61" s="25">
        <f t="shared" si="34"/>
        <v>1.4789313460529439E-2</v>
      </c>
      <c r="AZ61" s="25"/>
      <c r="BA61" s="25">
        <f t="shared" si="10"/>
        <v>-1.3895653568376485</v>
      </c>
      <c r="BB61" s="25">
        <f t="shared" si="2"/>
        <v>76.119851898873492</v>
      </c>
      <c r="BC61" s="31">
        <f t="shared" si="35"/>
        <v>3.1210395305242711E-3</v>
      </c>
      <c r="BD61" s="29"/>
      <c r="BE61" s="30">
        <f t="shared" si="11"/>
        <v>-0.45282115045217441</v>
      </c>
      <c r="BF61" s="25">
        <f t="shared" si="3"/>
        <v>171.33653907710956</v>
      </c>
      <c r="BG61" s="25">
        <f t="shared" si="36"/>
        <v>1.8650376903553246E-2</v>
      </c>
      <c r="BH61" s="25"/>
      <c r="BI61" s="27">
        <f t="shared" si="12"/>
        <v>-0.60049716435328393</v>
      </c>
      <c r="BJ61" s="25">
        <f t="shared" si="4"/>
        <v>171.18886306320846</v>
      </c>
      <c r="BK61" s="25">
        <f t="shared" si="37"/>
        <v>1.7772395895939486E-2</v>
      </c>
      <c r="BL61" s="25"/>
      <c r="BM61" s="27">
        <f t="shared" si="13"/>
        <v>-0.75275721392347628</v>
      </c>
      <c r="BN61" s="25">
        <f t="shared" si="5"/>
        <v>171.03660301363826</v>
      </c>
      <c r="BO61" s="25">
        <f t="shared" si="38"/>
        <v>1.6867161334079697E-2</v>
      </c>
      <c r="BP61" s="25"/>
      <c r="BQ61" s="27">
        <f t="shared" si="14"/>
        <v>-1.6062654156705456</v>
      </c>
      <c r="BR61" s="25">
        <f t="shared" si="6"/>
        <v>170.18309481189118</v>
      </c>
      <c r="BS61" s="31">
        <f t="shared" si="39"/>
        <v>1.1792782826827081E-2</v>
      </c>
      <c r="BT61" s="29"/>
      <c r="BV61" s="36"/>
    </row>
    <row r="62" spans="1:74">
      <c r="A62" s="6"/>
      <c r="K62" s="6"/>
      <c r="L62"/>
      <c r="M62" s="10">
        <v>43865</v>
      </c>
      <c r="N62" s="11">
        <v>59</v>
      </c>
      <c r="O62" s="12">
        <v>78.388199</v>
      </c>
      <c r="P62" s="9">
        <v>136616400</v>
      </c>
      <c r="Q62" s="12">
        <v>172.01869199999999</v>
      </c>
      <c r="R62" s="9">
        <v>2992500</v>
      </c>
      <c r="S62" s="36"/>
      <c r="U62" s="12">
        <f t="shared" si="15"/>
        <v>77.208280034733235</v>
      </c>
      <c r="V62" s="12">
        <f t="shared" si="16"/>
        <v>77.161451897046859</v>
      </c>
      <c r="W62" s="12">
        <f t="shared" si="17"/>
        <v>76.614897665070018</v>
      </c>
      <c r="X62" s="12">
        <f t="shared" si="18"/>
        <v>76.149798734402708</v>
      </c>
      <c r="Y62" s="12">
        <f t="shared" si="19"/>
        <v>173.11706130741214</v>
      </c>
      <c r="Z62" s="12">
        <f t="shared" si="20"/>
        <v>170.98683797387545</v>
      </c>
      <c r="AA62" s="12">
        <f t="shared" si="21"/>
        <v>169.81496680240281</v>
      </c>
      <c r="AB62" s="12">
        <f t="shared" si="22"/>
        <v>168.93748251500301</v>
      </c>
      <c r="AD62" s="25">
        <f t="shared" si="23"/>
        <v>1.179918965266765</v>
      </c>
      <c r="AE62" s="12">
        <f t="shared" si="24"/>
        <v>1.2267471029531407</v>
      </c>
      <c r="AF62" s="12">
        <f t="shared" si="25"/>
        <v>1.7733013349299824</v>
      </c>
      <c r="AG62" s="12">
        <f t="shared" si="26"/>
        <v>2.2384002655972921</v>
      </c>
      <c r="AH62" s="12">
        <f t="shared" si="27"/>
        <v>1.0983693074121561</v>
      </c>
      <c r="AI62" s="12">
        <f t="shared" si="28"/>
        <v>1.0318540261245346</v>
      </c>
      <c r="AJ62" s="12">
        <f t="shared" si="29"/>
        <v>2.2037251975971799</v>
      </c>
      <c r="AK62" s="12">
        <f t="shared" si="30"/>
        <v>3.0812094849969753</v>
      </c>
      <c r="AM62" s="6"/>
      <c r="AO62" s="30">
        <f t="shared" si="31"/>
        <v>-0.12238511374304185</v>
      </c>
      <c r="AP62" s="25">
        <f t="shared" si="7"/>
        <v>76.492512551326982</v>
      </c>
      <c r="AQ62" s="25">
        <f t="shared" si="32"/>
        <v>2.4183314234238477E-2</v>
      </c>
      <c r="AR62" s="25"/>
      <c r="AS62" s="25">
        <f t="shared" si="8"/>
        <v>-0.34706898560279936</v>
      </c>
      <c r="AT62" s="25">
        <f t="shared" si="0"/>
        <v>76.267828679467215</v>
      </c>
      <c r="AU62" s="25">
        <f t="shared" si="33"/>
        <v>2.7049611390265332E-2</v>
      </c>
      <c r="AV62" s="25"/>
      <c r="AW62" s="25">
        <f t="shared" si="9"/>
        <v>-0.67981164968648233</v>
      </c>
      <c r="AX62" s="25">
        <f t="shared" si="1"/>
        <v>75.935086015383533</v>
      </c>
      <c r="AY62" s="25">
        <f t="shared" si="34"/>
        <v>3.1294416964681986E-2</v>
      </c>
      <c r="AZ62" s="25"/>
      <c r="BA62" s="25">
        <f t="shared" si="10"/>
        <v>-0.96877645557060288</v>
      </c>
      <c r="BB62" s="25">
        <f t="shared" si="2"/>
        <v>75.646121209499412</v>
      </c>
      <c r="BC62" s="31">
        <f t="shared" si="35"/>
        <v>3.4980747427308383E-2</v>
      </c>
      <c r="BD62" s="29"/>
      <c r="BE62" s="30">
        <f t="shared" si="11"/>
        <v>-0.68105699165818656</v>
      </c>
      <c r="BF62" s="25">
        <f t="shared" si="3"/>
        <v>169.13390981074463</v>
      </c>
      <c r="BG62" s="25">
        <f t="shared" si="36"/>
        <v>1.6770166984267972E-2</v>
      </c>
      <c r="BH62" s="25"/>
      <c r="BI62" s="27">
        <f t="shared" si="12"/>
        <v>-0.94397122955469359</v>
      </c>
      <c r="BJ62" s="25">
        <f t="shared" si="4"/>
        <v>168.8709955728481</v>
      </c>
      <c r="BK62" s="25">
        <f t="shared" si="37"/>
        <v>1.8298572036298737E-2</v>
      </c>
      <c r="BL62" s="25"/>
      <c r="BM62" s="27">
        <f t="shared" si="13"/>
        <v>-1.3024935089794272</v>
      </c>
      <c r="BN62" s="25">
        <f t="shared" si="5"/>
        <v>168.51247329342337</v>
      </c>
      <c r="BO62" s="25">
        <f t="shared" si="38"/>
        <v>2.038277739361382E-2</v>
      </c>
      <c r="BP62" s="25"/>
      <c r="BQ62" s="27">
        <f t="shared" si="14"/>
        <v>-1.9191742237356659</v>
      </c>
      <c r="BR62" s="25">
        <f t="shared" si="6"/>
        <v>167.89579257866714</v>
      </c>
      <c r="BS62" s="31">
        <f t="shared" si="39"/>
        <v>2.3967740792569487E-2</v>
      </c>
      <c r="BT62" s="29"/>
      <c r="BV62" s="36"/>
    </row>
    <row r="63" spans="1:74">
      <c r="A63" s="6"/>
      <c r="K63" s="6"/>
      <c r="L63"/>
      <c r="M63" s="10">
        <v>43866</v>
      </c>
      <c r="N63" s="11">
        <v>60</v>
      </c>
      <c r="O63" s="12">
        <v>79.027405000000002</v>
      </c>
      <c r="P63" s="9">
        <v>118826800</v>
      </c>
      <c r="Q63" s="12">
        <v>173.677887</v>
      </c>
      <c r="R63" s="9">
        <v>2818100</v>
      </c>
      <c r="S63" s="36"/>
      <c r="U63" s="12">
        <f t="shared" si="15"/>
        <v>77.385267879523241</v>
      </c>
      <c r="V63" s="12">
        <f t="shared" si="16"/>
        <v>77.590813383080459</v>
      </c>
      <c r="W63" s="12">
        <f t="shared" si="17"/>
        <v>77.59021339928151</v>
      </c>
      <c r="X63" s="12">
        <f t="shared" si="18"/>
        <v>77.828598933600688</v>
      </c>
      <c r="Y63" s="12">
        <f t="shared" si="19"/>
        <v>172.9523059113003</v>
      </c>
      <c r="Z63" s="12">
        <f t="shared" si="20"/>
        <v>171.34798688301905</v>
      </c>
      <c r="AA63" s="12">
        <f t="shared" si="21"/>
        <v>171.02701566108124</v>
      </c>
      <c r="AB63" s="12">
        <f t="shared" si="22"/>
        <v>171.24838962875074</v>
      </c>
      <c r="AD63" s="25">
        <f t="shared" si="23"/>
        <v>1.642137120476761</v>
      </c>
      <c r="AE63" s="12">
        <f t="shared" si="24"/>
        <v>1.436591616919543</v>
      </c>
      <c r="AF63" s="12">
        <f t="shared" si="25"/>
        <v>1.4371916007184922</v>
      </c>
      <c r="AG63" s="12">
        <f t="shared" si="26"/>
        <v>1.1988060663993139</v>
      </c>
      <c r="AH63" s="12">
        <f t="shared" si="27"/>
        <v>0.72558108869969828</v>
      </c>
      <c r="AI63" s="12">
        <f t="shared" si="28"/>
        <v>2.3299001169809515</v>
      </c>
      <c r="AJ63" s="12">
        <f t="shared" si="29"/>
        <v>2.6508713389187619</v>
      </c>
      <c r="AK63" s="12">
        <f t="shared" si="30"/>
        <v>2.4294973712492549</v>
      </c>
      <c r="AM63" s="6"/>
      <c r="AO63" s="30">
        <f t="shared" si="31"/>
        <v>4.2270013450138186E-2</v>
      </c>
      <c r="AP63" s="25">
        <f t="shared" si="7"/>
        <v>77.632483412731645</v>
      </c>
      <c r="AQ63" s="25">
        <f t="shared" si="32"/>
        <v>1.7651112133422027E-2</v>
      </c>
      <c r="AR63" s="25"/>
      <c r="AS63" s="25">
        <f t="shared" si="8"/>
        <v>-1.6472805649226596E-2</v>
      </c>
      <c r="AT63" s="25">
        <f t="shared" si="0"/>
        <v>77.57374059363228</v>
      </c>
      <c r="AU63" s="25">
        <f t="shared" si="33"/>
        <v>1.839443426451522E-2</v>
      </c>
      <c r="AV63" s="25"/>
      <c r="AW63" s="25">
        <f t="shared" si="9"/>
        <v>6.4995673067606008E-2</v>
      </c>
      <c r="AX63" s="25">
        <f t="shared" si="1"/>
        <v>77.655209072349109</v>
      </c>
      <c r="AY63" s="25">
        <f t="shared" si="34"/>
        <v>1.7363545312551926E-2</v>
      </c>
      <c r="AZ63" s="25"/>
      <c r="BA63" s="25">
        <f t="shared" si="10"/>
        <v>0.68370190574417755</v>
      </c>
      <c r="BB63" s="25">
        <f t="shared" si="2"/>
        <v>78.273915305025682</v>
      </c>
      <c r="BC63" s="31">
        <f t="shared" si="35"/>
        <v>9.5345367214616245E-3</v>
      </c>
      <c r="BD63" s="29"/>
      <c r="BE63" s="30">
        <f t="shared" si="11"/>
        <v>-0.39709111410769427</v>
      </c>
      <c r="BF63" s="25">
        <f t="shared" si="3"/>
        <v>170.62992454697354</v>
      </c>
      <c r="BG63" s="25">
        <f t="shared" si="36"/>
        <v>1.7549513675430985E-2</v>
      </c>
      <c r="BH63" s="25"/>
      <c r="BI63" s="27">
        <f t="shared" si="12"/>
        <v>-0.40496620749641288</v>
      </c>
      <c r="BJ63" s="25">
        <f t="shared" si="4"/>
        <v>170.62204945358482</v>
      </c>
      <c r="BK63" s="25">
        <f t="shared" si="37"/>
        <v>1.7594856773074263E-2</v>
      </c>
      <c r="BL63" s="25"/>
      <c r="BM63" s="27">
        <f t="shared" si="13"/>
        <v>-0.17094944353339192</v>
      </c>
      <c r="BN63" s="25">
        <f t="shared" si="5"/>
        <v>170.85606621754783</v>
      </c>
      <c r="BO63" s="25">
        <f t="shared" si="38"/>
        <v>1.6247438468963895E-2</v>
      </c>
      <c r="BP63" s="25"/>
      <c r="BQ63" s="27">
        <f t="shared" si="14"/>
        <v>0.74236539631631482</v>
      </c>
      <c r="BR63" s="25">
        <f t="shared" si="6"/>
        <v>171.76938105739754</v>
      </c>
      <c r="BS63" s="31">
        <f t="shared" si="39"/>
        <v>1.0988767629367001E-2</v>
      </c>
      <c r="BT63" s="29"/>
      <c r="BV63" s="36"/>
    </row>
    <row r="64" spans="1:74">
      <c r="A64" s="6"/>
      <c r="K64" s="6"/>
      <c r="L64"/>
      <c r="M64" s="10">
        <v>43867</v>
      </c>
      <c r="N64" s="11">
        <v>61</v>
      </c>
      <c r="O64" s="12">
        <v>79.951774999999998</v>
      </c>
      <c r="P64" s="9">
        <v>105425600</v>
      </c>
      <c r="Q64" s="12">
        <v>173.137924</v>
      </c>
      <c r="R64" s="9">
        <v>2427500</v>
      </c>
      <c r="S64" s="36"/>
      <c r="U64" s="12">
        <f t="shared" si="15"/>
        <v>77.631588447594751</v>
      </c>
      <c r="V64" s="12">
        <f t="shared" si="16"/>
        <v>78.093620449002302</v>
      </c>
      <c r="W64" s="12">
        <f t="shared" si="17"/>
        <v>78.380668779676682</v>
      </c>
      <c r="X64" s="12">
        <f t="shared" si="18"/>
        <v>78.727703483400177</v>
      </c>
      <c r="Y64" s="12">
        <f t="shared" si="19"/>
        <v>173.06114307460527</v>
      </c>
      <c r="Z64" s="12">
        <f t="shared" si="20"/>
        <v>172.16345192396238</v>
      </c>
      <c r="AA64" s="12">
        <f t="shared" si="21"/>
        <v>172.48499489748656</v>
      </c>
      <c r="AB64" s="12">
        <f t="shared" si="22"/>
        <v>173.07051265718766</v>
      </c>
      <c r="AD64" s="25">
        <f t="shared" si="23"/>
        <v>2.3201865524052465</v>
      </c>
      <c r="AE64" s="12">
        <f t="shared" si="24"/>
        <v>1.8581545509976962</v>
      </c>
      <c r="AF64" s="12">
        <f t="shared" si="25"/>
        <v>1.5711062203233155</v>
      </c>
      <c r="AG64" s="12">
        <f t="shared" si="26"/>
        <v>1.2240715165998211</v>
      </c>
      <c r="AH64" s="12">
        <f t="shared" si="27"/>
        <v>7.6780925394729138E-2</v>
      </c>
      <c r="AI64" s="12">
        <f t="shared" si="28"/>
        <v>0.97447207603761399</v>
      </c>
      <c r="AJ64" s="12">
        <f t="shared" si="29"/>
        <v>0.65292910251343983</v>
      </c>
      <c r="AK64" s="12">
        <f t="shared" si="30"/>
        <v>6.7411342812334851E-2</v>
      </c>
      <c r="AM64" s="6"/>
      <c r="AO64" s="30">
        <f t="shared" si="31"/>
        <v>0.15449781849189337</v>
      </c>
      <c r="AP64" s="25">
        <f t="shared" si="7"/>
        <v>78.535166598168573</v>
      </c>
      <c r="AQ64" s="25">
        <f t="shared" si="32"/>
        <v>1.7718285827067942E-2</v>
      </c>
      <c r="AR64" s="25"/>
      <c r="AS64" s="25">
        <f t="shared" si="8"/>
        <v>0.18525924086187326</v>
      </c>
      <c r="AT64" s="25">
        <f t="shared" si="0"/>
        <v>78.56592802053855</v>
      </c>
      <c r="AU64" s="25">
        <f t="shared" si="33"/>
        <v>1.7333536115507728E-2</v>
      </c>
      <c r="AV64" s="25"/>
      <c r="AW64" s="25">
        <f t="shared" si="9"/>
        <v>0.39145254136501106</v>
      </c>
      <c r="AX64" s="25">
        <f t="shared" si="1"/>
        <v>78.772121321041695</v>
      </c>
      <c r="AY64" s="25">
        <f t="shared" si="34"/>
        <v>1.4754565223327475E-2</v>
      </c>
      <c r="AZ64" s="25"/>
      <c r="BA64" s="25">
        <f t="shared" si="10"/>
        <v>0.77444235919752358</v>
      </c>
      <c r="BB64" s="25">
        <f t="shared" si="2"/>
        <v>79.155111138874204</v>
      </c>
      <c r="BC64" s="31">
        <f t="shared" si="35"/>
        <v>9.9643048716028318E-3</v>
      </c>
      <c r="BD64" s="29"/>
      <c r="BE64" s="30">
        <f t="shared" si="11"/>
        <v>-0.11883056153074187</v>
      </c>
      <c r="BF64" s="25">
        <f t="shared" si="3"/>
        <v>172.36616433595583</v>
      </c>
      <c r="BG64" s="25">
        <f t="shared" si="36"/>
        <v>4.4574847971734282E-3</v>
      </c>
      <c r="BH64" s="25"/>
      <c r="BI64" s="27">
        <f t="shared" si="12"/>
        <v>6.0770153479020816E-2</v>
      </c>
      <c r="BJ64" s="25">
        <f t="shared" si="4"/>
        <v>172.54576505096557</v>
      </c>
      <c r="BK64" s="25">
        <f t="shared" si="37"/>
        <v>3.4201573829337785E-3</v>
      </c>
      <c r="BL64" s="25"/>
      <c r="BM64" s="27">
        <f t="shared" si="13"/>
        <v>0.5620684624390293</v>
      </c>
      <c r="BN64" s="25">
        <f t="shared" si="5"/>
        <v>173.04706335992557</v>
      </c>
      <c r="BO64" s="25">
        <f t="shared" si="38"/>
        <v>5.2478762581457743E-4</v>
      </c>
      <c r="BP64" s="25"/>
      <c r="BQ64" s="27">
        <f t="shared" si="14"/>
        <v>1.3506371603919709</v>
      </c>
      <c r="BR64" s="25">
        <f t="shared" si="6"/>
        <v>173.83563205787854</v>
      </c>
      <c r="BS64" s="31">
        <f t="shared" si="39"/>
        <v>4.0297818164814272E-3</v>
      </c>
      <c r="BT64" s="29"/>
      <c r="BV64" s="36"/>
    </row>
    <row r="65" spans="1:74">
      <c r="A65" s="6"/>
      <c r="K65" s="6"/>
      <c r="L65"/>
      <c r="M65" s="10">
        <v>43868</v>
      </c>
      <c r="N65" s="11">
        <v>62</v>
      </c>
      <c r="O65" s="12">
        <v>78.865020999999999</v>
      </c>
      <c r="P65" s="9">
        <v>117684000</v>
      </c>
      <c r="Q65" s="12">
        <v>172.08738700000001</v>
      </c>
      <c r="R65" s="9">
        <v>3254500</v>
      </c>
      <c r="S65" s="36"/>
      <c r="U65" s="12">
        <f t="shared" si="15"/>
        <v>77.979616430455536</v>
      </c>
      <c r="V65" s="12">
        <f t="shared" si="16"/>
        <v>78.743974541851486</v>
      </c>
      <c r="W65" s="12">
        <f t="shared" si="17"/>
        <v>79.244777200854514</v>
      </c>
      <c r="X65" s="12">
        <f t="shared" si="18"/>
        <v>79.64575712085005</v>
      </c>
      <c r="Y65" s="12">
        <f t="shared" si="19"/>
        <v>173.07266021341445</v>
      </c>
      <c r="Z65" s="12">
        <f t="shared" si="20"/>
        <v>172.50451715057557</v>
      </c>
      <c r="AA65" s="12">
        <f t="shared" si="21"/>
        <v>172.84410590386895</v>
      </c>
      <c r="AB65" s="12">
        <f t="shared" si="22"/>
        <v>173.12107116429692</v>
      </c>
      <c r="AD65" s="25">
        <f t="shared" si="23"/>
        <v>0.88540456954446256</v>
      </c>
      <c r="AE65" s="12">
        <f t="shared" si="24"/>
        <v>0.12104645814851267</v>
      </c>
      <c r="AF65" s="12">
        <f t="shared" si="25"/>
        <v>0.37975620085451567</v>
      </c>
      <c r="AG65" s="12">
        <f t="shared" si="26"/>
        <v>0.78073612085005095</v>
      </c>
      <c r="AH65" s="12">
        <f t="shared" si="27"/>
        <v>0.98527321341444463</v>
      </c>
      <c r="AI65" s="12">
        <f t="shared" si="28"/>
        <v>0.41713015057555936</v>
      </c>
      <c r="AJ65" s="12">
        <f t="shared" si="29"/>
        <v>0.75671890386894347</v>
      </c>
      <c r="AK65" s="12">
        <f t="shared" si="30"/>
        <v>1.0336841642969148</v>
      </c>
      <c r="AM65" s="6"/>
      <c r="AO65" s="30">
        <f t="shared" si="31"/>
        <v>0.26093940889478417</v>
      </c>
      <c r="AP65" s="25">
        <f t="shared" si="7"/>
        <v>79.5057166097493</v>
      </c>
      <c r="AQ65" s="25">
        <f t="shared" si="32"/>
        <v>8.1239515519725899E-3</v>
      </c>
      <c r="AR65" s="25"/>
      <c r="AS65" s="25">
        <f t="shared" si="8"/>
        <v>0.35497153594086295</v>
      </c>
      <c r="AT65" s="25">
        <f t="shared" si="0"/>
        <v>79.599748736795377</v>
      </c>
      <c r="AU65" s="25">
        <f t="shared" si="33"/>
        <v>9.3162688284249354E-3</v>
      </c>
      <c r="AV65" s="25"/>
      <c r="AW65" s="25">
        <f t="shared" si="9"/>
        <v>0.6041476872807805</v>
      </c>
      <c r="AX65" s="25">
        <f t="shared" si="1"/>
        <v>79.848924888135301</v>
      </c>
      <c r="AY65" s="25">
        <f t="shared" si="34"/>
        <v>1.2475795677976196E-2</v>
      </c>
      <c r="AZ65" s="25"/>
      <c r="BA65" s="25">
        <f t="shared" si="10"/>
        <v>0.85065851188078578</v>
      </c>
      <c r="BB65" s="25">
        <f t="shared" si="2"/>
        <v>80.095435712735295</v>
      </c>
      <c r="BC65" s="31">
        <f t="shared" si="35"/>
        <v>1.560152647059203E-2</v>
      </c>
      <c r="BD65" s="29"/>
      <c r="BE65" s="30">
        <f t="shared" si="11"/>
        <v>-4.7139326343771805E-2</v>
      </c>
      <c r="BF65" s="25">
        <f t="shared" si="3"/>
        <v>172.79696657752518</v>
      </c>
      <c r="BG65" s="25">
        <f t="shared" si="36"/>
        <v>4.1233677255217774E-3</v>
      </c>
      <c r="BH65" s="25"/>
      <c r="BI65" s="27">
        <f t="shared" si="12"/>
        <v>0.13535536670486359</v>
      </c>
      <c r="BJ65" s="25">
        <f t="shared" si="4"/>
        <v>172.97946127057381</v>
      </c>
      <c r="BK65" s="25">
        <f t="shared" si="37"/>
        <v>5.183844592711497E-3</v>
      </c>
      <c r="BL65" s="25"/>
      <c r="BM65" s="27">
        <f t="shared" si="13"/>
        <v>0.47073760721354252</v>
      </c>
      <c r="BN65" s="25">
        <f t="shared" si="5"/>
        <v>173.3148435110825</v>
      </c>
      <c r="BO65" s="25">
        <f t="shared" si="38"/>
        <v>7.1327511706740813E-3</v>
      </c>
      <c r="BP65" s="25"/>
      <c r="BQ65" s="27">
        <f t="shared" si="14"/>
        <v>0.50783992948382872</v>
      </c>
      <c r="BR65" s="25">
        <f t="shared" si="6"/>
        <v>173.35194583335277</v>
      </c>
      <c r="BS65" s="31">
        <f t="shared" si="39"/>
        <v>7.3483528072441793E-3</v>
      </c>
      <c r="BT65" s="29"/>
      <c r="BV65" s="36"/>
    </row>
    <row r="66" spans="1:74">
      <c r="A66" s="6"/>
      <c r="K66" s="6"/>
      <c r="L66"/>
      <c r="M66" s="10">
        <v>43871</v>
      </c>
      <c r="N66" s="11">
        <v>63</v>
      </c>
      <c r="O66" s="12">
        <v>79.239593999999997</v>
      </c>
      <c r="P66" s="9">
        <v>109348800</v>
      </c>
      <c r="Q66" s="12">
        <v>173.72699</v>
      </c>
      <c r="R66" s="9">
        <v>2399700</v>
      </c>
      <c r="S66" s="36"/>
      <c r="U66" s="12">
        <f t="shared" si="15"/>
        <v>78.112427115887201</v>
      </c>
      <c r="V66" s="12">
        <f t="shared" si="16"/>
        <v>78.786340802203455</v>
      </c>
      <c r="W66" s="12">
        <f t="shared" si="17"/>
        <v>79.035911290384519</v>
      </c>
      <c r="X66" s="12">
        <f t="shared" si="18"/>
        <v>79.060205030212501</v>
      </c>
      <c r="Y66" s="12">
        <f t="shared" si="19"/>
        <v>172.92486923140228</v>
      </c>
      <c r="Z66" s="12">
        <f t="shared" si="20"/>
        <v>172.35852159787413</v>
      </c>
      <c r="AA66" s="12">
        <f t="shared" si="21"/>
        <v>172.42791050674106</v>
      </c>
      <c r="AB66" s="12">
        <f t="shared" si="22"/>
        <v>172.34580804107424</v>
      </c>
      <c r="AD66" s="25">
        <f t="shared" si="23"/>
        <v>1.1271668841127962</v>
      </c>
      <c r="AE66" s="12">
        <f t="shared" si="24"/>
        <v>0.45325319779654194</v>
      </c>
      <c r="AF66" s="12">
        <f t="shared" si="25"/>
        <v>0.20368270961547807</v>
      </c>
      <c r="AG66" s="12">
        <f t="shared" si="26"/>
        <v>0.17938896978749597</v>
      </c>
      <c r="AH66" s="12">
        <f t="shared" si="27"/>
        <v>0.80212076859771742</v>
      </c>
      <c r="AI66" s="12">
        <f t="shared" si="28"/>
        <v>1.3684684021258704</v>
      </c>
      <c r="AJ66" s="12">
        <f t="shared" si="29"/>
        <v>1.2990794932589438</v>
      </c>
      <c r="AK66" s="12">
        <f t="shared" si="30"/>
        <v>1.3811819589257652</v>
      </c>
      <c r="AM66" s="6"/>
      <c r="AO66" s="30">
        <f t="shared" si="31"/>
        <v>0.19046861099006721</v>
      </c>
      <c r="AP66" s="25">
        <f t="shared" si="7"/>
        <v>79.226379901374585</v>
      </c>
      <c r="AQ66" s="25">
        <f t="shared" si="32"/>
        <v>1.6676131159141795E-4</v>
      </c>
      <c r="AR66" s="25"/>
      <c r="AS66" s="25">
        <f t="shared" si="8"/>
        <v>0.21401217433814829</v>
      </c>
      <c r="AT66" s="25">
        <f t="shared" si="0"/>
        <v>79.24992346472267</v>
      </c>
      <c r="AU66" s="25">
        <f t="shared" si="33"/>
        <v>1.3035736556996072E-4</v>
      </c>
      <c r="AV66" s="25"/>
      <c r="AW66" s="25">
        <f t="shared" si="9"/>
        <v>0.23829156829293119</v>
      </c>
      <c r="AX66" s="25">
        <f t="shared" si="1"/>
        <v>79.274202858677455</v>
      </c>
      <c r="AY66" s="25">
        <f t="shared" si="34"/>
        <v>4.3676219084941862E-4</v>
      </c>
      <c r="AZ66" s="25"/>
      <c r="BA66" s="25">
        <f t="shared" si="10"/>
        <v>-4.993724711737843E-2</v>
      </c>
      <c r="BB66" s="25">
        <f t="shared" si="2"/>
        <v>78.985974043267134</v>
      </c>
      <c r="BC66" s="31">
        <f t="shared" si="35"/>
        <v>3.200672087401941E-3</v>
      </c>
      <c r="BD66" s="29"/>
      <c r="BE66" s="30">
        <f t="shared" si="11"/>
        <v>-0.10249773696139003</v>
      </c>
      <c r="BF66" s="25">
        <f t="shared" si="3"/>
        <v>172.32541276977966</v>
      </c>
      <c r="BG66" s="25">
        <f t="shared" si="36"/>
        <v>8.0676999596915842E-3</v>
      </c>
      <c r="BH66" s="25"/>
      <c r="BI66" s="27">
        <f t="shared" si="12"/>
        <v>-2.5323242533256407E-3</v>
      </c>
      <c r="BJ66" s="25">
        <f t="shared" si="4"/>
        <v>172.42537818248772</v>
      </c>
      <c r="BK66" s="25">
        <f t="shared" si="37"/>
        <v>7.4922832515102074E-3</v>
      </c>
      <c r="BL66" s="25"/>
      <c r="BM66" s="27">
        <f t="shared" si="13"/>
        <v>7.1617755259896387E-2</v>
      </c>
      <c r="BN66" s="25">
        <f t="shared" si="5"/>
        <v>172.49952826200095</v>
      </c>
      <c r="BO66" s="25">
        <f t="shared" si="38"/>
        <v>7.0654636795298778E-3</v>
      </c>
      <c r="BP66" s="25"/>
      <c r="BQ66" s="27">
        <f t="shared" si="14"/>
        <v>-0.277590098136135</v>
      </c>
      <c r="BR66" s="25">
        <f t="shared" si="6"/>
        <v>172.15032040860493</v>
      </c>
      <c r="BS66" s="31">
        <f t="shared" si="39"/>
        <v>9.0755592518760274E-3</v>
      </c>
      <c r="BT66" s="29"/>
      <c r="BV66" s="36"/>
    </row>
    <row r="67" spans="1:74">
      <c r="A67" s="6"/>
      <c r="K67" s="6"/>
      <c r="L67"/>
      <c r="M67" s="10">
        <v>43872</v>
      </c>
      <c r="N67" s="11">
        <v>64</v>
      </c>
      <c r="O67" s="12">
        <v>78.761520000000004</v>
      </c>
      <c r="P67" s="9">
        <v>94323200</v>
      </c>
      <c r="Q67" s="12">
        <v>175.88691700000001</v>
      </c>
      <c r="R67" s="9">
        <v>2948500</v>
      </c>
      <c r="S67" s="36"/>
      <c r="U67" s="12">
        <f t="shared" si="15"/>
        <v>78.281502148504117</v>
      </c>
      <c r="V67" s="12">
        <f t="shared" si="16"/>
        <v>78.944979421432237</v>
      </c>
      <c r="W67" s="12">
        <f t="shared" si="17"/>
        <v>79.147936780673035</v>
      </c>
      <c r="X67" s="12">
        <f t="shared" si="18"/>
        <v>79.194746757553119</v>
      </c>
      <c r="Y67" s="12">
        <f t="shared" si="19"/>
        <v>173.04518734669193</v>
      </c>
      <c r="Z67" s="12">
        <f t="shared" si="20"/>
        <v>172.83748553861818</v>
      </c>
      <c r="AA67" s="12">
        <f t="shared" si="21"/>
        <v>173.14240422803346</v>
      </c>
      <c r="AB67" s="12">
        <f t="shared" si="22"/>
        <v>173.38169451026857</v>
      </c>
      <c r="AD67" s="25">
        <f t="shared" si="23"/>
        <v>0.48001785149588727</v>
      </c>
      <c r="AE67" s="12">
        <f t="shared" si="24"/>
        <v>0.18345942143223226</v>
      </c>
      <c r="AF67" s="12">
        <f t="shared" si="25"/>
        <v>0.38641678067303076</v>
      </c>
      <c r="AG67" s="12">
        <f t="shared" si="26"/>
        <v>0.43322675755311479</v>
      </c>
      <c r="AH67" s="12">
        <f t="shared" si="27"/>
        <v>2.8417296533080787</v>
      </c>
      <c r="AI67" s="12">
        <f t="shared" si="28"/>
        <v>3.049431461381829</v>
      </c>
      <c r="AJ67" s="12">
        <f t="shared" si="29"/>
        <v>2.744512771966555</v>
      </c>
      <c r="AK67" s="12">
        <f t="shared" si="30"/>
        <v>2.5052224897314375</v>
      </c>
      <c r="AM67" s="6"/>
      <c r="AO67" s="30">
        <f t="shared" si="31"/>
        <v>0.1787021428848346</v>
      </c>
      <c r="AP67" s="25">
        <f t="shared" si="7"/>
        <v>79.326638923557866</v>
      </c>
      <c r="AQ67" s="25">
        <f t="shared" si="32"/>
        <v>7.1750637057012264E-3</v>
      </c>
      <c r="AR67" s="25"/>
      <c r="AS67" s="25">
        <f t="shared" si="8"/>
        <v>0.18851550332574035</v>
      </c>
      <c r="AT67" s="25">
        <f t="shared" si="0"/>
        <v>79.336452283998781</v>
      </c>
      <c r="AU67" s="25">
        <f t="shared" si="33"/>
        <v>7.2996595799417899E-3</v>
      </c>
      <c r="AV67" s="25"/>
      <c r="AW67" s="25">
        <f t="shared" si="9"/>
        <v>0.18147183319094459</v>
      </c>
      <c r="AX67" s="25">
        <f t="shared" si="1"/>
        <v>79.329408613863976</v>
      </c>
      <c r="AY67" s="25">
        <f t="shared" si="34"/>
        <v>7.2102292320408634E-3</v>
      </c>
      <c r="AZ67" s="25"/>
      <c r="BA67" s="25">
        <f t="shared" si="10"/>
        <v>8.7731079677632259E-2</v>
      </c>
      <c r="BB67" s="25">
        <f t="shared" si="2"/>
        <v>79.235667860350674</v>
      </c>
      <c r="BC67" s="31">
        <f t="shared" si="35"/>
        <v>6.0200445642830305E-3</v>
      </c>
      <c r="BD67" s="29"/>
      <c r="BE67" s="30">
        <f t="shared" si="11"/>
        <v>2.0050981776678356E-2</v>
      </c>
      <c r="BF67" s="25">
        <f t="shared" si="3"/>
        <v>173.16245520981013</v>
      </c>
      <c r="BG67" s="25">
        <f t="shared" si="36"/>
        <v>1.5489849027201253E-2</v>
      </c>
      <c r="BH67" s="25"/>
      <c r="BI67" s="27">
        <f t="shared" si="12"/>
        <v>0.17672418713310556</v>
      </c>
      <c r="BJ67" s="25">
        <f t="shared" si="4"/>
        <v>173.31912841516657</v>
      </c>
      <c r="BK67" s="25">
        <f t="shared" si="37"/>
        <v>1.4599088031279989E-2</v>
      </c>
      <c r="BL67" s="25"/>
      <c r="BM67" s="27">
        <f t="shared" si="13"/>
        <v>0.3609119399745227</v>
      </c>
      <c r="BN67" s="25">
        <f t="shared" si="5"/>
        <v>173.50331616800798</v>
      </c>
      <c r="BO67" s="25">
        <f t="shared" si="38"/>
        <v>1.3551893868217762E-2</v>
      </c>
      <c r="BP67" s="25"/>
      <c r="BQ67" s="27">
        <f t="shared" si="14"/>
        <v>0.565681148378119</v>
      </c>
      <c r="BR67" s="25">
        <f t="shared" si="6"/>
        <v>173.70808537641159</v>
      </c>
      <c r="BS67" s="31">
        <f t="shared" si="39"/>
        <v>1.2387684432426672E-2</v>
      </c>
      <c r="BT67" s="29"/>
      <c r="BV67" s="36"/>
    </row>
    <row r="68" spans="1:74">
      <c r="A68" s="6"/>
      <c r="K68" s="6"/>
      <c r="L68"/>
      <c r="M68" s="10">
        <v>43873</v>
      </c>
      <c r="N68" s="11">
        <v>65</v>
      </c>
      <c r="O68" s="12">
        <v>80.631927000000005</v>
      </c>
      <c r="P68" s="9">
        <v>113730400</v>
      </c>
      <c r="Q68" s="12">
        <v>177.879929</v>
      </c>
      <c r="R68" s="9">
        <v>2950800</v>
      </c>
      <c r="S68" s="36"/>
      <c r="U68" s="12">
        <f t="shared" si="15"/>
        <v>78.353504826228502</v>
      </c>
      <c r="V68" s="12">
        <f t="shared" si="16"/>
        <v>78.880768623930948</v>
      </c>
      <c r="W68" s="12">
        <f t="shared" si="17"/>
        <v>78.935407551302859</v>
      </c>
      <c r="X68" s="12">
        <f t="shared" si="18"/>
        <v>78.869826689388276</v>
      </c>
      <c r="Y68" s="12">
        <f t="shared" si="19"/>
        <v>173.47144679468815</v>
      </c>
      <c r="Z68" s="12">
        <f t="shared" si="20"/>
        <v>173.90478655010182</v>
      </c>
      <c r="AA68" s="12">
        <f t="shared" si="21"/>
        <v>174.65188625261507</v>
      </c>
      <c r="AB68" s="12">
        <f t="shared" si="22"/>
        <v>175.26061137756716</v>
      </c>
      <c r="AD68" s="25">
        <f t="shared" si="23"/>
        <v>2.2784221737715029</v>
      </c>
      <c r="AE68" s="12">
        <f t="shared" si="24"/>
        <v>1.751158376069057</v>
      </c>
      <c r="AF68" s="12">
        <f t="shared" si="25"/>
        <v>1.6965194486971455</v>
      </c>
      <c r="AG68" s="12">
        <f t="shared" si="26"/>
        <v>1.7621003106117286</v>
      </c>
      <c r="AH68" s="12">
        <f t="shared" si="27"/>
        <v>4.4084822053118558</v>
      </c>
      <c r="AI68" s="12">
        <f t="shared" si="28"/>
        <v>3.9751424498981862</v>
      </c>
      <c r="AJ68" s="12">
        <f t="shared" si="29"/>
        <v>3.2280427473849329</v>
      </c>
      <c r="AK68" s="12">
        <f t="shared" si="30"/>
        <v>2.6193176224328454</v>
      </c>
      <c r="AM68" s="6"/>
      <c r="AO68" s="30">
        <f t="shared" si="31"/>
        <v>0.12001743704658299</v>
      </c>
      <c r="AP68" s="25">
        <f t="shared" si="7"/>
        <v>79.055424988349444</v>
      </c>
      <c r="AQ68" s="25">
        <f t="shared" si="32"/>
        <v>1.9551833502014171E-2</v>
      </c>
      <c r="AR68" s="25"/>
      <c r="AS68" s="25">
        <f t="shared" si="8"/>
        <v>8.8254320151761212E-2</v>
      </c>
      <c r="AT68" s="25">
        <f t="shared" ref="AT68:AT131" si="40">W68+AS68</f>
        <v>79.023661871454621</v>
      </c>
      <c r="AU68" s="25">
        <f t="shared" si="33"/>
        <v>1.9945760797027503E-2</v>
      </c>
      <c r="AV68" s="25"/>
      <c r="AW68" s="25">
        <f t="shared" si="9"/>
        <v>4.1713550384402664E-3</v>
      </c>
      <c r="AX68" s="25">
        <f t="shared" ref="AX68:AX131" si="41">W68+AW68</f>
        <v>78.939578906341296</v>
      </c>
      <c r="AY68" s="25">
        <f t="shared" si="34"/>
        <v>2.0988560693318271E-2</v>
      </c>
      <c r="AZ68" s="25"/>
      <c r="BA68" s="25">
        <f t="shared" si="10"/>
        <v>-0.16749018301300489</v>
      </c>
      <c r="BB68" s="25">
        <f t="shared" ref="BB68:BB131" si="42">W68+BA68</f>
        <v>78.767917368289858</v>
      </c>
      <c r="BC68" s="31">
        <f t="shared" si="35"/>
        <v>2.3117513137322722E-2</v>
      </c>
      <c r="BD68" s="29"/>
      <c r="BE68" s="30">
        <f t="shared" si="11"/>
        <v>0.24346563819741884</v>
      </c>
      <c r="BF68" s="25">
        <f t="shared" ref="BF68:BF131" si="43">AA68+BE68</f>
        <v>174.89535189081249</v>
      </c>
      <c r="BG68" s="25">
        <f t="shared" si="36"/>
        <v>1.6778605242121006E-2</v>
      </c>
      <c r="BH68" s="25"/>
      <c r="BI68" s="27">
        <f t="shared" si="12"/>
        <v>0.50991364649523296</v>
      </c>
      <c r="BJ68" s="25">
        <f t="shared" ref="BJ68:BJ131" si="44">AA68+BI68</f>
        <v>175.16179989911029</v>
      </c>
      <c r="BK68" s="25">
        <f t="shared" si="37"/>
        <v>1.5280695895092873E-2</v>
      </c>
      <c r="BL68" s="25"/>
      <c r="BM68" s="27">
        <f t="shared" si="13"/>
        <v>0.87776847804771441</v>
      </c>
      <c r="BN68" s="25">
        <f t="shared" ref="BN68:BN131" si="45">AA68+BM68</f>
        <v>175.5296547306628</v>
      </c>
      <c r="BO68" s="25">
        <f t="shared" si="38"/>
        <v>1.321270073891926E-2</v>
      </c>
      <c r="BP68" s="25"/>
      <c r="BQ68" s="27">
        <f t="shared" si="14"/>
        <v>1.3679118931510907</v>
      </c>
      <c r="BR68" s="25">
        <f t="shared" ref="BR68:BR131" si="46">AA68+BQ68</f>
        <v>176.01979814576617</v>
      </c>
      <c r="BS68" s="31">
        <f t="shared" si="39"/>
        <v>1.0457227325708175E-2</v>
      </c>
      <c r="BT68" s="29"/>
      <c r="BV68" s="36"/>
    </row>
    <row r="69" spans="1:74">
      <c r="A69" s="6"/>
      <c r="K69" s="6"/>
      <c r="L69"/>
      <c r="M69" s="10">
        <v>43874</v>
      </c>
      <c r="N69" s="11">
        <v>66</v>
      </c>
      <c r="O69" s="12">
        <v>80.057738999999998</v>
      </c>
      <c r="P69" s="9">
        <v>94747600</v>
      </c>
      <c r="Q69" s="12">
        <v>176.839249</v>
      </c>
      <c r="R69" s="9">
        <v>1985700</v>
      </c>
      <c r="S69" s="36"/>
      <c r="U69" s="12">
        <f t="shared" si="15"/>
        <v>78.695268152294233</v>
      </c>
      <c r="V69" s="12">
        <f t="shared" si="16"/>
        <v>79.493674055555118</v>
      </c>
      <c r="W69" s="12">
        <f t="shared" si="17"/>
        <v>79.868493248086281</v>
      </c>
      <c r="X69" s="12">
        <f t="shared" si="18"/>
        <v>80.191401922347069</v>
      </c>
      <c r="Y69" s="12">
        <f t="shared" si="19"/>
        <v>174.13271912548493</v>
      </c>
      <c r="Z69" s="12">
        <f t="shared" si="20"/>
        <v>175.29608640756618</v>
      </c>
      <c r="AA69" s="12">
        <f t="shared" si="21"/>
        <v>176.42730976367676</v>
      </c>
      <c r="AB69" s="12">
        <f t="shared" si="22"/>
        <v>177.22509959439179</v>
      </c>
      <c r="AD69" s="25">
        <f t="shared" si="23"/>
        <v>1.3624708477057652</v>
      </c>
      <c r="AE69" s="12">
        <f t="shared" si="24"/>
        <v>0.56406494444487976</v>
      </c>
      <c r="AF69" s="12">
        <f t="shared" si="25"/>
        <v>0.18924575191371673</v>
      </c>
      <c r="AG69" s="12">
        <f t="shared" si="26"/>
        <v>0.13366292234707089</v>
      </c>
      <c r="AH69" s="12">
        <f t="shared" si="27"/>
        <v>2.7065298745150699</v>
      </c>
      <c r="AI69" s="12">
        <f t="shared" si="28"/>
        <v>1.5431625924338164</v>
      </c>
      <c r="AJ69" s="12">
        <f t="shared" si="29"/>
        <v>0.41193923632323504</v>
      </c>
      <c r="AK69" s="12">
        <f t="shared" si="30"/>
        <v>0.38585059439179759</v>
      </c>
      <c r="AM69" s="6"/>
      <c r="AO69" s="30">
        <f t="shared" si="31"/>
        <v>0.24197767600710887</v>
      </c>
      <c r="AP69" s="25">
        <f t="shared" ref="AP69:AP132" si="47">W69+AO69</f>
        <v>80.110470924093391</v>
      </c>
      <c r="AQ69" s="25">
        <f t="shared" si="32"/>
        <v>6.5867366168551728E-4</v>
      </c>
      <c r="AR69" s="25"/>
      <c r="AS69" s="25">
        <f t="shared" ref="AS69:AS132" si="48">0.25*(W69-W68)+(1-0.25)*AS68</f>
        <v>0.29946216430967648</v>
      </c>
      <c r="AT69" s="25">
        <f t="shared" si="40"/>
        <v>80.167955412395955</v>
      </c>
      <c r="AU69" s="25">
        <f t="shared" si="33"/>
        <v>1.3767115306111356E-3</v>
      </c>
      <c r="AV69" s="25"/>
      <c r="AW69" s="25">
        <f t="shared" ref="AW69:AW132" si="49">0.45*(W69-W68)+(1-0.45)*AW68</f>
        <v>0.42218280882368214</v>
      </c>
      <c r="AX69" s="25">
        <f t="shared" si="41"/>
        <v>80.290676056909959</v>
      </c>
      <c r="AY69" s="25">
        <f t="shared" si="34"/>
        <v>2.909613234392754E-3</v>
      </c>
      <c r="AZ69" s="25"/>
      <c r="BA69" s="25">
        <f t="shared" ref="BA69:BA132" si="50">0.85*(W69-W68)+(1-0.85)*BA68</f>
        <v>0.76799931481395811</v>
      </c>
      <c r="BB69" s="25">
        <f t="shared" si="42"/>
        <v>80.636492562900244</v>
      </c>
      <c r="BC69" s="31">
        <f t="shared" si="35"/>
        <v>7.2292019501106102E-3</v>
      </c>
      <c r="BD69" s="29"/>
      <c r="BE69" s="30">
        <f t="shared" ref="BE69:BE132" si="51">0.15*(AA69-AA68)+(1-0.15)*BE68</f>
        <v>0.47325931912705932</v>
      </c>
      <c r="BF69" s="25">
        <f t="shared" si="43"/>
        <v>176.90056908280383</v>
      </c>
      <c r="BG69" s="25">
        <f t="shared" si="36"/>
        <v>3.4675606886247078E-4</v>
      </c>
      <c r="BH69" s="25"/>
      <c r="BI69" s="27">
        <f t="shared" ref="BI69:BI132" si="52">0.25*(AA69-AA68)+(1-0.25)*BI68</f>
        <v>0.82629111263684696</v>
      </c>
      <c r="BJ69" s="25">
        <f t="shared" si="44"/>
        <v>177.25360087631361</v>
      </c>
      <c r="BK69" s="25">
        <f t="shared" si="37"/>
        <v>2.3430990498812692E-3</v>
      </c>
      <c r="BL69" s="25"/>
      <c r="BM69" s="27">
        <f t="shared" ref="BM69:BM132" si="53">0.45*(AA69-AA68)+(1-0.45)*BM68</f>
        <v>1.281713242904003</v>
      </c>
      <c r="BN69" s="25">
        <f t="shared" si="45"/>
        <v>177.70902300658076</v>
      </c>
      <c r="BO69" s="25">
        <f t="shared" si="38"/>
        <v>4.9184443583605662E-3</v>
      </c>
      <c r="BP69" s="25"/>
      <c r="BQ69" s="27">
        <f t="shared" ref="BQ69:BQ132" si="54">0.85*(AA69-AA68)+(1-0.85)*BQ68</f>
        <v>1.7142967683750991</v>
      </c>
      <c r="BR69" s="25">
        <f t="shared" si="46"/>
        <v>178.14160653205187</v>
      </c>
      <c r="BS69" s="31">
        <f t="shared" si="39"/>
        <v>7.3646407085333852E-3</v>
      </c>
      <c r="BT69" s="29"/>
      <c r="BV69" s="36"/>
    </row>
    <row r="70" spans="1:74">
      <c r="A70" s="6"/>
      <c r="K70" s="6"/>
      <c r="L70"/>
      <c r="M70" s="10">
        <v>43875</v>
      </c>
      <c r="N70" s="11">
        <v>67</v>
      </c>
      <c r="O70" s="12">
        <v>80.077461</v>
      </c>
      <c r="P70" s="9">
        <v>80113600</v>
      </c>
      <c r="Q70" s="12">
        <v>177.516693</v>
      </c>
      <c r="R70" s="9">
        <v>2489000</v>
      </c>
      <c r="S70" s="36"/>
      <c r="U70" s="12">
        <f t="shared" ref="U70:U133" si="55">0.15*O69+(1-0.15)*U69</f>
        <v>78.8996387794501</v>
      </c>
      <c r="V70" s="12">
        <f t="shared" ref="V70:V133" si="56">0.35*O69+(1-0.35)*V69</f>
        <v>79.691096786110819</v>
      </c>
      <c r="W70" s="12">
        <f t="shared" ref="W70:W133" si="57">0.55*O69+(1-0.55)*W69</f>
        <v>79.972578411638835</v>
      </c>
      <c r="X70" s="12">
        <f t="shared" ref="X70:X133" si="58">0.75*O69+(1-0.75)*X69</f>
        <v>80.091154730586766</v>
      </c>
      <c r="Y70" s="12">
        <f t="shared" ref="Y70:Y133" si="59">0.15*Q69+(1-0.15)*Y69</f>
        <v>174.53869860666219</v>
      </c>
      <c r="Z70" s="12">
        <f t="shared" ref="Z70:Z133" si="60">0.35*Q69+(1-0.35)*Z69</f>
        <v>175.83619331491801</v>
      </c>
      <c r="AA70" s="12">
        <f t="shared" ref="AA70:AA133" si="61">0.55*Q69+(1-0.55)*AA69</f>
        <v>176.65387634365453</v>
      </c>
      <c r="AB70" s="12">
        <f t="shared" ref="AB70:AB133" si="62">0.75*Q69+(1-0.75)*AB69</f>
        <v>176.93571164859793</v>
      </c>
      <c r="AD70" s="25">
        <f t="shared" ref="AD70:AD133" si="63">ABS(O70-U70)</f>
        <v>1.1778222205498992</v>
      </c>
      <c r="AE70" s="12">
        <f t="shared" ref="AE70:AE133" si="64">ABS(O70-V70)</f>
        <v>0.38636421388918052</v>
      </c>
      <c r="AF70" s="12">
        <f t="shared" ref="AF70:AF133" si="65">ABS(O70-W70)</f>
        <v>0.10488258836116415</v>
      </c>
      <c r="AG70" s="12">
        <f t="shared" ref="AG70:AG133" si="66">ABS(O70-X70)</f>
        <v>1.3693730586766151E-2</v>
      </c>
      <c r="AH70" s="12">
        <f t="shared" ref="AH70:AH133" si="67">ABS(Q70-Y70)</f>
        <v>2.9779943933378092</v>
      </c>
      <c r="AI70" s="12">
        <f t="shared" ref="AI70:AI133" si="68">ABS(Q70-Z70)</f>
        <v>1.6804996850819975</v>
      </c>
      <c r="AJ70" s="12">
        <f t="shared" ref="AJ70:AJ133" si="69">ABS(Q70-AA70)</f>
        <v>0.86281665634547267</v>
      </c>
      <c r="AK70" s="12">
        <f t="shared" ref="AK70:AK133" si="70">ABS(Q70-AB70)</f>
        <v>0.58098135140207319</v>
      </c>
      <c r="AM70" s="6"/>
      <c r="AO70" s="30">
        <f t="shared" ref="AO70:AO133" si="71">0.15*(W70-W69)+(1-0.15)*AO69</f>
        <v>0.22129379913892566</v>
      </c>
      <c r="AP70" s="25">
        <f t="shared" si="47"/>
        <v>80.193872210777755</v>
      </c>
      <c r="AQ70" s="25">
        <f t="shared" ref="AQ70:AQ133" si="72">ABS((O70-AP70)/O70)</f>
        <v>1.4537325400184144E-3</v>
      </c>
      <c r="AR70" s="25"/>
      <c r="AS70" s="25">
        <f t="shared" si="48"/>
        <v>0.25061791412039591</v>
      </c>
      <c r="AT70" s="25">
        <f t="shared" si="40"/>
        <v>80.223196325759233</v>
      </c>
      <c r="AU70" s="25">
        <f t="shared" ref="AU70:AU133" si="73">ABS((O70-AT70)/O70)</f>
        <v>1.8199294025972315E-3</v>
      </c>
      <c r="AV70" s="25"/>
      <c r="AW70" s="25">
        <f t="shared" si="49"/>
        <v>0.27903886845167458</v>
      </c>
      <c r="AX70" s="25">
        <f t="shared" si="41"/>
        <v>80.251617280090514</v>
      </c>
      <c r="AY70" s="25">
        <f t="shared" ref="AY70:AY133" si="74">ABS((O70-AX70)/O70)</f>
        <v>2.1748476776819172E-3</v>
      </c>
      <c r="AZ70" s="25"/>
      <c r="BA70" s="25">
        <f t="shared" si="50"/>
        <v>0.20367228624176476</v>
      </c>
      <c r="BB70" s="25">
        <f t="shared" si="42"/>
        <v>80.176250697880604</v>
      </c>
      <c r="BC70" s="31">
        <f t="shared" ref="BC70:BC133" si="75">ABS((O70-BB70)/O70)</f>
        <v>1.2336767006212257E-3</v>
      </c>
      <c r="BD70" s="29"/>
      <c r="BE70" s="30">
        <f t="shared" si="51"/>
        <v>0.43625540825466602</v>
      </c>
      <c r="BF70" s="25">
        <f t="shared" si="43"/>
        <v>177.09013175190918</v>
      </c>
      <c r="BG70" s="25">
        <f t="shared" ref="BG70:BG133" si="76">ABS((Q70-BF70)/Q70)</f>
        <v>2.4029359767918858E-3</v>
      </c>
      <c r="BH70" s="25"/>
      <c r="BI70" s="27">
        <f t="shared" si="52"/>
        <v>0.67635997947207793</v>
      </c>
      <c r="BJ70" s="25">
        <f t="shared" si="44"/>
        <v>177.3302363231266</v>
      </c>
      <c r="BK70" s="25">
        <f t="shared" ref="BK70:BK133" si="77">ABS((Q70-BJ70)/Q70)</f>
        <v>1.0503613700904458E-3</v>
      </c>
      <c r="BL70" s="25"/>
      <c r="BM70" s="27">
        <f t="shared" si="53"/>
        <v>0.80689724458719847</v>
      </c>
      <c r="BN70" s="25">
        <f t="shared" si="45"/>
        <v>177.46077358824172</v>
      </c>
      <c r="BO70" s="25">
        <f t="shared" ref="BO70:BO133" si="78">ABS((Q70-BN70)/Q70)</f>
        <v>3.1500931441012125E-4</v>
      </c>
      <c r="BP70" s="25"/>
      <c r="BQ70" s="27">
        <f t="shared" si="54"/>
        <v>0.44972610823737003</v>
      </c>
      <c r="BR70" s="25">
        <f t="shared" si="46"/>
        <v>177.1036024518919</v>
      </c>
      <c r="BS70" s="31">
        <f t="shared" ref="BS70:BS133" si="79">ABS((Q70-BR70)/Q70)</f>
        <v>2.3270518458120529E-3</v>
      </c>
      <c r="BT70" s="29"/>
      <c r="BV70" s="36"/>
    </row>
    <row r="71" spans="1:74">
      <c r="A71" s="6"/>
      <c r="K71" s="6"/>
      <c r="L71"/>
      <c r="M71" s="10">
        <v>43879</v>
      </c>
      <c r="N71" s="11">
        <v>68</v>
      </c>
      <c r="O71" s="12">
        <v>78.611198000000002</v>
      </c>
      <c r="P71" s="9">
        <v>152531200</v>
      </c>
      <c r="Q71" s="12">
        <v>176.151993</v>
      </c>
      <c r="R71" s="9">
        <v>1818600</v>
      </c>
      <c r="S71" s="36"/>
      <c r="U71" s="12">
        <f t="shared" si="55"/>
        <v>79.076312112532591</v>
      </c>
      <c r="V71" s="12">
        <f t="shared" si="56"/>
        <v>79.826324260972029</v>
      </c>
      <c r="W71" s="12">
        <f t="shared" si="57"/>
        <v>80.030263835237477</v>
      </c>
      <c r="X71" s="12">
        <f t="shared" si="58"/>
        <v>80.080884432646684</v>
      </c>
      <c r="Y71" s="12">
        <f t="shared" si="59"/>
        <v>174.98539776566287</v>
      </c>
      <c r="Z71" s="12">
        <f t="shared" si="60"/>
        <v>176.42436820469669</v>
      </c>
      <c r="AA71" s="12">
        <f t="shared" si="61"/>
        <v>177.12842550464455</v>
      </c>
      <c r="AB71" s="12">
        <f t="shared" si="62"/>
        <v>177.37144766214948</v>
      </c>
      <c r="AD71" s="25">
        <f t="shared" si="63"/>
        <v>0.46511411253258927</v>
      </c>
      <c r="AE71" s="12">
        <f t="shared" si="64"/>
        <v>1.2151262609720277</v>
      </c>
      <c r="AF71" s="12">
        <f t="shared" si="65"/>
        <v>1.4190658352374754</v>
      </c>
      <c r="AG71" s="12">
        <f t="shared" si="66"/>
        <v>1.4696864326466823</v>
      </c>
      <c r="AH71" s="12">
        <f t="shared" si="67"/>
        <v>1.1665952343371373</v>
      </c>
      <c r="AI71" s="12">
        <f t="shared" si="68"/>
        <v>0.27237520469668652</v>
      </c>
      <c r="AJ71" s="12">
        <f t="shared" si="69"/>
        <v>0.97643250464454923</v>
      </c>
      <c r="AK71" s="12">
        <f t="shared" si="70"/>
        <v>1.2194546621494737</v>
      </c>
      <c r="AM71" s="6"/>
      <c r="AO71" s="30">
        <f t="shared" si="71"/>
        <v>0.19675254280788304</v>
      </c>
      <c r="AP71" s="25">
        <f t="shared" si="47"/>
        <v>80.227016378045363</v>
      </c>
      <c r="AQ71" s="25">
        <f t="shared" si="72"/>
        <v>2.0554557355115757E-2</v>
      </c>
      <c r="AR71" s="25"/>
      <c r="AS71" s="25">
        <f t="shared" si="48"/>
        <v>0.20238479148995736</v>
      </c>
      <c r="AT71" s="25">
        <f t="shared" si="40"/>
        <v>80.232648626727439</v>
      </c>
      <c r="AU71" s="25">
        <f t="shared" si="73"/>
        <v>2.0626204255625735E-2</v>
      </c>
      <c r="AV71" s="25"/>
      <c r="AW71" s="25">
        <f t="shared" si="49"/>
        <v>0.17942981826780979</v>
      </c>
      <c r="AX71" s="25">
        <f t="shared" si="41"/>
        <v>80.209693653505283</v>
      </c>
      <c r="AY71" s="25">
        <f t="shared" si="74"/>
        <v>2.0334197851879596E-2</v>
      </c>
      <c r="AZ71" s="25"/>
      <c r="BA71" s="25">
        <f t="shared" si="50"/>
        <v>7.958345299511016E-2</v>
      </c>
      <c r="BB71" s="25">
        <f t="shared" si="42"/>
        <v>80.109847288232586</v>
      </c>
      <c r="BC71" s="31">
        <f t="shared" si="75"/>
        <v>1.906406881412219E-2</v>
      </c>
      <c r="BD71" s="29"/>
      <c r="BE71" s="30">
        <f t="shared" si="51"/>
        <v>0.44199947116496952</v>
      </c>
      <c r="BF71" s="25">
        <f t="shared" si="43"/>
        <v>177.57042497580952</v>
      </c>
      <c r="BG71" s="25">
        <f t="shared" si="76"/>
        <v>8.0523186349047513E-3</v>
      </c>
      <c r="BH71" s="25"/>
      <c r="BI71" s="27">
        <f t="shared" si="52"/>
        <v>0.62590727485156417</v>
      </c>
      <c r="BJ71" s="25">
        <f t="shared" si="44"/>
        <v>177.75433277949611</v>
      </c>
      <c r="BK71" s="25">
        <f t="shared" si="77"/>
        <v>9.0963477177127688E-3</v>
      </c>
      <c r="BL71" s="25"/>
      <c r="BM71" s="27">
        <f t="shared" si="53"/>
        <v>0.65734060696846941</v>
      </c>
      <c r="BN71" s="25">
        <f t="shared" si="45"/>
        <v>177.78576611161301</v>
      </c>
      <c r="BO71" s="25">
        <f t="shared" si="78"/>
        <v>9.2747920916966872E-3</v>
      </c>
      <c r="BP71" s="25"/>
      <c r="BQ71" s="27">
        <f t="shared" si="54"/>
        <v>0.47082570307712485</v>
      </c>
      <c r="BR71" s="25">
        <f t="shared" si="46"/>
        <v>177.59925120772166</v>
      </c>
      <c r="BS71" s="31">
        <f t="shared" si="79"/>
        <v>8.2159627210216125E-3</v>
      </c>
      <c r="BT71" s="29"/>
      <c r="BV71" s="36"/>
    </row>
    <row r="72" spans="1:74">
      <c r="A72" s="6"/>
      <c r="K72" s="6"/>
      <c r="L72"/>
      <c r="M72" s="10">
        <v>43880</v>
      </c>
      <c r="N72" s="11">
        <v>69</v>
      </c>
      <c r="O72" s="12">
        <v>79.749701999999999</v>
      </c>
      <c r="P72" s="9">
        <v>93984000</v>
      </c>
      <c r="Q72" s="12">
        <v>177.565765</v>
      </c>
      <c r="R72" s="9">
        <v>2464500</v>
      </c>
      <c r="S72" s="36"/>
      <c r="U72" s="12">
        <f t="shared" si="55"/>
        <v>79.006544995652703</v>
      </c>
      <c r="V72" s="12">
        <f t="shared" si="56"/>
        <v>79.401030069631815</v>
      </c>
      <c r="W72" s="12">
        <f t="shared" si="57"/>
        <v>79.249777625856865</v>
      </c>
      <c r="X72" s="12">
        <f t="shared" si="58"/>
        <v>78.978619608161665</v>
      </c>
      <c r="Y72" s="12">
        <f t="shared" si="59"/>
        <v>175.16038705081343</v>
      </c>
      <c r="Z72" s="12">
        <f t="shared" si="60"/>
        <v>176.32903688305285</v>
      </c>
      <c r="AA72" s="12">
        <f t="shared" si="61"/>
        <v>176.59138762709006</v>
      </c>
      <c r="AB72" s="12">
        <f t="shared" si="62"/>
        <v>176.45685666553737</v>
      </c>
      <c r="AD72" s="25">
        <f t="shared" si="63"/>
        <v>0.74315700434729592</v>
      </c>
      <c r="AE72" s="12">
        <f t="shared" si="64"/>
        <v>0.34867193036818378</v>
      </c>
      <c r="AF72" s="12">
        <f t="shared" si="65"/>
        <v>0.49992437414313429</v>
      </c>
      <c r="AG72" s="12">
        <f t="shared" si="66"/>
        <v>0.77108239183833405</v>
      </c>
      <c r="AH72" s="12">
        <f t="shared" si="67"/>
        <v>2.4053779491865726</v>
      </c>
      <c r="AI72" s="12">
        <f t="shared" si="68"/>
        <v>1.2367281169471482</v>
      </c>
      <c r="AJ72" s="12">
        <f t="shared" si="69"/>
        <v>0.97437737290994164</v>
      </c>
      <c r="AK72" s="12">
        <f t="shared" si="70"/>
        <v>1.108908334462626</v>
      </c>
      <c r="AM72" s="6"/>
      <c r="AO72" s="30">
        <f t="shared" si="71"/>
        <v>5.0166729979608748E-2</v>
      </c>
      <c r="AP72" s="25">
        <f t="shared" si="47"/>
        <v>79.299944355836473</v>
      </c>
      <c r="AQ72" s="25">
        <f t="shared" si="72"/>
        <v>5.6396153576037944E-3</v>
      </c>
      <c r="AR72" s="25"/>
      <c r="AS72" s="25">
        <f t="shared" si="48"/>
        <v>-4.3332958727685028E-2</v>
      </c>
      <c r="AT72" s="25">
        <f t="shared" si="40"/>
        <v>79.206444667129176</v>
      </c>
      <c r="AU72" s="25">
        <f t="shared" si="73"/>
        <v>6.8120296282840409E-3</v>
      </c>
      <c r="AV72" s="25"/>
      <c r="AW72" s="25">
        <f t="shared" si="49"/>
        <v>-0.2525323941739801</v>
      </c>
      <c r="AX72" s="25">
        <f t="shared" si="41"/>
        <v>78.997245231682882</v>
      </c>
      <c r="AY72" s="25">
        <f t="shared" si="74"/>
        <v>9.4352298434559299E-3</v>
      </c>
      <c r="AZ72" s="25"/>
      <c r="BA72" s="25">
        <f t="shared" si="50"/>
        <v>-0.65147576002425378</v>
      </c>
      <c r="BB72" s="25">
        <f t="shared" si="42"/>
        <v>78.59830186583261</v>
      </c>
      <c r="BC72" s="31">
        <f t="shared" si="75"/>
        <v>1.4437673186131641E-2</v>
      </c>
      <c r="BD72" s="29"/>
      <c r="BE72" s="30">
        <f t="shared" si="51"/>
        <v>0.29514386885704963</v>
      </c>
      <c r="BF72" s="25">
        <f t="shared" si="43"/>
        <v>176.88653149594711</v>
      </c>
      <c r="BG72" s="25">
        <f t="shared" si="76"/>
        <v>3.8252503462752985E-3</v>
      </c>
      <c r="BH72" s="25"/>
      <c r="BI72" s="27">
        <f t="shared" si="52"/>
        <v>0.33517098675004903</v>
      </c>
      <c r="BJ72" s="25">
        <f t="shared" si="44"/>
        <v>176.92655861384011</v>
      </c>
      <c r="BK72" s="25">
        <f t="shared" si="77"/>
        <v>3.59982897694206E-3</v>
      </c>
      <c r="BL72" s="25"/>
      <c r="BM72" s="27">
        <f t="shared" si="53"/>
        <v>0.11987028893313481</v>
      </c>
      <c r="BN72" s="25">
        <f t="shared" si="45"/>
        <v>176.71125791602319</v>
      </c>
      <c r="BO72" s="25">
        <f t="shared" si="78"/>
        <v>4.8123414103885005E-3</v>
      </c>
      <c r="BP72" s="25"/>
      <c r="BQ72" s="27">
        <f t="shared" si="54"/>
        <v>-0.3858583404597532</v>
      </c>
      <c r="BR72" s="25">
        <f t="shared" si="46"/>
        <v>176.20552928663031</v>
      </c>
      <c r="BS72" s="31">
        <f t="shared" si="79"/>
        <v>7.6604615386850605E-3</v>
      </c>
      <c r="BT72" s="29"/>
      <c r="BV72" s="36"/>
    </row>
    <row r="73" spans="1:74">
      <c r="A73" s="6"/>
      <c r="K73" s="6"/>
      <c r="L73"/>
      <c r="M73" s="10">
        <v>43881</v>
      </c>
      <c r="N73" s="11">
        <v>70</v>
      </c>
      <c r="O73" s="12">
        <v>78.931563999999995</v>
      </c>
      <c r="P73" s="9">
        <v>100566000</v>
      </c>
      <c r="Q73" s="12">
        <v>177.408691</v>
      </c>
      <c r="R73" s="9">
        <v>2336800</v>
      </c>
      <c r="S73" s="36"/>
      <c r="U73" s="12">
        <f t="shared" si="55"/>
        <v>79.118018546304796</v>
      </c>
      <c r="V73" s="12">
        <f t="shared" si="56"/>
        <v>79.523065245260682</v>
      </c>
      <c r="W73" s="12">
        <f t="shared" si="57"/>
        <v>79.524736031635584</v>
      </c>
      <c r="X73" s="12">
        <f t="shared" si="58"/>
        <v>79.556931402040419</v>
      </c>
      <c r="Y73" s="12">
        <f t="shared" si="59"/>
        <v>175.52119374319139</v>
      </c>
      <c r="Z73" s="12">
        <f t="shared" si="60"/>
        <v>176.76189172398435</v>
      </c>
      <c r="AA73" s="12">
        <f t="shared" si="61"/>
        <v>177.12729518219052</v>
      </c>
      <c r="AB73" s="12">
        <f t="shared" si="62"/>
        <v>177.28853791638431</v>
      </c>
      <c r="AD73" s="25">
        <f t="shared" si="63"/>
        <v>0.18645454630480174</v>
      </c>
      <c r="AE73" s="12">
        <f t="shared" si="64"/>
        <v>0.59150124526068737</v>
      </c>
      <c r="AF73" s="12">
        <f t="shared" si="65"/>
        <v>0.59317203163558929</v>
      </c>
      <c r="AG73" s="12">
        <f t="shared" si="66"/>
        <v>0.62536740204042474</v>
      </c>
      <c r="AH73" s="12">
        <f t="shared" si="67"/>
        <v>1.887497256808615</v>
      </c>
      <c r="AI73" s="12">
        <f t="shared" si="68"/>
        <v>0.64679927601565623</v>
      </c>
      <c r="AJ73" s="12">
        <f t="shared" si="69"/>
        <v>0.2813958178094822</v>
      </c>
      <c r="AK73" s="12">
        <f t="shared" si="70"/>
        <v>0.12015308361569055</v>
      </c>
      <c r="AM73" s="6"/>
      <c r="AO73" s="30">
        <f t="shared" si="71"/>
        <v>8.3885481349475266E-2</v>
      </c>
      <c r="AP73" s="25">
        <f t="shared" si="47"/>
        <v>79.608621512985053</v>
      </c>
      <c r="AQ73" s="25">
        <f t="shared" si="72"/>
        <v>8.5777790110057681E-3</v>
      </c>
      <c r="AR73" s="25"/>
      <c r="AS73" s="25">
        <f t="shared" si="48"/>
        <v>3.623988239891595E-2</v>
      </c>
      <c r="AT73" s="25">
        <f t="shared" si="40"/>
        <v>79.560975914034501</v>
      </c>
      <c r="AU73" s="25">
        <f t="shared" si="73"/>
        <v>7.9741472503256881E-3</v>
      </c>
      <c r="AV73" s="25"/>
      <c r="AW73" s="25">
        <f t="shared" si="49"/>
        <v>-1.5161534195265572E-2</v>
      </c>
      <c r="AX73" s="25">
        <f t="shared" si="41"/>
        <v>79.509574497440312</v>
      </c>
      <c r="AY73" s="25">
        <f t="shared" si="74"/>
        <v>7.3229322738406315E-3</v>
      </c>
      <c r="AZ73" s="25"/>
      <c r="BA73" s="25">
        <f t="shared" si="50"/>
        <v>0.13599328090827295</v>
      </c>
      <c r="BB73" s="25">
        <f t="shared" si="42"/>
        <v>79.66072931254385</v>
      </c>
      <c r="BC73" s="31">
        <f t="shared" si="75"/>
        <v>9.2379432965987579E-3</v>
      </c>
      <c r="BD73" s="29"/>
      <c r="BE73" s="30">
        <f t="shared" si="51"/>
        <v>0.33125842179356196</v>
      </c>
      <c r="BF73" s="25">
        <f t="shared" si="43"/>
        <v>177.45855360398409</v>
      </c>
      <c r="BG73" s="25">
        <f t="shared" si="76"/>
        <v>2.8106066113796807E-4</v>
      </c>
      <c r="BH73" s="25"/>
      <c r="BI73" s="27">
        <f t="shared" si="52"/>
        <v>0.38535512883765305</v>
      </c>
      <c r="BJ73" s="25">
        <f t="shared" si="44"/>
        <v>177.51265031102818</v>
      </c>
      <c r="BK73" s="25">
        <f t="shared" si="77"/>
        <v>5.8598770129123564E-4</v>
      </c>
      <c r="BL73" s="25"/>
      <c r="BM73" s="27">
        <f t="shared" si="53"/>
        <v>0.30708705870843345</v>
      </c>
      <c r="BN73" s="25">
        <f t="shared" si="45"/>
        <v>177.43438224089897</v>
      </c>
      <c r="BO73" s="25">
        <f t="shared" si="78"/>
        <v>1.4481388005373934E-4</v>
      </c>
      <c r="BP73" s="25"/>
      <c r="BQ73" s="27">
        <f t="shared" si="54"/>
        <v>0.39764267076643228</v>
      </c>
      <c r="BR73" s="25">
        <f t="shared" si="46"/>
        <v>177.52493785295695</v>
      </c>
      <c r="BS73" s="31">
        <f t="shared" si="79"/>
        <v>6.5524891876321903E-4</v>
      </c>
      <c r="BT73" s="29"/>
      <c r="BV73" s="36"/>
    </row>
    <row r="74" spans="1:74">
      <c r="A74" s="6"/>
      <c r="K74" s="6"/>
      <c r="L74"/>
      <c r="M74" s="10">
        <v>43882</v>
      </c>
      <c r="N74" s="11">
        <v>71</v>
      </c>
      <c r="O74" s="12">
        <v>77.144942999999998</v>
      </c>
      <c r="P74" s="9">
        <v>129554000</v>
      </c>
      <c r="Q74" s="12">
        <v>176.603622</v>
      </c>
      <c r="R74" s="9">
        <v>1940400</v>
      </c>
      <c r="S74" s="36"/>
      <c r="U74" s="12">
        <f t="shared" si="55"/>
        <v>79.090050364359072</v>
      </c>
      <c r="V74" s="12">
        <f t="shared" si="56"/>
        <v>79.316039809419436</v>
      </c>
      <c r="W74" s="12">
        <f t="shared" si="57"/>
        <v>79.198491414236003</v>
      </c>
      <c r="X74" s="12">
        <f t="shared" si="58"/>
        <v>79.087905850510111</v>
      </c>
      <c r="Y74" s="12">
        <f t="shared" si="59"/>
        <v>175.80431833171266</v>
      </c>
      <c r="Z74" s="12">
        <f t="shared" si="60"/>
        <v>176.98827147058984</v>
      </c>
      <c r="AA74" s="12">
        <f t="shared" si="61"/>
        <v>177.28206288198572</v>
      </c>
      <c r="AB74" s="12">
        <f t="shared" si="62"/>
        <v>177.37865272909607</v>
      </c>
      <c r="AD74" s="25">
        <f t="shared" si="63"/>
        <v>1.9451073643590746</v>
      </c>
      <c r="AE74" s="12">
        <f t="shared" si="64"/>
        <v>2.1710968094194385</v>
      </c>
      <c r="AF74" s="12">
        <f t="shared" si="65"/>
        <v>2.0535484142360048</v>
      </c>
      <c r="AG74" s="12">
        <f t="shared" si="66"/>
        <v>1.9429628505101135</v>
      </c>
      <c r="AH74" s="12">
        <f t="shared" si="67"/>
        <v>0.79930366828733668</v>
      </c>
      <c r="AI74" s="12">
        <f t="shared" si="68"/>
        <v>0.38464947058983512</v>
      </c>
      <c r="AJ74" s="12">
        <f t="shared" si="69"/>
        <v>0.67844088198572194</v>
      </c>
      <c r="AK74" s="12">
        <f t="shared" si="70"/>
        <v>0.7750307290960734</v>
      </c>
      <c r="AM74" s="6"/>
      <c r="AO74" s="30">
        <f t="shared" si="71"/>
        <v>2.236596653711679E-2</v>
      </c>
      <c r="AP74" s="25">
        <f t="shared" si="47"/>
        <v>79.220857380773126</v>
      </c>
      <c r="AQ74" s="25">
        <f t="shared" si="72"/>
        <v>2.690927363538434E-2</v>
      </c>
      <c r="AR74" s="25"/>
      <c r="AS74" s="25">
        <f t="shared" si="48"/>
        <v>-5.4381242550708343E-2</v>
      </c>
      <c r="AT74" s="25">
        <f t="shared" si="40"/>
        <v>79.144110171685298</v>
      </c>
      <c r="AU74" s="25">
        <f t="shared" si="73"/>
        <v>2.5914429305953349E-2</v>
      </c>
      <c r="AV74" s="25"/>
      <c r="AW74" s="25">
        <f t="shared" si="49"/>
        <v>-0.15514892163720762</v>
      </c>
      <c r="AX74" s="25">
        <f t="shared" si="41"/>
        <v>79.043342492598796</v>
      </c>
      <c r="AY74" s="25">
        <f t="shared" si="74"/>
        <v>2.4608216932622513E-2</v>
      </c>
      <c r="AZ74" s="25"/>
      <c r="BA74" s="25">
        <f t="shared" si="50"/>
        <v>-0.25690893265340303</v>
      </c>
      <c r="BB74" s="25">
        <f t="shared" si="42"/>
        <v>78.9415824815826</v>
      </c>
      <c r="BC74" s="31">
        <f t="shared" si="75"/>
        <v>2.3289141345047105E-2</v>
      </c>
      <c r="BD74" s="29"/>
      <c r="BE74" s="30">
        <f t="shared" si="51"/>
        <v>0.30478481349380782</v>
      </c>
      <c r="BF74" s="25">
        <f t="shared" si="43"/>
        <v>177.58684769547952</v>
      </c>
      <c r="BG74" s="25">
        <f t="shared" si="76"/>
        <v>5.5674152338705627E-3</v>
      </c>
      <c r="BH74" s="25"/>
      <c r="BI74" s="27">
        <f t="shared" si="52"/>
        <v>0.32770827157704002</v>
      </c>
      <c r="BJ74" s="25">
        <f t="shared" si="44"/>
        <v>177.60977115356278</v>
      </c>
      <c r="BK74" s="25">
        <f t="shared" si="77"/>
        <v>5.6972169775927574E-3</v>
      </c>
      <c r="BL74" s="25"/>
      <c r="BM74" s="27">
        <f t="shared" si="53"/>
        <v>0.23854334719747883</v>
      </c>
      <c r="BN74" s="25">
        <f t="shared" si="45"/>
        <v>177.52060622918322</v>
      </c>
      <c r="BO74" s="25">
        <f t="shared" si="78"/>
        <v>5.1923296860990429E-3</v>
      </c>
      <c r="BP74" s="25"/>
      <c r="BQ74" s="27">
        <f t="shared" si="54"/>
        <v>0.1911989454408857</v>
      </c>
      <c r="BR74" s="25">
        <f t="shared" si="46"/>
        <v>177.4732618274266</v>
      </c>
      <c r="BS74" s="31">
        <f t="shared" si="79"/>
        <v>4.9242468392103299E-3</v>
      </c>
      <c r="BT74" s="29"/>
      <c r="BV74" s="36"/>
    </row>
    <row r="75" spans="1:74">
      <c r="A75" s="6"/>
      <c r="K75" s="6"/>
      <c r="L75"/>
      <c r="M75" s="10">
        <v>43885</v>
      </c>
      <c r="N75" s="11">
        <v>72</v>
      </c>
      <c r="O75" s="12">
        <v>73.480521999999993</v>
      </c>
      <c r="P75" s="9">
        <v>222195200</v>
      </c>
      <c r="Q75" s="12">
        <v>172.07759100000001</v>
      </c>
      <c r="R75" s="9">
        <v>3204300</v>
      </c>
      <c r="S75" s="36"/>
      <c r="U75" s="12">
        <f t="shared" si="55"/>
        <v>78.798284259705213</v>
      </c>
      <c r="V75" s="12">
        <f t="shared" si="56"/>
        <v>78.556155926122628</v>
      </c>
      <c r="W75" s="12">
        <f t="shared" si="57"/>
        <v>78.069039786406194</v>
      </c>
      <c r="X75" s="12">
        <f t="shared" si="58"/>
        <v>77.63068371262753</v>
      </c>
      <c r="Y75" s="12">
        <f t="shared" si="59"/>
        <v>175.92421388195578</v>
      </c>
      <c r="Z75" s="12">
        <f t="shared" si="60"/>
        <v>176.85364415588339</v>
      </c>
      <c r="AA75" s="12">
        <f t="shared" si="61"/>
        <v>176.90892039689356</v>
      </c>
      <c r="AB75" s="12">
        <f t="shared" si="62"/>
        <v>176.79737968227403</v>
      </c>
      <c r="AD75" s="25">
        <f t="shared" si="63"/>
        <v>5.3177622597052192</v>
      </c>
      <c r="AE75" s="12">
        <f t="shared" si="64"/>
        <v>5.0756339261226344</v>
      </c>
      <c r="AF75" s="12">
        <f t="shared" si="65"/>
        <v>4.5885177864062001</v>
      </c>
      <c r="AG75" s="12">
        <f t="shared" si="66"/>
        <v>4.1501617126275363</v>
      </c>
      <c r="AH75" s="12">
        <f t="shared" si="67"/>
        <v>3.8466228819557671</v>
      </c>
      <c r="AI75" s="12">
        <f t="shared" si="68"/>
        <v>4.7760531558833748</v>
      </c>
      <c r="AJ75" s="12">
        <f t="shared" si="69"/>
        <v>4.8313293968935511</v>
      </c>
      <c r="AK75" s="12">
        <f t="shared" si="70"/>
        <v>4.7197886822740145</v>
      </c>
      <c r="AM75" s="6"/>
      <c r="AO75" s="30">
        <f t="shared" si="71"/>
        <v>-0.15040667261792207</v>
      </c>
      <c r="AP75" s="25">
        <f t="shared" si="47"/>
        <v>77.918633113788275</v>
      </c>
      <c r="AQ75" s="25">
        <f t="shared" si="72"/>
        <v>6.0398470138634586E-2</v>
      </c>
      <c r="AR75" s="25"/>
      <c r="AS75" s="25">
        <f t="shared" si="48"/>
        <v>-0.32314883887048351</v>
      </c>
      <c r="AT75" s="25">
        <f t="shared" si="40"/>
        <v>77.745890947535713</v>
      </c>
      <c r="AU75" s="25">
        <f t="shared" si="73"/>
        <v>5.8047613591200677E-2</v>
      </c>
      <c r="AV75" s="25"/>
      <c r="AW75" s="25">
        <f t="shared" si="49"/>
        <v>-0.59358513942387825</v>
      </c>
      <c r="AX75" s="25">
        <f t="shared" si="41"/>
        <v>77.475454646982314</v>
      </c>
      <c r="AY75" s="25">
        <f t="shared" si="74"/>
        <v>5.4367232815552412E-2</v>
      </c>
      <c r="AZ75" s="25"/>
      <c r="BA75" s="25">
        <f t="shared" si="50"/>
        <v>-0.99857022355334801</v>
      </c>
      <c r="BB75" s="25">
        <f t="shared" si="42"/>
        <v>77.07046956285285</v>
      </c>
      <c r="BC75" s="31">
        <f t="shared" si="75"/>
        <v>4.8855771096085257E-2</v>
      </c>
      <c r="BD75" s="29"/>
      <c r="BE75" s="30">
        <f t="shared" si="51"/>
        <v>0.20309571870591264</v>
      </c>
      <c r="BF75" s="25">
        <f t="shared" si="43"/>
        <v>177.11201611559949</v>
      </c>
      <c r="BG75" s="25">
        <f t="shared" si="76"/>
        <v>2.9256715452272198E-2</v>
      </c>
      <c r="BH75" s="25"/>
      <c r="BI75" s="27">
        <f t="shared" si="52"/>
        <v>0.15249558240974004</v>
      </c>
      <c r="BJ75" s="25">
        <f t="shared" si="44"/>
        <v>177.06141597930329</v>
      </c>
      <c r="BK75" s="25">
        <f t="shared" si="77"/>
        <v>2.8962661264262342E-2</v>
      </c>
      <c r="BL75" s="25"/>
      <c r="BM75" s="27">
        <f t="shared" si="53"/>
        <v>-3.6715277332858565E-2</v>
      </c>
      <c r="BN75" s="25">
        <f t="shared" si="45"/>
        <v>176.8722051195607</v>
      </c>
      <c r="BO75" s="25">
        <f t="shared" si="78"/>
        <v>2.7863094152455279E-2</v>
      </c>
      <c r="BP75" s="25"/>
      <c r="BQ75" s="27">
        <f t="shared" si="54"/>
        <v>-0.28849127051220302</v>
      </c>
      <c r="BR75" s="25">
        <f t="shared" si="46"/>
        <v>176.62042912638137</v>
      </c>
      <c r="BS75" s="31">
        <f t="shared" si="79"/>
        <v>2.6399940282644675E-2</v>
      </c>
      <c r="BT75" s="29"/>
      <c r="BV75" s="36"/>
    </row>
    <row r="76" spans="1:74">
      <c r="A76" s="6"/>
      <c r="K76" s="6"/>
      <c r="L76"/>
      <c r="M76" s="10">
        <v>43886</v>
      </c>
      <c r="N76" s="11">
        <v>73</v>
      </c>
      <c r="O76" s="12">
        <v>70.991577000000007</v>
      </c>
      <c r="P76" s="9">
        <v>230673600</v>
      </c>
      <c r="Q76" s="12">
        <v>164.743652</v>
      </c>
      <c r="R76" s="9">
        <v>4092200</v>
      </c>
      <c r="S76" s="36"/>
      <c r="U76" s="12">
        <f t="shared" si="55"/>
        <v>78.000619920749429</v>
      </c>
      <c r="V76" s="12">
        <f t="shared" si="56"/>
        <v>76.7796840519797</v>
      </c>
      <c r="W76" s="12">
        <f t="shared" si="57"/>
        <v>75.54535500388279</v>
      </c>
      <c r="X76" s="12">
        <f t="shared" si="58"/>
        <v>74.518062428156867</v>
      </c>
      <c r="Y76" s="12">
        <f t="shared" si="59"/>
        <v>175.34722044966239</v>
      </c>
      <c r="Z76" s="12">
        <f t="shared" si="60"/>
        <v>175.18202555132422</v>
      </c>
      <c r="AA76" s="12">
        <f t="shared" si="61"/>
        <v>174.25168922860212</v>
      </c>
      <c r="AB76" s="12">
        <f t="shared" si="62"/>
        <v>173.25753817056852</v>
      </c>
      <c r="AD76" s="25">
        <f t="shared" si="63"/>
        <v>7.0090429207494225</v>
      </c>
      <c r="AE76" s="12">
        <f t="shared" si="64"/>
        <v>5.7881070519796936</v>
      </c>
      <c r="AF76" s="12">
        <f t="shared" si="65"/>
        <v>4.5537780038827833</v>
      </c>
      <c r="AG76" s="12">
        <f t="shared" si="66"/>
        <v>3.5264854281568603</v>
      </c>
      <c r="AH76" s="12">
        <f t="shared" si="67"/>
        <v>10.60356844966239</v>
      </c>
      <c r="AI76" s="12">
        <f t="shared" si="68"/>
        <v>10.438373551324219</v>
      </c>
      <c r="AJ76" s="12">
        <f t="shared" si="69"/>
        <v>9.5080372286021202</v>
      </c>
      <c r="AK76" s="12">
        <f t="shared" si="70"/>
        <v>8.5138861705685258</v>
      </c>
      <c r="AM76" s="6"/>
      <c r="AO76" s="30">
        <f t="shared" si="71"/>
        <v>-0.50639838910374424</v>
      </c>
      <c r="AP76" s="25">
        <f t="shared" si="47"/>
        <v>75.038956614779039</v>
      </c>
      <c r="AQ76" s="25">
        <f t="shared" si="72"/>
        <v>5.701211025047425E-2</v>
      </c>
      <c r="AR76" s="25"/>
      <c r="AS76" s="25">
        <f t="shared" si="48"/>
        <v>-0.87328282478371355</v>
      </c>
      <c r="AT76" s="25">
        <f t="shared" si="40"/>
        <v>74.672072179099075</v>
      </c>
      <c r="AU76" s="25">
        <f t="shared" si="73"/>
        <v>5.184411073301088E-2</v>
      </c>
      <c r="AV76" s="25"/>
      <c r="AW76" s="25">
        <f t="shared" si="49"/>
        <v>-1.4621299788186648</v>
      </c>
      <c r="AX76" s="25">
        <f t="shared" si="41"/>
        <v>74.083225025064124</v>
      </c>
      <c r="AY76" s="25">
        <f t="shared" si="74"/>
        <v>4.3549504824552873E-2</v>
      </c>
      <c r="AZ76" s="25"/>
      <c r="BA76" s="25">
        <f t="shared" si="50"/>
        <v>-2.2949175986778951</v>
      </c>
      <c r="BB76" s="25">
        <f t="shared" si="42"/>
        <v>73.250437405204892</v>
      </c>
      <c r="BC76" s="31">
        <f t="shared" si="75"/>
        <v>3.1818710059150886E-2</v>
      </c>
      <c r="BD76" s="29"/>
      <c r="BE76" s="30">
        <f t="shared" si="51"/>
        <v>-0.22595331434369115</v>
      </c>
      <c r="BF76" s="25">
        <f t="shared" si="43"/>
        <v>174.02573591425843</v>
      </c>
      <c r="BG76" s="25">
        <f t="shared" si="76"/>
        <v>5.6342589238330326E-2</v>
      </c>
      <c r="BH76" s="25"/>
      <c r="BI76" s="27">
        <f t="shared" si="52"/>
        <v>-0.54993610526555647</v>
      </c>
      <c r="BJ76" s="25">
        <f t="shared" si="44"/>
        <v>173.70175312333657</v>
      </c>
      <c r="BK76" s="25">
        <f t="shared" si="77"/>
        <v>5.4376001834271444E-2</v>
      </c>
      <c r="BL76" s="25"/>
      <c r="BM76" s="27">
        <f t="shared" si="53"/>
        <v>-1.2159474282642229</v>
      </c>
      <c r="BN76" s="25">
        <f t="shared" si="45"/>
        <v>173.03574180033789</v>
      </c>
      <c r="BO76" s="25">
        <f t="shared" si="78"/>
        <v>5.0333288716568524E-2</v>
      </c>
      <c r="BP76" s="25"/>
      <c r="BQ76" s="27">
        <f t="shared" si="54"/>
        <v>-2.3019201836245595</v>
      </c>
      <c r="BR76" s="25">
        <f t="shared" si="46"/>
        <v>171.94976904497756</v>
      </c>
      <c r="BS76" s="31">
        <f t="shared" si="79"/>
        <v>4.3741394326851271E-2</v>
      </c>
      <c r="BT76" s="29"/>
      <c r="BV76" s="36"/>
    </row>
    <row r="77" spans="1:74">
      <c r="A77" s="6"/>
      <c r="K77" s="6"/>
      <c r="L77"/>
      <c r="M77" s="10">
        <v>43887</v>
      </c>
      <c r="N77" s="11">
        <v>74</v>
      </c>
      <c r="O77" s="12">
        <v>72.117767000000001</v>
      </c>
      <c r="P77" s="9">
        <v>198054800</v>
      </c>
      <c r="Q77" s="12">
        <v>164.134918</v>
      </c>
      <c r="R77" s="9">
        <v>3411700</v>
      </c>
      <c r="S77" s="36"/>
      <c r="U77" s="12">
        <f t="shared" si="55"/>
        <v>76.949263482637008</v>
      </c>
      <c r="V77" s="12">
        <f t="shared" si="56"/>
        <v>74.75384658378681</v>
      </c>
      <c r="W77" s="12">
        <f t="shared" si="57"/>
        <v>73.040777101747267</v>
      </c>
      <c r="X77" s="12">
        <f t="shared" si="58"/>
        <v>71.873198357039229</v>
      </c>
      <c r="Y77" s="12">
        <f t="shared" si="59"/>
        <v>173.75668518221303</v>
      </c>
      <c r="Z77" s="12">
        <f t="shared" si="60"/>
        <v>171.52859480836074</v>
      </c>
      <c r="AA77" s="12">
        <f t="shared" si="61"/>
        <v>169.02226875287096</v>
      </c>
      <c r="AB77" s="12">
        <f t="shared" si="62"/>
        <v>166.87212354264213</v>
      </c>
      <c r="AD77" s="25">
        <f t="shared" si="63"/>
        <v>4.8314964826370073</v>
      </c>
      <c r="AE77" s="12">
        <f t="shared" si="64"/>
        <v>2.6360795837868096</v>
      </c>
      <c r="AF77" s="12">
        <f t="shared" si="65"/>
        <v>0.92301010174726628</v>
      </c>
      <c r="AG77" s="12">
        <f t="shared" si="66"/>
        <v>0.24456864296077185</v>
      </c>
      <c r="AH77" s="12">
        <f t="shared" si="67"/>
        <v>9.6217671822130342</v>
      </c>
      <c r="AI77" s="12">
        <f t="shared" si="68"/>
        <v>7.3936768083607376</v>
      </c>
      <c r="AJ77" s="12">
        <f t="shared" si="69"/>
        <v>4.8873507528709581</v>
      </c>
      <c r="AK77" s="12">
        <f t="shared" si="70"/>
        <v>2.7372055426421298</v>
      </c>
      <c r="AM77" s="6"/>
      <c r="AO77" s="30">
        <f t="shared" si="71"/>
        <v>-0.80612531605851112</v>
      </c>
      <c r="AP77" s="25">
        <f t="shared" si="47"/>
        <v>72.234651785688754</v>
      </c>
      <c r="AQ77" s="25">
        <f t="shared" si="72"/>
        <v>1.6207488189249374E-3</v>
      </c>
      <c r="AR77" s="25"/>
      <c r="AS77" s="25">
        <f t="shared" si="48"/>
        <v>-1.2811065941216659</v>
      </c>
      <c r="AT77" s="25">
        <f t="shared" si="40"/>
        <v>71.7596705076256</v>
      </c>
      <c r="AU77" s="25">
        <f t="shared" si="73"/>
        <v>4.9654406572849181E-3</v>
      </c>
      <c r="AV77" s="25"/>
      <c r="AW77" s="25">
        <f t="shared" si="49"/>
        <v>-1.9312315443112511</v>
      </c>
      <c r="AX77" s="25">
        <f t="shared" si="41"/>
        <v>71.109545557436022</v>
      </c>
      <c r="AY77" s="25">
        <f t="shared" si="74"/>
        <v>1.3980208823769862E-2</v>
      </c>
      <c r="AZ77" s="25"/>
      <c r="BA77" s="25">
        <f t="shared" si="50"/>
        <v>-2.4731288566168788</v>
      </c>
      <c r="BB77" s="25">
        <f t="shared" si="42"/>
        <v>70.567648245130385</v>
      </c>
      <c r="BC77" s="31">
        <f t="shared" si="75"/>
        <v>2.1494269988553794E-2</v>
      </c>
      <c r="BD77" s="29"/>
      <c r="BE77" s="30">
        <f t="shared" si="51"/>
        <v>-0.97647338855181154</v>
      </c>
      <c r="BF77" s="25">
        <f t="shared" si="43"/>
        <v>168.04579536431913</v>
      </c>
      <c r="BG77" s="25">
        <f t="shared" si="76"/>
        <v>2.3827211247756153E-2</v>
      </c>
      <c r="BH77" s="25"/>
      <c r="BI77" s="27">
        <f t="shared" si="52"/>
        <v>-1.7198071978819574</v>
      </c>
      <c r="BJ77" s="25">
        <f t="shared" si="44"/>
        <v>167.30246155498901</v>
      </c>
      <c r="BK77" s="25">
        <f t="shared" si="77"/>
        <v>1.9298413729301706E-2</v>
      </c>
      <c r="BL77" s="25"/>
      <c r="BM77" s="27">
        <f t="shared" si="53"/>
        <v>-3.0220102996243448</v>
      </c>
      <c r="BN77" s="25">
        <f t="shared" si="45"/>
        <v>166.0002584532466</v>
      </c>
      <c r="BO77" s="25">
        <f t="shared" si="78"/>
        <v>1.1364677766169187E-2</v>
      </c>
      <c r="BP77" s="25"/>
      <c r="BQ77" s="27">
        <f t="shared" si="54"/>
        <v>-4.7902954319151698</v>
      </c>
      <c r="BR77" s="25">
        <f t="shared" si="46"/>
        <v>164.23197332095577</v>
      </c>
      <c r="BS77" s="31">
        <f t="shared" si="79"/>
        <v>5.9131428058333674E-4</v>
      </c>
      <c r="BT77" s="29"/>
      <c r="BV77" s="36"/>
    </row>
    <row r="78" spans="1:74">
      <c r="A78" s="6"/>
      <c r="K78" s="6"/>
      <c r="L78"/>
      <c r="M78" s="10">
        <v>43888</v>
      </c>
      <c r="N78" s="11">
        <v>75</v>
      </c>
      <c r="O78" s="12">
        <v>67.403557000000006</v>
      </c>
      <c r="P78" s="9">
        <v>320605600</v>
      </c>
      <c r="Q78" s="12">
        <v>157.49176</v>
      </c>
      <c r="R78" s="9">
        <v>3951300</v>
      </c>
      <c r="S78" s="36"/>
      <c r="U78" s="12">
        <f t="shared" si="55"/>
        <v>76.224539010241458</v>
      </c>
      <c r="V78" s="12">
        <f t="shared" si="56"/>
        <v>73.831218729461426</v>
      </c>
      <c r="W78" s="12">
        <f t="shared" si="57"/>
        <v>72.533121545786258</v>
      </c>
      <c r="X78" s="12">
        <f t="shared" si="58"/>
        <v>72.056624839259797</v>
      </c>
      <c r="Y78" s="12">
        <f t="shared" si="59"/>
        <v>172.31342010488106</v>
      </c>
      <c r="Z78" s="12">
        <f t="shared" si="60"/>
        <v>168.94080792543448</v>
      </c>
      <c r="AA78" s="12">
        <f t="shared" si="61"/>
        <v>166.33422583879192</v>
      </c>
      <c r="AB78" s="12">
        <f t="shared" si="62"/>
        <v>164.81921938566055</v>
      </c>
      <c r="AD78" s="25">
        <f t="shared" si="63"/>
        <v>8.8209820102414511</v>
      </c>
      <c r="AE78" s="12">
        <f t="shared" si="64"/>
        <v>6.4276617294614198</v>
      </c>
      <c r="AF78" s="12">
        <f t="shared" si="65"/>
        <v>5.129564545786252</v>
      </c>
      <c r="AG78" s="12">
        <f t="shared" si="66"/>
        <v>4.6530678392597906</v>
      </c>
      <c r="AH78" s="12">
        <f t="shared" si="67"/>
        <v>14.821660104881062</v>
      </c>
      <c r="AI78" s="12">
        <f t="shared" si="68"/>
        <v>11.449047925434485</v>
      </c>
      <c r="AJ78" s="12">
        <f t="shared" si="69"/>
        <v>8.8424658387919237</v>
      </c>
      <c r="AK78" s="12">
        <f t="shared" si="70"/>
        <v>7.3274593856605463</v>
      </c>
      <c r="AM78" s="6"/>
      <c r="AO78" s="30">
        <f t="shared" si="71"/>
        <v>-0.76135485204388575</v>
      </c>
      <c r="AP78" s="25">
        <f t="shared" si="47"/>
        <v>71.771766693742379</v>
      </c>
      <c r="AQ78" s="25">
        <f t="shared" si="72"/>
        <v>6.480681269895551E-2</v>
      </c>
      <c r="AR78" s="25"/>
      <c r="AS78" s="25">
        <f t="shared" si="48"/>
        <v>-1.0877438345815016</v>
      </c>
      <c r="AT78" s="25">
        <f t="shared" si="40"/>
        <v>71.445377711204756</v>
      </c>
      <c r="AU78" s="25">
        <f t="shared" si="73"/>
        <v>5.9964501742908752E-2</v>
      </c>
      <c r="AV78" s="25"/>
      <c r="AW78" s="25">
        <f t="shared" si="49"/>
        <v>-1.290622349553642</v>
      </c>
      <c r="AX78" s="25">
        <f t="shared" si="41"/>
        <v>71.242499196232615</v>
      </c>
      <c r="AY78" s="25">
        <f t="shared" si="74"/>
        <v>5.695459360153067E-2</v>
      </c>
      <c r="AZ78" s="25"/>
      <c r="BA78" s="25">
        <f t="shared" si="50"/>
        <v>-0.8024765510593892</v>
      </c>
      <c r="BB78" s="25">
        <f t="shared" si="42"/>
        <v>71.730644994726873</v>
      </c>
      <c r="BC78" s="31">
        <f t="shared" si="75"/>
        <v>6.4196730667001239E-2</v>
      </c>
      <c r="BD78" s="29"/>
      <c r="BE78" s="30">
        <f t="shared" si="51"/>
        <v>-1.2332088173808948</v>
      </c>
      <c r="BF78" s="25">
        <f t="shared" si="43"/>
        <v>165.10101702141102</v>
      </c>
      <c r="BG78" s="25">
        <f t="shared" si="76"/>
        <v>4.8315270725344778E-2</v>
      </c>
      <c r="BH78" s="25"/>
      <c r="BI78" s="27">
        <f t="shared" si="52"/>
        <v>-1.9618661269312265</v>
      </c>
      <c r="BJ78" s="25">
        <f t="shared" si="44"/>
        <v>164.3723597118607</v>
      </c>
      <c r="BK78" s="25">
        <f t="shared" si="77"/>
        <v>4.36886330552195E-2</v>
      </c>
      <c r="BL78" s="25"/>
      <c r="BM78" s="27">
        <f t="shared" si="53"/>
        <v>-2.8717249761289549</v>
      </c>
      <c r="BN78" s="25">
        <f t="shared" si="45"/>
        <v>163.46250086266298</v>
      </c>
      <c r="BO78" s="25">
        <f t="shared" si="78"/>
        <v>3.7911449225426004E-2</v>
      </c>
      <c r="BP78" s="25"/>
      <c r="BQ78" s="27">
        <f t="shared" si="54"/>
        <v>-3.0033807917544544</v>
      </c>
      <c r="BR78" s="25">
        <f t="shared" si="46"/>
        <v>163.33084504703746</v>
      </c>
      <c r="BS78" s="31">
        <f t="shared" si="79"/>
        <v>3.7075495549973261E-2</v>
      </c>
      <c r="BT78" s="29"/>
      <c r="BV78" s="36"/>
    </row>
    <row r="79" spans="1:74">
      <c r="A79" s="6"/>
      <c r="K79" s="6"/>
      <c r="L79"/>
      <c r="M79" s="10">
        <v>43889</v>
      </c>
      <c r="N79" s="11">
        <v>76</v>
      </c>
      <c r="O79" s="12">
        <v>67.364127999999994</v>
      </c>
      <c r="P79" s="9">
        <v>426884800</v>
      </c>
      <c r="Q79" s="12">
        <v>160.077957</v>
      </c>
      <c r="R79" s="9">
        <v>9558100</v>
      </c>
      <c r="S79" s="36"/>
      <c r="U79" s="12">
        <f t="shared" si="55"/>
        <v>74.901391708705233</v>
      </c>
      <c r="V79" s="12">
        <f t="shared" si="56"/>
        <v>71.581537124149932</v>
      </c>
      <c r="W79" s="12">
        <f t="shared" si="57"/>
        <v>69.711861045603825</v>
      </c>
      <c r="X79" s="12">
        <f t="shared" si="58"/>
        <v>68.566823959814954</v>
      </c>
      <c r="Y79" s="12">
        <f t="shared" si="59"/>
        <v>170.0901710891489</v>
      </c>
      <c r="Z79" s="12">
        <f t="shared" si="60"/>
        <v>164.93364115153241</v>
      </c>
      <c r="AA79" s="12">
        <f t="shared" si="61"/>
        <v>161.47086962745635</v>
      </c>
      <c r="AB79" s="12">
        <f t="shared" si="62"/>
        <v>159.32362484641513</v>
      </c>
      <c r="AD79" s="25">
        <f t="shared" si="63"/>
        <v>7.5372637087052397</v>
      </c>
      <c r="AE79" s="12">
        <f t="shared" si="64"/>
        <v>4.2174091241499383</v>
      </c>
      <c r="AF79" s="12">
        <f t="shared" si="65"/>
        <v>2.3477330456038317</v>
      </c>
      <c r="AG79" s="12">
        <f t="shared" si="66"/>
        <v>1.2026959598149602</v>
      </c>
      <c r="AH79" s="12">
        <f t="shared" si="67"/>
        <v>10.012214089148898</v>
      </c>
      <c r="AI79" s="12">
        <f t="shared" si="68"/>
        <v>4.8556841515324152</v>
      </c>
      <c r="AJ79" s="12">
        <f t="shared" si="69"/>
        <v>1.3929126274563544</v>
      </c>
      <c r="AK79" s="12">
        <f t="shared" si="70"/>
        <v>0.75433215358486905</v>
      </c>
      <c r="AM79" s="6"/>
      <c r="AO79" s="30">
        <f t="shared" si="71"/>
        <v>-1.0703406992646678</v>
      </c>
      <c r="AP79" s="25">
        <f t="shared" si="47"/>
        <v>68.641520346339163</v>
      </c>
      <c r="AQ79" s="25">
        <f t="shared" si="72"/>
        <v>1.8962501026349957E-2</v>
      </c>
      <c r="AR79" s="25"/>
      <c r="AS79" s="25">
        <f t="shared" si="48"/>
        <v>-1.5211230009817345</v>
      </c>
      <c r="AT79" s="25">
        <f t="shared" si="40"/>
        <v>68.190738044622094</v>
      </c>
      <c r="AU79" s="25">
        <f t="shared" si="73"/>
        <v>1.227077480498375E-2</v>
      </c>
      <c r="AV79" s="25"/>
      <c r="AW79" s="25">
        <f t="shared" si="49"/>
        <v>-1.979409517336598</v>
      </c>
      <c r="AX79" s="25">
        <f t="shared" si="41"/>
        <v>67.732451528267234</v>
      </c>
      <c r="AY79" s="25">
        <f t="shared" si="74"/>
        <v>5.4676507987639943E-3</v>
      </c>
      <c r="AZ79" s="25"/>
      <c r="BA79" s="25">
        <f t="shared" si="50"/>
        <v>-2.5184429078139763</v>
      </c>
      <c r="BB79" s="25">
        <f t="shared" si="42"/>
        <v>67.193418137789848</v>
      </c>
      <c r="BC79" s="31">
        <f t="shared" si="75"/>
        <v>2.5341360049987659E-3</v>
      </c>
      <c r="BD79" s="29"/>
      <c r="BE79" s="30">
        <f t="shared" si="51"/>
        <v>-1.7777309264740961</v>
      </c>
      <c r="BF79" s="25">
        <f t="shared" si="43"/>
        <v>159.69313870098225</v>
      </c>
      <c r="BG79" s="25">
        <f t="shared" si="76"/>
        <v>2.4039430926629832E-3</v>
      </c>
      <c r="BH79" s="25"/>
      <c r="BI79" s="27">
        <f t="shared" si="52"/>
        <v>-2.6872386480323125</v>
      </c>
      <c r="BJ79" s="25">
        <f t="shared" si="44"/>
        <v>158.78363097942403</v>
      </c>
      <c r="BK79" s="25">
        <f t="shared" si="77"/>
        <v>8.0855980725439026E-3</v>
      </c>
      <c r="BL79" s="25"/>
      <c r="BM79" s="27">
        <f t="shared" si="53"/>
        <v>-3.7679590319719325</v>
      </c>
      <c r="BN79" s="25">
        <f t="shared" si="45"/>
        <v>157.70291059548441</v>
      </c>
      <c r="BO79" s="25">
        <f t="shared" si="78"/>
        <v>1.4836811070218659E-2</v>
      </c>
      <c r="BP79" s="25"/>
      <c r="BQ79" s="27">
        <f t="shared" si="54"/>
        <v>-4.5843598983984029</v>
      </c>
      <c r="BR79" s="25">
        <f t="shared" si="46"/>
        <v>156.88650972905796</v>
      </c>
      <c r="BS79" s="31">
        <f t="shared" si="79"/>
        <v>1.9936831596008158E-2</v>
      </c>
      <c r="BT79" s="29"/>
      <c r="BV79" s="36"/>
    </row>
    <row r="80" spans="1:74">
      <c r="A80" s="6"/>
      <c r="K80" s="6"/>
      <c r="L80"/>
      <c r="M80" s="10">
        <v>43892</v>
      </c>
      <c r="N80" s="11">
        <v>77</v>
      </c>
      <c r="O80" s="12">
        <v>73.635773</v>
      </c>
      <c r="P80" s="9">
        <v>341397200</v>
      </c>
      <c r="Q80" s="12">
        <v>162.12127699999999</v>
      </c>
      <c r="R80" s="9">
        <v>6744900</v>
      </c>
      <c r="S80" s="36"/>
      <c r="U80" s="12">
        <f t="shared" si="55"/>
        <v>73.77080215239944</v>
      </c>
      <c r="V80" s="12">
        <f t="shared" si="56"/>
        <v>70.105443930697447</v>
      </c>
      <c r="W80" s="12">
        <f t="shared" si="57"/>
        <v>68.420607870521721</v>
      </c>
      <c r="X80" s="12">
        <f t="shared" si="58"/>
        <v>67.66480198995373</v>
      </c>
      <c r="Y80" s="12">
        <f t="shared" si="59"/>
        <v>168.58833897577654</v>
      </c>
      <c r="Z80" s="12">
        <f t="shared" si="60"/>
        <v>163.23415169849608</v>
      </c>
      <c r="AA80" s="12">
        <f t="shared" si="61"/>
        <v>160.70476768235534</v>
      </c>
      <c r="AB80" s="12">
        <f t="shared" si="62"/>
        <v>159.88937396160378</v>
      </c>
      <c r="AD80" s="25">
        <f t="shared" si="63"/>
        <v>0.13502915239944002</v>
      </c>
      <c r="AE80" s="12">
        <f t="shared" si="64"/>
        <v>3.5303290693025531</v>
      </c>
      <c r="AF80" s="12">
        <f t="shared" si="65"/>
        <v>5.2151651294782795</v>
      </c>
      <c r="AG80" s="12">
        <f t="shared" si="66"/>
        <v>5.9709710100462701</v>
      </c>
      <c r="AH80" s="12">
        <f t="shared" si="67"/>
        <v>6.4670619757765451</v>
      </c>
      <c r="AI80" s="12">
        <f t="shared" si="68"/>
        <v>1.1128746984960856</v>
      </c>
      <c r="AJ80" s="12">
        <f t="shared" si="69"/>
        <v>1.4165093176446533</v>
      </c>
      <c r="AK80" s="12">
        <f t="shared" si="70"/>
        <v>2.2319030383962115</v>
      </c>
      <c r="AM80" s="6"/>
      <c r="AO80" s="30">
        <f t="shared" si="71"/>
        <v>-1.1034775706372832</v>
      </c>
      <c r="AP80" s="25">
        <f t="shared" si="47"/>
        <v>67.31713029988444</v>
      </c>
      <c r="AQ80" s="25">
        <f t="shared" si="72"/>
        <v>8.5809416302529487E-2</v>
      </c>
      <c r="AR80" s="25"/>
      <c r="AS80" s="25">
        <f t="shared" si="48"/>
        <v>-1.4636555445068269</v>
      </c>
      <c r="AT80" s="25">
        <f t="shared" si="40"/>
        <v>66.9569523260149</v>
      </c>
      <c r="AU80" s="25">
        <f t="shared" si="73"/>
        <v>9.0700761353929168E-2</v>
      </c>
      <c r="AV80" s="25"/>
      <c r="AW80" s="25">
        <f t="shared" si="49"/>
        <v>-1.6697391633220762</v>
      </c>
      <c r="AX80" s="25">
        <f t="shared" si="41"/>
        <v>66.750868707199643</v>
      </c>
      <c r="AY80" s="25">
        <f t="shared" si="74"/>
        <v>9.3499450230533424E-2</v>
      </c>
      <c r="AZ80" s="25"/>
      <c r="BA80" s="25">
        <f t="shared" si="50"/>
        <v>-1.4753316349918852</v>
      </c>
      <c r="BB80" s="25">
        <f t="shared" si="42"/>
        <v>66.945276235529832</v>
      </c>
      <c r="BC80" s="31">
        <f t="shared" si="75"/>
        <v>9.0859326817553321E-2</v>
      </c>
      <c r="BD80" s="29"/>
      <c r="BE80" s="30">
        <f t="shared" si="51"/>
        <v>-1.6259865792681336</v>
      </c>
      <c r="BF80" s="25">
        <f t="shared" si="43"/>
        <v>159.07878110308721</v>
      </c>
      <c r="BG80" s="25">
        <f t="shared" si="76"/>
        <v>1.8766789610920615E-2</v>
      </c>
      <c r="BH80" s="25"/>
      <c r="BI80" s="27">
        <f t="shared" si="52"/>
        <v>-2.2069544722994876</v>
      </c>
      <c r="BJ80" s="25">
        <f t="shared" si="44"/>
        <v>158.49781321005585</v>
      </c>
      <c r="BK80" s="25">
        <f t="shared" si="77"/>
        <v>2.2350328451608111E-2</v>
      </c>
      <c r="BL80" s="25"/>
      <c r="BM80" s="27">
        <f t="shared" si="53"/>
        <v>-2.4171233428800192</v>
      </c>
      <c r="BN80" s="25">
        <f t="shared" si="45"/>
        <v>158.28764433947532</v>
      </c>
      <c r="BO80" s="25">
        <f t="shared" si="78"/>
        <v>2.3646696667240483E-2</v>
      </c>
      <c r="BP80" s="25"/>
      <c r="BQ80" s="27">
        <f t="shared" si="54"/>
        <v>-1.3388406380956219</v>
      </c>
      <c r="BR80" s="25">
        <f t="shared" si="46"/>
        <v>159.36592704425971</v>
      </c>
      <c r="BS80" s="31">
        <f t="shared" si="79"/>
        <v>1.6995609748005413E-2</v>
      </c>
      <c r="BT80" s="29"/>
      <c r="BV80" s="36"/>
    </row>
    <row r="81" spans="1:74">
      <c r="A81" s="6"/>
      <c r="K81" s="6"/>
      <c r="L81"/>
      <c r="M81" s="10">
        <v>43893</v>
      </c>
      <c r="N81" s="11">
        <v>78</v>
      </c>
      <c r="O81" s="12">
        <v>71.297156999999999</v>
      </c>
      <c r="P81" s="9">
        <v>319475600</v>
      </c>
      <c r="Q81" s="12">
        <v>159.80157500000001</v>
      </c>
      <c r="R81" s="9">
        <v>6108500</v>
      </c>
      <c r="S81" s="36"/>
      <c r="U81" s="12">
        <f t="shared" si="55"/>
        <v>73.750547779539517</v>
      </c>
      <c r="V81" s="12">
        <f t="shared" si="56"/>
        <v>71.341059104953345</v>
      </c>
      <c r="W81" s="12">
        <f t="shared" si="57"/>
        <v>71.288948691734774</v>
      </c>
      <c r="X81" s="12">
        <f t="shared" si="58"/>
        <v>72.14303024748844</v>
      </c>
      <c r="Y81" s="12">
        <f t="shared" si="59"/>
        <v>167.61827967941005</v>
      </c>
      <c r="Z81" s="12">
        <f t="shared" si="60"/>
        <v>162.84464555402243</v>
      </c>
      <c r="AA81" s="12">
        <f t="shared" si="61"/>
        <v>161.4838478070599</v>
      </c>
      <c r="AB81" s="12">
        <f t="shared" si="62"/>
        <v>161.56330124040096</v>
      </c>
      <c r="AD81" s="25">
        <f t="shared" si="63"/>
        <v>2.453390779539518</v>
      </c>
      <c r="AE81" s="12">
        <f t="shared" si="64"/>
        <v>4.3902104953346566E-2</v>
      </c>
      <c r="AF81" s="12">
        <f t="shared" si="65"/>
        <v>8.2083082652246731E-3</v>
      </c>
      <c r="AG81" s="12">
        <f t="shared" si="66"/>
        <v>0.84587324748844139</v>
      </c>
      <c r="AH81" s="12">
        <f t="shared" si="67"/>
        <v>7.8167046794100372</v>
      </c>
      <c r="AI81" s="12">
        <f t="shared" si="68"/>
        <v>3.043070554022421</v>
      </c>
      <c r="AJ81" s="12">
        <f t="shared" si="69"/>
        <v>1.6822728070598885</v>
      </c>
      <c r="AK81" s="12">
        <f t="shared" si="70"/>
        <v>1.7617262404009466</v>
      </c>
      <c r="AM81" s="6"/>
      <c r="AO81" s="30">
        <f t="shared" si="71"/>
        <v>-0.50770481185973271</v>
      </c>
      <c r="AP81" s="25">
        <f t="shared" si="47"/>
        <v>70.781243879875035</v>
      </c>
      <c r="AQ81" s="25">
        <f t="shared" si="72"/>
        <v>7.2360966668693905E-3</v>
      </c>
      <c r="AR81" s="25"/>
      <c r="AS81" s="25">
        <f t="shared" si="48"/>
        <v>-0.38065645307685703</v>
      </c>
      <c r="AT81" s="25">
        <f t="shared" si="40"/>
        <v>70.908292238657921</v>
      </c>
      <c r="AU81" s="25">
        <f t="shared" si="73"/>
        <v>5.4541411986746861E-3</v>
      </c>
      <c r="AV81" s="25"/>
      <c r="AW81" s="25">
        <f t="shared" si="49"/>
        <v>0.372396829718732</v>
      </c>
      <c r="AX81" s="25">
        <f t="shared" si="41"/>
        <v>71.661345521453512</v>
      </c>
      <c r="AY81" s="25">
        <f t="shared" si="74"/>
        <v>5.1080370771798608E-3</v>
      </c>
      <c r="AZ81" s="25"/>
      <c r="BA81" s="25">
        <f t="shared" si="50"/>
        <v>2.2167899527823121</v>
      </c>
      <c r="BB81" s="25">
        <f t="shared" si="42"/>
        <v>73.505738644517081</v>
      </c>
      <c r="BC81" s="31">
        <f t="shared" si="75"/>
        <v>3.0977134817831264E-2</v>
      </c>
      <c r="BD81" s="29"/>
      <c r="BE81" s="30">
        <f t="shared" si="51"/>
        <v>-1.265226573672229</v>
      </c>
      <c r="BF81" s="25">
        <f t="shared" si="43"/>
        <v>160.21862123338767</v>
      </c>
      <c r="BG81" s="25">
        <f t="shared" si="76"/>
        <v>2.6097754880554302E-3</v>
      </c>
      <c r="BH81" s="25"/>
      <c r="BI81" s="27">
        <f t="shared" si="52"/>
        <v>-1.4604458230484747</v>
      </c>
      <c r="BJ81" s="25">
        <f t="shared" si="44"/>
        <v>160.02340198401143</v>
      </c>
      <c r="BK81" s="25">
        <f t="shared" si="77"/>
        <v>1.3881401607675934E-3</v>
      </c>
      <c r="BL81" s="25"/>
      <c r="BM81" s="27">
        <f t="shared" si="53"/>
        <v>-0.97883178246695712</v>
      </c>
      <c r="BN81" s="25">
        <f t="shared" si="45"/>
        <v>160.50501602459295</v>
      </c>
      <c r="BO81" s="25">
        <f t="shared" si="78"/>
        <v>4.4019655287686216E-3</v>
      </c>
      <c r="BP81" s="25"/>
      <c r="BQ81" s="27">
        <f t="shared" si="54"/>
        <v>0.46139201028453569</v>
      </c>
      <c r="BR81" s="25">
        <f t="shared" si="46"/>
        <v>161.94523981734443</v>
      </c>
      <c r="BS81" s="31">
        <f t="shared" si="79"/>
        <v>1.3414541235556755E-2</v>
      </c>
      <c r="BT81" s="29"/>
      <c r="BV81" s="36"/>
    </row>
    <row r="82" spans="1:74">
      <c r="A82" s="6"/>
      <c r="K82" s="6"/>
      <c r="L82"/>
      <c r="M82" s="10">
        <v>43894</v>
      </c>
      <c r="N82" s="11">
        <v>79</v>
      </c>
      <c r="O82" s="12">
        <v>74.604240000000004</v>
      </c>
      <c r="P82" s="9">
        <v>219178400</v>
      </c>
      <c r="Q82" s="12">
        <v>168.98161300000001</v>
      </c>
      <c r="R82" s="9">
        <v>4532500</v>
      </c>
      <c r="S82" s="36"/>
      <c r="U82" s="12">
        <f t="shared" si="55"/>
        <v>73.38253916260858</v>
      </c>
      <c r="V82" s="12">
        <f t="shared" si="56"/>
        <v>71.325693368219675</v>
      </c>
      <c r="W82" s="12">
        <f t="shared" si="57"/>
        <v>71.29346326128065</v>
      </c>
      <c r="X82" s="12">
        <f t="shared" si="58"/>
        <v>71.508625311872109</v>
      </c>
      <c r="Y82" s="12">
        <f t="shared" si="59"/>
        <v>166.44577397749853</v>
      </c>
      <c r="Z82" s="12">
        <f t="shared" si="60"/>
        <v>161.77957086011457</v>
      </c>
      <c r="AA82" s="12">
        <f t="shared" si="61"/>
        <v>160.55859776317698</v>
      </c>
      <c r="AB82" s="12">
        <f t="shared" si="62"/>
        <v>160.24200656010026</v>
      </c>
      <c r="AD82" s="25">
        <f t="shared" si="63"/>
        <v>1.221700837391424</v>
      </c>
      <c r="AE82" s="12">
        <f t="shared" si="64"/>
        <v>3.2785466317803298</v>
      </c>
      <c r="AF82" s="12">
        <f t="shared" si="65"/>
        <v>3.3107767387193547</v>
      </c>
      <c r="AG82" s="12">
        <f t="shared" si="66"/>
        <v>3.0956146881278954</v>
      </c>
      <c r="AH82" s="12">
        <f t="shared" si="67"/>
        <v>2.5358390225014773</v>
      </c>
      <c r="AI82" s="12">
        <f t="shared" si="68"/>
        <v>7.2020421398854353</v>
      </c>
      <c r="AJ82" s="12">
        <f t="shared" si="69"/>
        <v>8.4230152368230335</v>
      </c>
      <c r="AK82" s="12">
        <f t="shared" si="70"/>
        <v>8.7396064398997453</v>
      </c>
      <c r="AM82" s="6"/>
      <c r="AO82" s="30">
        <f t="shared" si="71"/>
        <v>-0.43087190464889147</v>
      </c>
      <c r="AP82" s="25">
        <f t="shared" si="47"/>
        <v>70.862591356631754</v>
      </c>
      <c r="AQ82" s="25">
        <f t="shared" si="72"/>
        <v>5.0153297498483337E-2</v>
      </c>
      <c r="AR82" s="25"/>
      <c r="AS82" s="25">
        <f t="shared" si="48"/>
        <v>-0.28436369742117384</v>
      </c>
      <c r="AT82" s="25">
        <f t="shared" si="40"/>
        <v>71.009099563859479</v>
      </c>
      <c r="AU82" s="25">
        <f t="shared" si="73"/>
        <v>4.8189492127264151E-2</v>
      </c>
      <c r="AV82" s="25"/>
      <c r="AW82" s="25">
        <f t="shared" si="49"/>
        <v>0.20684981264094668</v>
      </c>
      <c r="AX82" s="25">
        <f t="shared" si="41"/>
        <v>71.500313073921603</v>
      </c>
      <c r="AY82" s="25">
        <f t="shared" si="74"/>
        <v>4.160523485097363E-2</v>
      </c>
      <c r="AZ82" s="25"/>
      <c r="BA82" s="25">
        <f t="shared" si="50"/>
        <v>0.33635587703134123</v>
      </c>
      <c r="BB82" s="25">
        <f t="shared" si="42"/>
        <v>71.629819138311987</v>
      </c>
      <c r="BC82" s="31">
        <f t="shared" si="75"/>
        <v>3.9869327288744136E-2</v>
      </c>
      <c r="BD82" s="29"/>
      <c r="BE82" s="30">
        <f t="shared" si="51"/>
        <v>-1.2142300942038335</v>
      </c>
      <c r="BF82" s="25">
        <f t="shared" si="43"/>
        <v>159.34436766897315</v>
      </c>
      <c r="BG82" s="25">
        <f t="shared" si="76"/>
        <v>5.7031325242627794E-2</v>
      </c>
      <c r="BH82" s="25"/>
      <c r="BI82" s="27">
        <f t="shared" si="52"/>
        <v>-1.3266468782570875</v>
      </c>
      <c r="BJ82" s="25">
        <f t="shared" si="44"/>
        <v>159.23195088491988</v>
      </c>
      <c r="BK82" s="25">
        <f t="shared" si="77"/>
        <v>5.7696585693498656E-2</v>
      </c>
      <c r="BL82" s="25"/>
      <c r="BM82" s="27">
        <f t="shared" si="53"/>
        <v>-0.95472000010414315</v>
      </c>
      <c r="BN82" s="25">
        <f t="shared" si="45"/>
        <v>159.60387776307283</v>
      </c>
      <c r="BO82" s="25">
        <f t="shared" si="78"/>
        <v>5.5495595470065606E-2</v>
      </c>
      <c r="BP82" s="25"/>
      <c r="BQ82" s="27">
        <f t="shared" si="54"/>
        <v>-0.7172537357578066</v>
      </c>
      <c r="BR82" s="25">
        <f t="shared" si="46"/>
        <v>159.84134402741918</v>
      </c>
      <c r="BS82" s="31">
        <f t="shared" si="79"/>
        <v>5.4090316752869599E-2</v>
      </c>
      <c r="BT82" s="29"/>
      <c r="BV82" s="36"/>
    </row>
    <row r="83" spans="1:74">
      <c r="A83" s="6"/>
      <c r="K83" s="6"/>
      <c r="L83"/>
      <c r="M83" s="10">
        <v>43895</v>
      </c>
      <c r="N83" s="11">
        <v>80</v>
      </c>
      <c r="O83" s="12">
        <v>72.184303</v>
      </c>
      <c r="P83" s="9">
        <v>187572800</v>
      </c>
      <c r="Q83" s="12">
        <v>162.79248000000001</v>
      </c>
      <c r="R83" s="9">
        <v>5394700</v>
      </c>
      <c r="S83" s="36"/>
      <c r="U83" s="12">
        <f t="shared" si="55"/>
        <v>73.56579428821729</v>
      </c>
      <c r="V83" s="12">
        <f t="shared" si="56"/>
        <v>72.473184689342787</v>
      </c>
      <c r="W83" s="12">
        <f t="shared" si="57"/>
        <v>73.1143904675763</v>
      </c>
      <c r="X83" s="12">
        <f t="shared" si="58"/>
        <v>73.830336327968027</v>
      </c>
      <c r="Y83" s="12">
        <f t="shared" si="59"/>
        <v>166.82614983087376</v>
      </c>
      <c r="Z83" s="12">
        <f t="shared" si="60"/>
        <v>164.30028560907448</v>
      </c>
      <c r="AA83" s="12">
        <f t="shared" si="61"/>
        <v>165.19125614342965</v>
      </c>
      <c r="AB83" s="12">
        <f t="shared" si="62"/>
        <v>166.79671139002505</v>
      </c>
      <c r="AD83" s="25">
        <f t="shared" si="63"/>
        <v>1.3814912882172905</v>
      </c>
      <c r="AE83" s="12">
        <f t="shared" si="64"/>
        <v>0.28888168934278724</v>
      </c>
      <c r="AF83" s="12">
        <f t="shared" si="65"/>
        <v>0.93008746757629979</v>
      </c>
      <c r="AG83" s="12">
        <f t="shared" si="66"/>
        <v>1.646033327968027</v>
      </c>
      <c r="AH83" s="12">
        <f t="shared" si="67"/>
        <v>4.0336698308737482</v>
      </c>
      <c r="AI83" s="12">
        <f t="shared" si="68"/>
        <v>1.5078056090744667</v>
      </c>
      <c r="AJ83" s="12">
        <f t="shared" si="69"/>
        <v>2.3987761434296431</v>
      </c>
      <c r="AK83" s="12">
        <f t="shared" si="70"/>
        <v>4.0042313900250406</v>
      </c>
      <c r="AM83" s="6"/>
      <c r="AO83" s="30">
        <f t="shared" si="71"/>
        <v>-9.310203800721023E-2</v>
      </c>
      <c r="AP83" s="25">
        <f t="shared" si="47"/>
        <v>73.021288429569083</v>
      </c>
      <c r="AQ83" s="25">
        <f t="shared" si="72"/>
        <v>1.1595116871448947E-2</v>
      </c>
      <c r="AR83" s="25"/>
      <c r="AS83" s="25">
        <f t="shared" si="48"/>
        <v>0.24195902850803214</v>
      </c>
      <c r="AT83" s="25">
        <f t="shared" si="40"/>
        <v>73.356349496084334</v>
      </c>
      <c r="AU83" s="25">
        <f t="shared" si="73"/>
        <v>1.6236861026203087E-2</v>
      </c>
      <c r="AV83" s="25"/>
      <c r="AW83" s="25">
        <f t="shared" si="49"/>
        <v>0.93318463978556321</v>
      </c>
      <c r="AX83" s="25">
        <f t="shared" si="41"/>
        <v>74.047575107361865</v>
      </c>
      <c r="AY83" s="25">
        <f t="shared" si="74"/>
        <v>2.5812704839192884E-2</v>
      </c>
      <c r="AZ83" s="25"/>
      <c r="BA83" s="25">
        <f t="shared" si="50"/>
        <v>1.5982415069060039</v>
      </c>
      <c r="BB83" s="25">
        <f t="shared" si="42"/>
        <v>74.712631974482306</v>
      </c>
      <c r="BC83" s="31">
        <f t="shared" si="75"/>
        <v>3.5026021855226706E-2</v>
      </c>
      <c r="BD83" s="29"/>
      <c r="BE83" s="30">
        <f t="shared" si="51"/>
        <v>-0.33719682303535681</v>
      </c>
      <c r="BF83" s="25">
        <f t="shared" si="43"/>
        <v>164.8540593203943</v>
      </c>
      <c r="BG83" s="25">
        <f t="shared" si="76"/>
        <v>1.2663848602799632E-2</v>
      </c>
      <c r="BH83" s="25"/>
      <c r="BI83" s="27">
        <f t="shared" si="52"/>
        <v>0.16317943637035404</v>
      </c>
      <c r="BJ83" s="25">
        <f t="shared" si="44"/>
        <v>165.3544355798</v>
      </c>
      <c r="BK83" s="25">
        <f t="shared" si="77"/>
        <v>1.5737554829313889E-2</v>
      </c>
      <c r="BL83" s="25"/>
      <c r="BM83" s="27">
        <f t="shared" si="53"/>
        <v>1.5596002710564267</v>
      </c>
      <c r="BN83" s="25">
        <f t="shared" si="45"/>
        <v>166.75085641448609</v>
      </c>
      <c r="BO83" s="25">
        <f t="shared" si="78"/>
        <v>2.4315474612132463E-2</v>
      </c>
      <c r="BP83" s="25"/>
      <c r="BQ83" s="27">
        <f t="shared" si="54"/>
        <v>3.8301715628511053</v>
      </c>
      <c r="BR83" s="25">
        <f t="shared" si="46"/>
        <v>169.02142770628075</v>
      </c>
      <c r="BS83" s="31">
        <f t="shared" si="79"/>
        <v>3.8263116983540853E-2</v>
      </c>
      <c r="BT83" s="29"/>
      <c r="BV83" s="36"/>
    </row>
    <row r="84" spans="1:74">
      <c r="A84" s="6"/>
      <c r="K84" s="6"/>
      <c r="L84"/>
      <c r="M84" s="10">
        <v>43896</v>
      </c>
      <c r="N84" s="11">
        <v>81</v>
      </c>
      <c r="O84" s="12">
        <v>71.225684999999999</v>
      </c>
      <c r="P84" s="9">
        <v>226176800</v>
      </c>
      <c r="Q84" s="12">
        <v>161.913971</v>
      </c>
      <c r="R84" s="9">
        <v>5021600</v>
      </c>
      <c r="S84" s="36"/>
      <c r="U84" s="12">
        <f t="shared" si="55"/>
        <v>73.358570594984698</v>
      </c>
      <c r="V84" s="12">
        <f t="shared" si="56"/>
        <v>72.37207609807281</v>
      </c>
      <c r="W84" s="12">
        <f t="shared" si="57"/>
        <v>72.60284236040934</v>
      </c>
      <c r="X84" s="12">
        <f t="shared" si="58"/>
        <v>72.59581133199201</v>
      </c>
      <c r="Y84" s="12">
        <f t="shared" si="59"/>
        <v>166.22109935624269</v>
      </c>
      <c r="Z84" s="12">
        <f t="shared" si="60"/>
        <v>163.77255364589843</v>
      </c>
      <c r="AA84" s="12">
        <f t="shared" si="61"/>
        <v>163.87192926454335</v>
      </c>
      <c r="AB84" s="12">
        <f t="shared" si="62"/>
        <v>163.79353784750629</v>
      </c>
      <c r="AD84" s="25">
        <f t="shared" si="63"/>
        <v>2.1328855949846997</v>
      </c>
      <c r="AE84" s="12">
        <f t="shared" si="64"/>
        <v>1.1463910980728116</v>
      </c>
      <c r="AF84" s="12">
        <f t="shared" si="65"/>
        <v>1.3771573604093419</v>
      </c>
      <c r="AG84" s="12">
        <f t="shared" si="66"/>
        <v>1.3701263319920116</v>
      </c>
      <c r="AH84" s="12">
        <f t="shared" si="67"/>
        <v>4.3071283562426856</v>
      </c>
      <c r="AI84" s="12">
        <f t="shared" si="68"/>
        <v>1.8585826458984229</v>
      </c>
      <c r="AJ84" s="12">
        <f t="shared" si="69"/>
        <v>1.9579582645433504</v>
      </c>
      <c r="AK84" s="12">
        <f t="shared" si="70"/>
        <v>1.8795668475062826</v>
      </c>
      <c r="AM84" s="6"/>
      <c r="AO84" s="30">
        <f t="shared" si="71"/>
        <v>-0.15586894838117257</v>
      </c>
      <c r="AP84" s="25">
        <f t="shared" si="47"/>
        <v>72.446973412028171</v>
      </c>
      <c r="AQ84" s="25">
        <f t="shared" si="72"/>
        <v>1.7146741544544961E-2</v>
      </c>
      <c r="AR84" s="25"/>
      <c r="AS84" s="25">
        <f t="shared" si="48"/>
        <v>5.3582244589284289E-2</v>
      </c>
      <c r="AT84" s="25">
        <f t="shared" si="40"/>
        <v>72.65642460499862</v>
      </c>
      <c r="AU84" s="25">
        <f t="shared" si="73"/>
        <v>2.0087410952925492E-2</v>
      </c>
      <c r="AV84" s="25"/>
      <c r="AW84" s="25">
        <f t="shared" si="49"/>
        <v>0.2830549036569282</v>
      </c>
      <c r="AX84" s="25">
        <f t="shared" si="41"/>
        <v>72.885897264066273</v>
      </c>
      <c r="AY84" s="25">
        <f t="shared" si="74"/>
        <v>2.3309179322968592E-2</v>
      </c>
      <c r="AZ84" s="25"/>
      <c r="BA84" s="25">
        <f t="shared" si="50"/>
        <v>-0.19507966505601471</v>
      </c>
      <c r="BB84" s="25">
        <f t="shared" si="42"/>
        <v>72.407762695353327</v>
      </c>
      <c r="BC84" s="31">
        <f t="shared" si="75"/>
        <v>1.6596227826427057E-2</v>
      </c>
      <c r="BD84" s="29"/>
      <c r="BE84" s="30">
        <f t="shared" si="51"/>
        <v>-0.48451633141299844</v>
      </c>
      <c r="BF84" s="25">
        <f t="shared" si="43"/>
        <v>163.38741293313035</v>
      </c>
      <c r="BG84" s="25">
        <f t="shared" si="76"/>
        <v>9.1001531494175111E-3</v>
      </c>
      <c r="BH84" s="25"/>
      <c r="BI84" s="27">
        <f t="shared" si="52"/>
        <v>-0.20744714244380968</v>
      </c>
      <c r="BJ84" s="25">
        <f t="shared" si="44"/>
        <v>163.66448212209954</v>
      </c>
      <c r="BK84" s="25">
        <f t="shared" si="77"/>
        <v>1.0811365512736011E-2</v>
      </c>
      <c r="BL84" s="25"/>
      <c r="BM84" s="27">
        <f t="shared" si="53"/>
        <v>0.2640830535821993</v>
      </c>
      <c r="BN84" s="25">
        <f t="shared" si="45"/>
        <v>164.13601231812555</v>
      </c>
      <c r="BO84" s="25">
        <f t="shared" si="78"/>
        <v>1.3723592253355012E-2</v>
      </c>
      <c r="BP84" s="25"/>
      <c r="BQ84" s="27">
        <f t="shared" si="54"/>
        <v>-0.54690211262568977</v>
      </c>
      <c r="BR84" s="25">
        <f t="shared" si="46"/>
        <v>163.32502715191765</v>
      </c>
      <c r="BS84" s="31">
        <f t="shared" si="79"/>
        <v>8.7148511224991732E-3</v>
      </c>
      <c r="BT84" s="29"/>
      <c r="BV84" s="36"/>
    </row>
    <row r="85" spans="1:74">
      <c r="A85" s="6"/>
      <c r="K85" s="6"/>
      <c r="L85"/>
      <c r="M85" s="10">
        <v>43899</v>
      </c>
      <c r="N85" s="11">
        <v>82</v>
      </c>
      <c r="O85" s="12">
        <v>65.592308000000003</v>
      </c>
      <c r="P85" s="9">
        <v>286744800</v>
      </c>
      <c r="Q85" s="12">
        <v>150.88806199999999</v>
      </c>
      <c r="R85" s="9">
        <v>5849000</v>
      </c>
      <c r="S85" s="36"/>
      <c r="U85" s="12">
        <f t="shared" si="55"/>
        <v>73.038637755737</v>
      </c>
      <c r="V85" s="12">
        <f t="shared" si="56"/>
        <v>71.970839213747325</v>
      </c>
      <c r="W85" s="12">
        <f t="shared" si="57"/>
        <v>71.845405812184197</v>
      </c>
      <c r="X85" s="12">
        <f t="shared" si="58"/>
        <v>71.568216582998005</v>
      </c>
      <c r="Y85" s="12">
        <f t="shared" si="59"/>
        <v>165.57503010280627</v>
      </c>
      <c r="Z85" s="12">
        <f t="shared" si="60"/>
        <v>163.12204971983397</v>
      </c>
      <c r="AA85" s="12">
        <f t="shared" si="61"/>
        <v>162.79505221904452</v>
      </c>
      <c r="AB85" s="12">
        <f t="shared" si="62"/>
        <v>162.38386271187659</v>
      </c>
      <c r="AD85" s="25">
        <f t="shared" si="63"/>
        <v>7.446329755736997</v>
      </c>
      <c r="AE85" s="12">
        <f t="shared" si="64"/>
        <v>6.3785312137473227</v>
      </c>
      <c r="AF85" s="12">
        <f t="shared" si="65"/>
        <v>6.253097812184194</v>
      </c>
      <c r="AG85" s="12">
        <f t="shared" si="66"/>
        <v>5.9759085829980023</v>
      </c>
      <c r="AH85" s="12">
        <f t="shared" si="67"/>
        <v>14.686968102806276</v>
      </c>
      <c r="AI85" s="12">
        <f t="shared" si="68"/>
        <v>12.233987719833976</v>
      </c>
      <c r="AJ85" s="12">
        <f t="shared" si="69"/>
        <v>11.90699021904453</v>
      </c>
      <c r="AK85" s="12">
        <f t="shared" si="70"/>
        <v>11.495800711876598</v>
      </c>
      <c r="AM85" s="6"/>
      <c r="AO85" s="30">
        <f t="shared" si="71"/>
        <v>-0.24610408835776823</v>
      </c>
      <c r="AP85" s="25">
        <f t="shared" si="47"/>
        <v>71.599301723826429</v>
      </c>
      <c r="AQ85" s="25">
        <f t="shared" si="72"/>
        <v>9.1580764680919996E-2</v>
      </c>
      <c r="AR85" s="25"/>
      <c r="AS85" s="25">
        <f t="shared" si="48"/>
        <v>-0.14917245361432271</v>
      </c>
      <c r="AT85" s="25">
        <f t="shared" si="40"/>
        <v>71.69623335856987</v>
      </c>
      <c r="AU85" s="25">
        <f t="shared" si="73"/>
        <v>9.3058554344053079E-2</v>
      </c>
      <c r="AV85" s="25"/>
      <c r="AW85" s="25">
        <f t="shared" si="49"/>
        <v>-0.18516624969000417</v>
      </c>
      <c r="AX85" s="25">
        <f t="shared" si="41"/>
        <v>71.660239562494198</v>
      </c>
      <c r="AY85" s="25">
        <f t="shared" si="74"/>
        <v>9.2509804083951347E-2</v>
      </c>
      <c r="AZ85" s="25"/>
      <c r="BA85" s="25">
        <f t="shared" si="50"/>
        <v>-0.67308301574977436</v>
      </c>
      <c r="BB85" s="25">
        <f t="shared" si="42"/>
        <v>71.172322796434429</v>
      </c>
      <c r="BC85" s="31">
        <f t="shared" si="75"/>
        <v>8.507117627930437E-2</v>
      </c>
      <c r="BD85" s="29"/>
      <c r="BE85" s="30">
        <f t="shared" si="51"/>
        <v>-0.57337043852587355</v>
      </c>
      <c r="BF85" s="25">
        <f t="shared" si="43"/>
        <v>162.22168178051865</v>
      </c>
      <c r="BG85" s="25">
        <f t="shared" si="76"/>
        <v>7.511276657870164E-2</v>
      </c>
      <c r="BH85" s="25"/>
      <c r="BI85" s="27">
        <f t="shared" si="52"/>
        <v>-0.42480461820756543</v>
      </c>
      <c r="BJ85" s="25">
        <f t="shared" si="44"/>
        <v>162.37024760083696</v>
      </c>
      <c r="BK85" s="25">
        <f t="shared" si="77"/>
        <v>7.6097376085571114E-2</v>
      </c>
      <c r="BL85" s="25"/>
      <c r="BM85" s="27">
        <f t="shared" si="53"/>
        <v>-0.33934899100426508</v>
      </c>
      <c r="BN85" s="25">
        <f t="shared" si="45"/>
        <v>162.45570322804025</v>
      </c>
      <c r="BO85" s="25">
        <f t="shared" si="78"/>
        <v>7.6663727234035653E-2</v>
      </c>
      <c r="BP85" s="25"/>
      <c r="BQ85" s="27">
        <f t="shared" si="54"/>
        <v>-0.99738080556786135</v>
      </c>
      <c r="BR85" s="25">
        <f t="shared" si="46"/>
        <v>161.79767141347665</v>
      </c>
      <c r="BS85" s="31">
        <f t="shared" si="79"/>
        <v>7.2302667745024515E-2</v>
      </c>
      <c r="BT85" s="29"/>
      <c r="BV85" s="36"/>
    </row>
    <row r="86" spans="1:74">
      <c r="A86" s="6"/>
      <c r="K86" s="6"/>
      <c r="L86"/>
      <c r="M86" s="10">
        <v>43900</v>
      </c>
      <c r="N86" s="11">
        <v>83</v>
      </c>
      <c r="O86" s="12">
        <v>70.316367999999997</v>
      </c>
      <c r="P86" s="9">
        <v>285290000</v>
      </c>
      <c r="Q86" s="12">
        <v>159.60415599999999</v>
      </c>
      <c r="R86" s="9">
        <v>5477600</v>
      </c>
      <c r="S86" s="36"/>
      <c r="U86" s="12">
        <f t="shared" si="55"/>
        <v>71.921688292376444</v>
      </c>
      <c r="V86" s="12">
        <f t="shared" si="56"/>
        <v>69.738353288935755</v>
      </c>
      <c r="W86" s="12">
        <f t="shared" si="57"/>
        <v>68.40620201548289</v>
      </c>
      <c r="X86" s="12">
        <f t="shared" si="58"/>
        <v>67.0862851457495</v>
      </c>
      <c r="Y86" s="12">
        <f t="shared" si="59"/>
        <v>163.37198488738534</v>
      </c>
      <c r="Z86" s="12">
        <f t="shared" si="60"/>
        <v>158.84015401789208</v>
      </c>
      <c r="AA86" s="12">
        <f t="shared" si="61"/>
        <v>156.24620759857004</v>
      </c>
      <c r="AB86" s="12">
        <f t="shared" si="62"/>
        <v>153.76201217796915</v>
      </c>
      <c r="AD86" s="25">
        <f t="shared" si="63"/>
        <v>1.6053202923764474</v>
      </c>
      <c r="AE86" s="12">
        <f t="shared" si="64"/>
        <v>0.57801471106424174</v>
      </c>
      <c r="AF86" s="12">
        <f t="shared" si="65"/>
        <v>1.9101659845171071</v>
      </c>
      <c r="AG86" s="12">
        <f t="shared" si="66"/>
        <v>3.2300828542504973</v>
      </c>
      <c r="AH86" s="12">
        <f t="shared" si="67"/>
        <v>3.7678288873853489</v>
      </c>
      <c r="AI86" s="12">
        <f t="shared" si="68"/>
        <v>0.76400198210791359</v>
      </c>
      <c r="AJ86" s="12">
        <f t="shared" si="69"/>
        <v>3.357948401429951</v>
      </c>
      <c r="AK86" s="12">
        <f t="shared" si="70"/>
        <v>5.8421438220308346</v>
      </c>
      <c r="AM86" s="6"/>
      <c r="AO86" s="30">
        <f t="shared" si="71"/>
        <v>-0.725069044609299</v>
      </c>
      <c r="AP86" s="25">
        <f t="shared" si="47"/>
        <v>67.681132970873591</v>
      </c>
      <c r="AQ86" s="25">
        <f t="shared" si="72"/>
        <v>3.7476836532945021E-2</v>
      </c>
      <c r="AR86" s="25"/>
      <c r="AS86" s="25">
        <f t="shared" si="48"/>
        <v>-0.97168028938606876</v>
      </c>
      <c r="AT86" s="25">
        <f t="shared" si="40"/>
        <v>67.434521726096818</v>
      </c>
      <c r="AU86" s="25">
        <f t="shared" si="73"/>
        <v>4.0984003523947349E-2</v>
      </c>
      <c r="AV86" s="25"/>
      <c r="AW86" s="25">
        <f t="shared" si="49"/>
        <v>-1.6494831458450903</v>
      </c>
      <c r="AX86" s="25">
        <f t="shared" si="41"/>
        <v>66.756718869637794</v>
      </c>
      <c r="AY86" s="25">
        <f t="shared" si="74"/>
        <v>5.0623336096685248E-2</v>
      </c>
      <c r="AZ86" s="25"/>
      <c r="BA86" s="25">
        <f t="shared" si="50"/>
        <v>-3.0242856795585769</v>
      </c>
      <c r="BB86" s="25">
        <f t="shared" si="42"/>
        <v>65.381916335924316</v>
      </c>
      <c r="BC86" s="31">
        <f t="shared" si="75"/>
        <v>7.0175007674965248E-2</v>
      </c>
      <c r="BD86" s="29"/>
      <c r="BE86" s="30">
        <f t="shared" si="51"/>
        <v>-1.4696915658181651</v>
      </c>
      <c r="BF86" s="25">
        <f t="shared" si="43"/>
        <v>154.77651603275189</v>
      </c>
      <c r="BG86" s="25">
        <f t="shared" si="76"/>
        <v>3.0247583072010378E-2</v>
      </c>
      <c r="BH86" s="25"/>
      <c r="BI86" s="27">
        <f t="shared" si="52"/>
        <v>-1.9558146187742949</v>
      </c>
      <c r="BJ86" s="25">
        <f t="shared" si="44"/>
        <v>154.29039297979574</v>
      </c>
      <c r="BK86" s="25">
        <f t="shared" si="77"/>
        <v>3.3293387549408485E-2</v>
      </c>
      <c r="BL86" s="25"/>
      <c r="BM86" s="27">
        <f t="shared" si="53"/>
        <v>-3.1336220242658634</v>
      </c>
      <c r="BN86" s="25">
        <f t="shared" si="45"/>
        <v>153.11258557430418</v>
      </c>
      <c r="BO86" s="25">
        <f t="shared" si="78"/>
        <v>4.0672941033539328E-2</v>
      </c>
      <c r="BP86" s="25"/>
      <c r="BQ86" s="27">
        <f t="shared" si="54"/>
        <v>-5.7161250482384895</v>
      </c>
      <c r="BR86" s="25">
        <f t="shared" si="46"/>
        <v>150.53008255033154</v>
      </c>
      <c r="BS86" s="31">
        <f t="shared" si="79"/>
        <v>5.6853616328565074E-2</v>
      </c>
      <c r="BT86" s="29"/>
      <c r="BV86" s="36"/>
    </row>
    <row r="87" spans="1:74">
      <c r="A87" s="6"/>
      <c r="K87" s="6"/>
      <c r="L87"/>
      <c r="M87" s="10">
        <v>43901</v>
      </c>
      <c r="N87" s="11">
        <v>84</v>
      </c>
      <c r="O87" s="12">
        <v>67.874245000000002</v>
      </c>
      <c r="P87" s="9">
        <v>255598800</v>
      </c>
      <c r="Q87" s="12">
        <v>151.411224</v>
      </c>
      <c r="R87" s="9">
        <v>4826900</v>
      </c>
      <c r="S87" s="36"/>
      <c r="U87" s="12">
        <f t="shared" si="55"/>
        <v>71.680890248519972</v>
      </c>
      <c r="V87" s="12">
        <f t="shared" si="56"/>
        <v>69.940658437808239</v>
      </c>
      <c r="W87" s="12">
        <f t="shared" si="57"/>
        <v>69.456793306967299</v>
      </c>
      <c r="X87" s="12">
        <f t="shared" si="58"/>
        <v>69.508847286437373</v>
      </c>
      <c r="Y87" s="12">
        <f t="shared" si="59"/>
        <v>162.80681055427752</v>
      </c>
      <c r="Z87" s="12">
        <f t="shared" si="60"/>
        <v>159.10755471162986</v>
      </c>
      <c r="AA87" s="12">
        <f t="shared" si="61"/>
        <v>158.09307921935653</v>
      </c>
      <c r="AB87" s="12">
        <f t="shared" si="62"/>
        <v>158.14362004449228</v>
      </c>
      <c r="AD87" s="25">
        <f t="shared" si="63"/>
        <v>3.8066452485199704</v>
      </c>
      <c r="AE87" s="12">
        <f t="shared" si="64"/>
        <v>2.0664134378082366</v>
      </c>
      <c r="AF87" s="12">
        <f t="shared" si="65"/>
        <v>1.582548306967297</v>
      </c>
      <c r="AG87" s="12">
        <f t="shared" si="66"/>
        <v>1.6346022864373708</v>
      </c>
      <c r="AH87" s="12">
        <f t="shared" si="67"/>
        <v>11.395586554277514</v>
      </c>
      <c r="AI87" s="12">
        <f t="shared" si="68"/>
        <v>7.6963307116298552</v>
      </c>
      <c r="AJ87" s="12">
        <f t="shared" si="69"/>
        <v>6.681855219356521</v>
      </c>
      <c r="AK87" s="12">
        <f t="shared" si="70"/>
        <v>6.7323960444922761</v>
      </c>
      <c r="AM87" s="6"/>
      <c r="AO87" s="30">
        <f t="shared" si="71"/>
        <v>-0.45871999419524284</v>
      </c>
      <c r="AP87" s="25">
        <f t="shared" si="47"/>
        <v>68.99807331277205</v>
      </c>
      <c r="AQ87" s="25">
        <f t="shared" si="72"/>
        <v>1.6557507384016543E-2</v>
      </c>
      <c r="AR87" s="25"/>
      <c r="AS87" s="25">
        <f t="shared" si="48"/>
        <v>-0.4661123941684493</v>
      </c>
      <c r="AT87" s="25">
        <f t="shared" si="40"/>
        <v>68.990680912798851</v>
      </c>
      <c r="AU87" s="25">
        <f t="shared" si="73"/>
        <v>1.6448594202393692E-2</v>
      </c>
      <c r="AV87" s="25"/>
      <c r="AW87" s="25">
        <f t="shared" si="49"/>
        <v>-0.43444964904681571</v>
      </c>
      <c r="AX87" s="25">
        <f t="shared" si="41"/>
        <v>69.022343657920487</v>
      </c>
      <c r="AY87" s="25">
        <f t="shared" si="74"/>
        <v>1.6915085507330289E-2</v>
      </c>
      <c r="AZ87" s="25"/>
      <c r="BA87" s="25">
        <f t="shared" si="50"/>
        <v>0.43935974582796089</v>
      </c>
      <c r="BB87" s="25">
        <f t="shared" si="42"/>
        <v>69.896153052795256</v>
      </c>
      <c r="BC87" s="31">
        <f t="shared" si="75"/>
        <v>2.9789031948646415E-2</v>
      </c>
      <c r="BD87" s="29"/>
      <c r="BE87" s="30">
        <f t="shared" si="51"/>
        <v>-0.97220708782746734</v>
      </c>
      <c r="BF87" s="25">
        <f t="shared" si="43"/>
        <v>157.12087213152907</v>
      </c>
      <c r="BG87" s="25">
        <f t="shared" si="76"/>
        <v>3.770954345847613E-2</v>
      </c>
      <c r="BH87" s="25"/>
      <c r="BI87" s="27">
        <f t="shared" si="52"/>
        <v>-1.0051430588840993</v>
      </c>
      <c r="BJ87" s="25">
        <f t="shared" si="44"/>
        <v>157.08793616047242</v>
      </c>
      <c r="BK87" s="25">
        <f t="shared" si="77"/>
        <v>3.7492016843298351E-2</v>
      </c>
      <c r="BL87" s="25"/>
      <c r="BM87" s="27">
        <f t="shared" si="53"/>
        <v>-0.89239988399230585</v>
      </c>
      <c r="BN87" s="25">
        <f t="shared" si="45"/>
        <v>157.20067933536421</v>
      </c>
      <c r="BO87" s="25">
        <f t="shared" si="78"/>
        <v>3.8236632545578055E-2</v>
      </c>
      <c r="BP87" s="25"/>
      <c r="BQ87" s="27">
        <f t="shared" si="54"/>
        <v>0.71242212043274067</v>
      </c>
      <c r="BR87" s="25">
        <f t="shared" si="46"/>
        <v>158.80550133978926</v>
      </c>
      <c r="BS87" s="31">
        <f t="shared" si="79"/>
        <v>4.8835727923243359E-2</v>
      </c>
      <c r="BT87" s="29"/>
      <c r="BV87" s="36"/>
    </row>
    <row r="88" spans="1:74">
      <c r="A88" s="6"/>
      <c r="K88" s="6"/>
      <c r="L88"/>
      <c r="M88" s="10">
        <v>43902</v>
      </c>
      <c r="N88" s="11">
        <v>85</v>
      </c>
      <c r="O88" s="12">
        <v>61.171340999999998</v>
      </c>
      <c r="P88" s="9">
        <v>418474000</v>
      </c>
      <c r="Q88" s="12">
        <v>133.11039700000001</v>
      </c>
      <c r="R88" s="9">
        <v>7170500</v>
      </c>
      <c r="S88" s="36"/>
      <c r="U88" s="12">
        <f t="shared" si="55"/>
        <v>71.109893461241967</v>
      </c>
      <c r="V88" s="12">
        <f t="shared" si="56"/>
        <v>69.217413734575359</v>
      </c>
      <c r="W88" s="12">
        <f t="shared" si="57"/>
        <v>68.586391738135291</v>
      </c>
      <c r="X88" s="12">
        <f t="shared" si="58"/>
        <v>68.282895571609345</v>
      </c>
      <c r="Y88" s="12">
        <f t="shared" si="59"/>
        <v>161.09747257113588</v>
      </c>
      <c r="Z88" s="12">
        <f t="shared" si="60"/>
        <v>156.4138389625594</v>
      </c>
      <c r="AA88" s="12">
        <f t="shared" si="61"/>
        <v>154.41805884871042</v>
      </c>
      <c r="AB88" s="12">
        <f t="shared" si="62"/>
        <v>153.09432301112307</v>
      </c>
      <c r="AD88" s="25">
        <f t="shared" si="63"/>
        <v>9.9385524612419687</v>
      </c>
      <c r="AE88" s="12">
        <f t="shared" si="64"/>
        <v>8.0460727345753611</v>
      </c>
      <c r="AF88" s="12">
        <f t="shared" si="65"/>
        <v>7.4150507381352924</v>
      </c>
      <c r="AG88" s="12">
        <f t="shared" si="66"/>
        <v>7.1115545716093465</v>
      </c>
      <c r="AH88" s="12">
        <f t="shared" si="67"/>
        <v>27.987075571135875</v>
      </c>
      <c r="AI88" s="12">
        <f t="shared" si="68"/>
        <v>23.30344196255939</v>
      </c>
      <c r="AJ88" s="12">
        <f t="shared" si="69"/>
        <v>21.30766184871041</v>
      </c>
      <c r="AK88" s="12">
        <f t="shared" si="70"/>
        <v>19.98392601112306</v>
      </c>
      <c r="AM88" s="6"/>
      <c r="AO88" s="30">
        <f t="shared" si="71"/>
        <v>-0.52047223039075763</v>
      </c>
      <c r="AP88" s="25">
        <f t="shared" si="47"/>
        <v>68.065919507744539</v>
      </c>
      <c r="AQ88" s="25">
        <f t="shared" si="72"/>
        <v>0.11270929155770086</v>
      </c>
      <c r="AR88" s="25"/>
      <c r="AS88" s="25">
        <f t="shared" si="48"/>
        <v>-0.56718468783433906</v>
      </c>
      <c r="AT88" s="25">
        <f t="shared" si="40"/>
        <v>68.019207050300949</v>
      </c>
      <c r="AU88" s="25">
        <f t="shared" si="73"/>
        <v>0.1119456585118994</v>
      </c>
      <c r="AV88" s="25"/>
      <c r="AW88" s="25">
        <f t="shared" si="49"/>
        <v>-0.63062801295015247</v>
      </c>
      <c r="AX88" s="25">
        <f t="shared" si="41"/>
        <v>67.955763725185136</v>
      </c>
      <c r="AY88" s="25">
        <f t="shared" si="74"/>
        <v>0.11090851719574266</v>
      </c>
      <c r="AZ88" s="25"/>
      <c r="BA88" s="25">
        <f t="shared" si="50"/>
        <v>-0.67393737163301293</v>
      </c>
      <c r="BB88" s="25">
        <f t="shared" si="42"/>
        <v>67.912454366502274</v>
      </c>
      <c r="BC88" s="31">
        <f t="shared" si="75"/>
        <v>0.11020051639054759</v>
      </c>
      <c r="BD88" s="29"/>
      <c r="BE88" s="30">
        <f t="shared" si="51"/>
        <v>-1.3776290802502635</v>
      </c>
      <c r="BF88" s="25">
        <f t="shared" si="43"/>
        <v>153.04042976846014</v>
      </c>
      <c r="BG88" s="25">
        <f t="shared" si="76"/>
        <v>0.14972559031929067</v>
      </c>
      <c r="BH88" s="25"/>
      <c r="BI88" s="27">
        <f t="shared" si="52"/>
        <v>-1.6726123868246017</v>
      </c>
      <c r="BJ88" s="25">
        <f t="shared" si="44"/>
        <v>152.74544646188582</v>
      </c>
      <c r="BK88" s="25">
        <f t="shared" si="77"/>
        <v>0.14750951018413544</v>
      </c>
      <c r="BL88" s="25"/>
      <c r="BM88" s="27">
        <f t="shared" si="53"/>
        <v>-2.1445791029865173</v>
      </c>
      <c r="BN88" s="25">
        <f t="shared" si="45"/>
        <v>152.2734797457239</v>
      </c>
      <c r="BO88" s="25">
        <f t="shared" si="78"/>
        <v>0.14396383135814625</v>
      </c>
      <c r="BP88" s="25"/>
      <c r="BQ88" s="27">
        <f t="shared" si="54"/>
        <v>-3.0169039969842819</v>
      </c>
      <c r="BR88" s="25">
        <f t="shared" si="46"/>
        <v>151.40115485172615</v>
      </c>
      <c r="BS88" s="31">
        <f t="shared" si="79"/>
        <v>0.13741043723073068</v>
      </c>
      <c r="BT88" s="29"/>
      <c r="BV88" s="36"/>
    </row>
    <row r="89" spans="1:74">
      <c r="A89" s="6"/>
      <c r="K89" s="6"/>
      <c r="L89"/>
      <c r="M89" s="10">
        <v>43903</v>
      </c>
      <c r="N89" s="11">
        <v>86</v>
      </c>
      <c r="O89" s="12">
        <v>68.500174999999999</v>
      </c>
      <c r="P89" s="9">
        <v>370732000</v>
      </c>
      <c r="Q89" s="12">
        <v>147.482574</v>
      </c>
      <c r="R89" s="9">
        <v>6324800</v>
      </c>
      <c r="S89" s="36"/>
      <c r="U89" s="12">
        <f t="shared" si="55"/>
        <v>69.619110592055662</v>
      </c>
      <c r="V89" s="12">
        <f t="shared" si="56"/>
        <v>66.401288277473981</v>
      </c>
      <c r="W89" s="12">
        <f t="shared" si="57"/>
        <v>64.508113832160873</v>
      </c>
      <c r="X89" s="12">
        <f t="shared" si="58"/>
        <v>62.949229642902338</v>
      </c>
      <c r="Y89" s="12">
        <f t="shared" si="59"/>
        <v>156.89941123546549</v>
      </c>
      <c r="Z89" s="12">
        <f t="shared" si="60"/>
        <v>148.25763427566361</v>
      </c>
      <c r="AA89" s="12">
        <f t="shared" si="61"/>
        <v>142.6988448319197</v>
      </c>
      <c r="AB89" s="12">
        <f t="shared" si="62"/>
        <v>138.10637850278076</v>
      </c>
      <c r="AD89" s="25">
        <f t="shared" si="63"/>
        <v>1.1189355920556636</v>
      </c>
      <c r="AE89" s="12">
        <f t="shared" si="64"/>
        <v>2.0988867225260179</v>
      </c>
      <c r="AF89" s="12">
        <f t="shared" si="65"/>
        <v>3.9920611678391253</v>
      </c>
      <c r="AG89" s="12">
        <f t="shared" si="66"/>
        <v>5.5509453570976603</v>
      </c>
      <c r="AH89" s="12">
        <f t="shared" si="67"/>
        <v>9.4168372354654934</v>
      </c>
      <c r="AI89" s="12">
        <f t="shared" si="68"/>
        <v>0.77506027566360558</v>
      </c>
      <c r="AJ89" s="12">
        <f t="shared" si="69"/>
        <v>4.7837291680802991</v>
      </c>
      <c r="AK89" s="12">
        <f t="shared" si="70"/>
        <v>9.3761954972192427</v>
      </c>
      <c r="AM89" s="6"/>
      <c r="AO89" s="30">
        <f t="shared" si="71"/>
        <v>-1.0541430817283066</v>
      </c>
      <c r="AP89" s="25">
        <f t="shared" si="47"/>
        <v>63.453970750432568</v>
      </c>
      <c r="AQ89" s="25">
        <f t="shared" si="72"/>
        <v>7.3667027121718021E-2</v>
      </c>
      <c r="AR89" s="25"/>
      <c r="AS89" s="25">
        <f t="shared" si="48"/>
        <v>-1.4449579923693587</v>
      </c>
      <c r="AT89" s="25">
        <f t="shared" si="40"/>
        <v>63.063155839791513</v>
      </c>
      <c r="AU89" s="25">
        <f t="shared" si="73"/>
        <v>7.9372339708745063E-2</v>
      </c>
      <c r="AV89" s="25"/>
      <c r="AW89" s="25">
        <f t="shared" si="49"/>
        <v>-2.1820704648110718</v>
      </c>
      <c r="AX89" s="25">
        <f t="shared" si="41"/>
        <v>62.326043367349804</v>
      </c>
      <c r="AY89" s="25">
        <f t="shared" si="74"/>
        <v>9.0133078238854053E-2</v>
      </c>
      <c r="AZ89" s="25"/>
      <c r="BA89" s="25">
        <f t="shared" si="50"/>
        <v>-3.5676268258232064</v>
      </c>
      <c r="BB89" s="25">
        <f t="shared" si="42"/>
        <v>60.940487006337669</v>
      </c>
      <c r="BC89" s="31">
        <f t="shared" si="75"/>
        <v>0.11036012672467377</v>
      </c>
      <c r="BD89" s="29"/>
      <c r="BE89" s="30">
        <f t="shared" si="51"/>
        <v>-2.9288668207313311</v>
      </c>
      <c r="BF89" s="25">
        <f t="shared" si="43"/>
        <v>139.76997801118836</v>
      </c>
      <c r="BG89" s="25">
        <f t="shared" si="76"/>
        <v>5.2294964616034181E-2</v>
      </c>
      <c r="BH89" s="25"/>
      <c r="BI89" s="27">
        <f t="shared" si="52"/>
        <v>-4.1842627943161297</v>
      </c>
      <c r="BJ89" s="25">
        <f t="shared" si="44"/>
        <v>138.51458203760356</v>
      </c>
      <c r="BK89" s="25">
        <f t="shared" si="77"/>
        <v>6.0807129406328639E-2</v>
      </c>
      <c r="BL89" s="25"/>
      <c r="BM89" s="27">
        <f t="shared" si="53"/>
        <v>-6.4531648141984066</v>
      </c>
      <c r="BN89" s="25">
        <f t="shared" si="45"/>
        <v>136.2456800177213</v>
      </c>
      <c r="BO89" s="25">
        <f t="shared" si="78"/>
        <v>7.6191333508179082E-2</v>
      </c>
      <c r="BP89" s="25"/>
      <c r="BQ89" s="27">
        <f t="shared" si="54"/>
        <v>-10.413867513819751</v>
      </c>
      <c r="BR89" s="25">
        <f t="shared" si="46"/>
        <v>132.28497731809995</v>
      </c>
      <c r="BS89" s="31">
        <f t="shared" si="79"/>
        <v>0.10304672796055249</v>
      </c>
      <c r="BT89" s="29"/>
      <c r="BV89" s="36"/>
    </row>
    <row r="90" spans="1:74">
      <c r="A90" s="6"/>
      <c r="K90" s="6"/>
      <c r="L90"/>
      <c r="M90" s="10">
        <v>43906</v>
      </c>
      <c r="N90" s="11">
        <v>87</v>
      </c>
      <c r="O90" s="12">
        <v>59.687832</v>
      </c>
      <c r="P90" s="9">
        <v>322423600</v>
      </c>
      <c r="Q90" s="12">
        <v>133.524979</v>
      </c>
      <c r="R90" s="9">
        <v>5891000</v>
      </c>
      <c r="S90" s="36"/>
      <c r="U90" s="12">
        <f t="shared" si="55"/>
        <v>69.451270253247316</v>
      </c>
      <c r="V90" s="12">
        <f t="shared" si="56"/>
        <v>67.135898630358085</v>
      </c>
      <c r="W90" s="12">
        <f t="shared" si="57"/>
        <v>66.703747474472394</v>
      </c>
      <c r="X90" s="12">
        <f t="shared" si="58"/>
        <v>67.112438660725587</v>
      </c>
      <c r="Y90" s="12">
        <f t="shared" si="59"/>
        <v>155.48688565014567</v>
      </c>
      <c r="Z90" s="12">
        <f t="shared" si="60"/>
        <v>147.98636317918135</v>
      </c>
      <c r="AA90" s="12">
        <f t="shared" si="61"/>
        <v>145.32989587436384</v>
      </c>
      <c r="AB90" s="12">
        <f t="shared" si="62"/>
        <v>145.1385251256952</v>
      </c>
      <c r="AD90" s="25">
        <f t="shared" si="63"/>
        <v>9.7634382532473154</v>
      </c>
      <c r="AE90" s="12">
        <f t="shared" si="64"/>
        <v>7.4480666303580847</v>
      </c>
      <c r="AF90" s="12">
        <f t="shared" si="65"/>
        <v>7.0159154744723935</v>
      </c>
      <c r="AG90" s="12">
        <f t="shared" si="66"/>
        <v>7.4246066607255869</v>
      </c>
      <c r="AH90" s="12">
        <f t="shared" si="67"/>
        <v>21.961906650145664</v>
      </c>
      <c r="AI90" s="12">
        <f t="shared" si="68"/>
        <v>14.461384179181351</v>
      </c>
      <c r="AJ90" s="12">
        <f t="shared" si="69"/>
        <v>11.80491687436384</v>
      </c>
      <c r="AK90" s="12">
        <f t="shared" si="70"/>
        <v>11.613546125695194</v>
      </c>
      <c r="AM90" s="6"/>
      <c r="AO90" s="30">
        <f t="shared" si="71"/>
        <v>-0.56667657312233244</v>
      </c>
      <c r="AP90" s="25">
        <f t="shared" si="47"/>
        <v>66.137070901350057</v>
      </c>
      <c r="AQ90" s="25">
        <f t="shared" si="72"/>
        <v>0.10804947483014724</v>
      </c>
      <c r="AR90" s="25"/>
      <c r="AS90" s="25">
        <f t="shared" si="48"/>
        <v>-0.53481008369913896</v>
      </c>
      <c r="AT90" s="25">
        <f t="shared" si="40"/>
        <v>66.168937390773252</v>
      </c>
      <c r="AU90" s="25">
        <f t="shared" si="73"/>
        <v>0.10858336068854454</v>
      </c>
      <c r="AV90" s="25"/>
      <c r="AW90" s="25">
        <f t="shared" si="49"/>
        <v>-0.21210361660590549</v>
      </c>
      <c r="AX90" s="25">
        <f t="shared" si="41"/>
        <v>66.491643857866492</v>
      </c>
      <c r="AY90" s="25">
        <f t="shared" si="74"/>
        <v>0.11398993111136106</v>
      </c>
      <c r="AZ90" s="25"/>
      <c r="BA90" s="25">
        <f t="shared" si="50"/>
        <v>1.3311445720913113</v>
      </c>
      <c r="BB90" s="25">
        <f t="shared" si="42"/>
        <v>68.034892046563698</v>
      </c>
      <c r="BC90" s="31">
        <f t="shared" si="75"/>
        <v>0.13984525433196665</v>
      </c>
      <c r="BD90" s="29"/>
      <c r="BE90" s="30">
        <f t="shared" si="51"/>
        <v>-2.0948791412550101</v>
      </c>
      <c r="BF90" s="25">
        <f t="shared" si="43"/>
        <v>143.23501673310884</v>
      </c>
      <c r="BG90" s="25">
        <f t="shared" si="76"/>
        <v>7.2720758361690771E-2</v>
      </c>
      <c r="BH90" s="25"/>
      <c r="BI90" s="27">
        <f t="shared" si="52"/>
        <v>-2.4804343351260618</v>
      </c>
      <c r="BJ90" s="25">
        <f t="shared" si="44"/>
        <v>142.84946153923778</v>
      </c>
      <c r="BK90" s="25">
        <f t="shared" si="77"/>
        <v>6.9833244753685964E-2</v>
      </c>
      <c r="BL90" s="25"/>
      <c r="BM90" s="27">
        <f t="shared" si="53"/>
        <v>-2.3652676787092597</v>
      </c>
      <c r="BN90" s="25">
        <f t="shared" si="45"/>
        <v>142.96462819565457</v>
      </c>
      <c r="BO90" s="25">
        <f t="shared" si="78"/>
        <v>7.0695754954243933E-2</v>
      </c>
      <c r="BP90" s="25"/>
      <c r="BQ90" s="27">
        <f t="shared" si="54"/>
        <v>0.6743132590045573</v>
      </c>
      <c r="BR90" s="25">
        <f t="shared" si="46"/>
        <v>146.00420913336839</v>
      </c>
      <c r="BS90" s="31">
        <f t="shared" si="79"/>
        <v>9.3459892125265856E-2</v>
      </c>
      <c r="BT90" s="29"/>
      <c r="BV90" s="36"/>
    </row>
    <row r="91" spans="1:74">
      <c r="A91" s="6"/>
      <c r="K91" s="6"/>
      <c r="L91"/>
      <c r="M91" s="10">
        <v>43907</v>
      </c>
      <c r="N91" s="11">
        <v>88</v>
      </c>
      <c r="O91" s="12">
        <v>62.312308999999999</v>
      </c>
      <c r="P91" s="9">
        <v>324056000</v>
      </c>
      <c r="Q91" s="12">
        <v>130.09974700000001</v>
      </c>
      <c r="R91" s="9">
        <v>8524800</v>
      </c>
      <c r="S91" s="36"/>
      <c r="U91" s="12">
        <f t="shared" si="55"/>
        <v>67.986754515260216</v>
      </c>
      <c r="V91" s="12">
        <f t="shared" si="56"/>
        <v>64.529075309732761</v>
      </c>
      <c r="W91" s="12">
        <f t="shared" si="57"/>
        <v>62.844993963512579</v>
      </c>
      <c r="X91" s="12">
        <f t="shared" si="58"/>
        <v>61.543983665181393</v>
      </c>
      <c r="Y91" s="12">
        <f t="shared" si="59"/>
        <v>152.19259965262381</v>
      </c>
      <c r="Z91" s="12">
        <f t="shared" si="60"/>
        <v>142.92487871646787</v>
      </c>
      <c r="AA91" s="12">
        <f t="shared" si="61"/>
        <v>138.83719159346373</v>
      </c>
      <c r="AB91" s="12">
        <f t="shared" si="62"/>
        <v>136.42836553142379</v>
      </c>
      <c r="AD91" s="25">
        <f t="shared" si="63"/>
        <v>5.6744455152602171</v>
      </c>
      <c r="AE91" s="12">
        <f t="shared" si="64"/>
        <v>2.2167663097327619</v>
      </c>
      <c r="AF91" s="12">
        <f t="shared" si="65"/>
        <v>0.53268496351257966</v>
      </c>
      <c r="AG91" s="12">
        <f t="shared" si="66"/>
        <v>0.76832533481860565</v>
      </c>
      <c r="AH91" s="12">
        <f t="shared" si="67"/>
        <v>22.092852652623804</v>
      </c>
      <c r="AI91" s="12">
        <f t="shared" si="68"/>
        <v>12.825131716467865</v>
      </c>
      <c r="AJ91" s="12">
        <f t="shared" si="69"/>
        <v>8.7374445934637208</v>
      </c>
      <c r="AK91" s="12">
        <f t="shared" si="70"/>
        <v>6.3286185314237855</v>
      </c>
      <c r="AM91" s="6"/>
      <c r="AO91" s="30">
        <f t="shared" si="71"/>
        <v>-1.0604881137979549</v>
      </c>
      <c r="AP91" s="25">
        <f t="shared" si="47"/>
        <v>61.784505849714627</v>
      </c>
      <c r="AQ91" s="25">
        <f t="shared" si="72"/>
        <v>8.4702871512171412E-3</v>
      </c>
      <c r="AR91" s="25"/>
      <c r="AS91" s="25">
        <f t="shared" si="48"/>
        <v>-1.3657959405143081</v>
      </c>
      <c r="AT91" s="25">
        <f t="shared" si="40"/>
        <v>61.479198022998268</v>
      </c>
      <c r="AU91" s="25">
        <f t="shared" si="73"/>
        <v>1.3369926269330361E-2</v>
      </c>
      <c r="AV91" s="25"/>
      <c r="AW91" s="25">
        <f t="shared" si="49"/>
        <v>-1.8530960690651648</v>
      </c>
      <c r="AX91" s="25">
        <f t="shared" si="41"/>
        <v>60.991897894447412</v>
      </c>
      <c r="AY91" s="25">
        <f t="shared" si="74"/>
        <v>2.1190213085388751E-2</v>
      </c>
      <c r="AZ91" s="25"/>
      <c r="BA91" s="25">
        <f t="shared" si="50"/>
        <v>-3.080268798502146</v>
      </c>
      <c r="BB91" s="25">
        <f t="shared" si="42"/>
        <v>59.764725165010432</v>
      </c>
      <c r="BC91" s="31">
        <f t="shared" si="75"/>
        <v>4.0884118657672705E-2</v>
      </c>
      <c r="BD91" s="29"/>
      <c r="BE91" s="30">
        <f t="shared" si="51"/>
        <v>-2.7545529122017758</v>
      </c>
      <c r="BF91" s="25">
        <f t="shared" si="43"/>
        <v>136.08263868126195</v>
      </c>
      <c r="BG91" s="25">
        <f t="shared" si="76"/>
        <v>4.5986958616160464E-2</v>
      </c>
      <c r="BH91" s="25"/>
      <c r="BI91" s="27">
        <f t="shared" si="52"/>
        <v>-3.4835018215695746</v>
      </c>
      <c r="BJ91" s="25">
        <f t="shared" si="44"/>
        <v>135.35368977189415</v>
      </c>
      <c r="BK91" s="25">
        <f t="shared" si="77"/>
        <v>4.0383958409190027E-2</v>
      </c>
      <c r="BL91" s="25"/>
      <c r="BM91" s="27">
        <f t="shared" si="53"/>
        <v>-4.2226141496951444</v>
      </c>
      <c r="BN91" s="25">
        <f t="shared" si="45"/>
        <v>134.61457744376858</v>
      </c>
      <c r="BO91" s="25">
        <f t="shared" si="78"/>
        <v>3.4702837998359624E-2</v>
      </c>
      <c r="BP91" s="25"/>
      <c r="BQ91" s="27">
        <f t="shared" si="54"/>
        <v>-5.4176516499144123</v>
      </c>
      <c r="BR91" s="25">
        <f t="shared" si="46"/>
        <v>133.41953994354932</v>
      </c>
      <c r="BS91" s="31">
        <f t="shared" si="79"/>
        <v>2.5517289772664327E-2</v>
      </c>
      <c r="BT91" s="29"/>
      <c r="BV91" s="36"/>
    </row>
    <row r="92" spans="1:74">
      <c r="A92" s="6"/>
      <c r="K92" s="6"/>
      <c r="L92"/>
      <c r="M92" s="10">
        <v>43908</v>
      </c>
      <c r="N92" s="11">
        <v>89</v>
      </c>
      <c r="O92" s="12">
        <v>60.786911000000003</v>
      </c>
      <c r="P92" s="9">
        <v>300233600</v>
      </c>
      <c r="Q92" s="12">
        <v>118.067001</v>
      </c>
      <c r="R92" s="9">
        <v>7633900</v>
      </c>
      <c r="S92" s="36"/>
      <c r="U92" s="12">
        <f t="shared" si="55"/>
        <v>67.135587687971181</v>
      </c>
      <c r="V92" s="12">
        <f t="shared" si="56"/>
        <v>63.753207101326296</v>
      </c>
      <c r="W92" s="12">
        <f t="shared" si="57"/>
        <v>62.552017233580656</v>
      </c>
      <c r="X92" s="12">
        <f t="shared" si="58"/>
        <v>62.120227666295349</v>
      </c>
      <c r="Y92" s="12">
        <f t="shared" si="59"/>
        <v>148.87867175473025</v>
      </c>
      <c r="Z92" s="12">
        <f t="shared" si="60"/>
        <v>138.43608261570412</v>
      </c>
      <c r="AA92" s="12">
        <f t="shared" si="61"/>
        <v>134.03159706705867</v>
      </c>
      <c r="AB92" s="12">
        <f t="shared" si="62"/>
        <v>131.68190163285595</v>
      </c>
      <c r="AD92" s="25">
        <f t="shared" si="63"/>
        <v>6.348676687971178</v>
      </c>
      <c r="AE92" s="12">
        <f t="shared" si="64"/>
        <v>2.966296101326293</v>
      </c>
      <c r="AF92" s="12">
        <f t="shared" si="65"/>
        <v>1.7651062335806529</v>
      </c>
      <c r="AG92" s="12">
        <f t="shared" si="66"/>
        <v>1.333316666295346</v>
      </c>
      <c r="AH92" s="12">
        <f t="shared" si="67"/>
        <v>30.811670754730244</v>
      </c>
      <c r="AI92" s="12">
        <f t="shared" si="68"/>
        <v>20.369081615704118</v>
      </c>
      <c r="AJ92" s="12">
        <f t="shared" si="69"/>
        <v>15.964596067058665</v>
      </c>
      <c r="AK92" s="12">
        <f t="shared" si="70"/>
        <v>13.614900632855949</v>
      </c>
      <c r="AM92" s="6"/>
      <c r="AO92" s="30">
        <f t="shared" si="71"/>
        <v>-0.94536140621805009</v>
      </c>
      <c r="AP92" s="25">
        <f t="shared" si="47"/>
        <v>61.606655827362609</v>
      </c>
      <c r="AQ92" s="25">
        <f t="shared" si="72"/>
        <v>1.3485548350410586E-2</v>
      </c>
      <c r="AR92" s="25"/>
      <c r="AS92" s="25">
        <f t="shared" si="48"/>
        <v>-1.0975911378687115</v>
      </c>
      <c r="AT92" s="25">
        <f t="shared" si="40"/>
        <v>61.454426095711945</v>
      </c>
      <c r="AU92" s="25">
        <f t="shared" si="73"/>
        <v>1.0981230740807693E-2</v>
      </c>
      <c r="AV92" s="25"/>
      <c r="AW92" s="25">
        <f t="shared" si="49"/>
        <v>-1.1510423664552056</v>
      </c>
      <c r="AX92" s="25">
        <f t="shared" si="41"/>
        <v>61.400974867125448</v>
      </c>
      <c r="AY92" s="25">
        <f t="shared" si="74"/>
        <v>1.010190939173476E-2</v>
      </c>
      <c r="AZ92" s="25"/>
      <c r="BA92" s="25">
        <f t="shared" si="50"/>
        <v>-0.71107054021745597</v>
      </c>
      <c r="BB92" s="25">
        <f t="shared" si="42"/>
        <v>61.8409466933632</v>
      </c>
      <c r="BC92" s="31">
        <f t="shared" si="75"/>
        <v>1.7339846292949428E-2</v>
      </c>
      <c r="BD92" s="29"/>
      <c r="BE92" s="30">
        <f t="shared" si="51"/>
        <v>-3.062209154332268</v>
      </c>
      <c r="BF92" s="25">
        <f t="shared" si="43"/>
        <v>130.9693879127264</v>
      </c>
      <c r="BG92" s="25">
        <f t="shared" si="76"/>
        <v>0.10928021211215824</v>
      </c>
      <c r="BH92" s="25"/>
      <c r="BI92" s="27">
        <f t="shared" si="52"/>
        <v>-3.8140249977784455</v>
      </c>
      <c r="BJ92" s="25">
        <f t="shared" si="44"/>
        <v>130.21757206928024</v>
      </c>
      <c r="BK92" s="25">
        <f t="shared" si="77"/>
        <v>0.10291250702031664</v>
      </c>
      <c r="BL92" s="25"/>
      <c r="BM92" s="27">
        <f t="shared" si="53"/>
        <v>-4.4849553192146061</v>
      </c>
      <c r="BN92" s="25">
        <f t="shared" si="45"/>
        <v>129.54664174784406</v>
      </c>
      <c r="BO92" s="25">
        <f t="shared" si="78"/>
        <v>9.7229883461205716E-2</v>
      </c>
      <c r="BP92" s="25"/>
      <c r="BQ92" s="27">
        <f t="shared" si="54"/>
        <v>-4.8974030949314624</v>
      </c>
      <c r="BR92" s="25">
        <f t="shared" si="46"/>
        <v>129.13419397212721</v>
      </c>
      <c r="BS92" s="31">
        <f t="shared" si="79"/>
        <v>9.37365468622956E-2</v>
      </c>
      <c r="BT92" s="29"/>
      <c r="BV92" s="36"/>
    </row>
    <row r="93" spans="1:74">
      <c r="A93" s="6"/>
      <c r="K93" s="6"/>
      <c r="L93"/>
      <c r="M93" s="10">
        <v>43909</v>
      </c>
      <c r="N93" s="11">
        <v>90</v>
      </c>
      <c r="O93" s="12">
        <v>60.321156000000002</v>
      </c>
      <c r="P93" s="9">
        <v>271857200</v>
      </c>
      <c r="Q93" s="12">
        <v>117.42538500000001</v>
      </c>
      <c r="R93" s="9">
        <v>6814100</v>
      </c>
      <c r="S93" s="36"/>
      <c r="U93" s="12">
        <f t="shared" si="55"/>
        <v>66.183286184775511</v>
      </c>
      <c r="V93" s="12">
        <f t="shared" si="56"/>
        <v>62.715003465862097</v>
      </c>
      <c r="W93" s="12">
        <f t="shared" si="57"/>
        <v>61.581208805111295</v>
      </c>
      <c r="X93" s="12">
        <f t="shared" si="58"/>
        <v>61.120240166573836</v>
      </c>
      <c r="Y93" s="12">
        <f t="shared" si="59"/>
        <v>144.25692114152071</v>
      </c>
      <c r="Z93" s="12">
        <f t="shared" si="60"/>
        <v>131.30690405020769</v>
      </c>
      <c r="AA93" s="12">
        <f t="shared" si="61"/>
        <v>125.2510692301764</v>
      </c>
      <c r="AB93" s="12">
        <f t="shared" si="62"/>
        <v>121.47072615821399</v>
      </c>
      <c r="AD93" s="25">
        <f t="shared" si="63"/>
        <v>5.8621301847755092</v>
      </c>
      <c r="AE93" s="12">
        <f t="shared" si="64"/>
        <v>2.3938474658620947</v>
      </c>
      <c r="AF93" s="12">
        <f t="shared" si="65"/>
        <v>1.2600528051112931</v>
      </c>
      <c r="AG93" s="12">
        <f t="shared" si="66"/>
        <v>0.79908416657383441</v>
      </c>
      <c r="AH93" s="12">
        <f t="shared" si="67"/>
        <v>26.831536141520701</v>
      </c>
      <c r="AI93" s="12">
        <f t="shared" si="68"/>
        <v>13.881519050207686</v>
      </c>
      <c r="AJ93" s="12">
        <f t="shared" si="69"/>
        <v>7.8256842301763925</v>
      </c>
      <c r="AK93" s="12">
        <f t="shared" si="70"/>
        <v>4.0453411582139864</v>
      </c>
      <c r="AM93" s="6"/>
      <c r="AO93" s="30">
        <f t="shared" si="71"/>
        <v>-0.94917845955574665</v>
      </c>
      <c r="AP93" s="25">
        <f t="shared" si="47"/>
        <v>60.632030345555549</v>
      </c>
      <c r="AQ93" s="25">
        <f t="shared" si="72"/>
        <v>5.1536536460864068E-3</v>
      </c>
      <c r="AR93" s="25"/>
      <c r="AS93" s="25">
        <f t="shared" si="48"/>
        <v>-1.065895460518874</v>
      </c>
      <c r="AT93" s="25">
        <f t="shared" si="40"/>
        <v>60.515313344592421</v>
      </c>
      <c r="AU93" s="25">
        <f t="shared" si="73"/>
        <v>3.2187271840814716E-3</v>
      </c>
      <c r="AV93" s="25"/>
      <c r="AW93" s="25">
        <f t="shared" si="49"/>
        <v>-1.0699370943615758</v>
      </c>
      <c r="AX93" s="25">
        <f t="shared" si="41"/>
        <v>60.511271710749718</v>
      </c>
      <c r="AY93" s="25">
        <f t="shared" si="74"/>
        <v>3.1517252545643446E-3</v>
      </c>
      <c r="AZ93" s="25"/>
      <c r="BA93" s="25">
        <f t="shared" si="50"/>
        <v>-0.93184774523157543</v>
      </c>
      <c r="BB93" s="25">
        <f t="shared" si="42"/>
        <v>60.649361059879723</v>
      </c>
      <c r="BC93" s="31">
        <f t="shared" si="75"/>
        <v>5.440961043248595E-3</v>
      </c>
      <c r="BD93" s="29"/>
      <c r="BE93" s="30">
        <f t="shared" si="51"/>
        <v>-3.9199569567147687</v>
      </c>
      <c r="BF93" s="25">
        <f t="shared" si="43"/>
        <v>121.33111227346163</v>
      </c>
      <c r="BG93" s="25">
        <f t="shared" si="76"/>
        <v>3.326135378190688E-2</v>
      </c>
      <c r="BH93" s="25"/>
      <c r="BI93" s="27">
        <f t="shared" si="52"/>
        <v>-5.0556507075544017</v>
      </c>
      <c r="BJ93" s="25">
        <f t="shared" si="44"/>
        <v>120.19541852262199</v>
      </c>
      <c r="BK93" s="25">
        <f t="shared" si="77"/>
        <v>2.3589733366613925E-2</v>
      </c>
      <c r="BL93" s="25"/>
      <c r="BM93" s="27">
        <f t="shared" si="53"/>
        <v>-6.4179629521650554</v>
      </c>
      <c r="BN93" s="25">
        <f t="shared" si="45"/>
        <v>118.83310627801134</v>
      </c>
      <c r="BO93" s="25">
        <f t="shared" si="78"/>
        <v>1.1988219395757884E-2</v>
      </c>
      <c r="BP93" s="25"/>
      <c r="BQ93" s="27">
        <f t="shared" si="54"/>
        <v>-8.1980591255896496</v>
      </c>
      <c r="BR93" s="25">
        <f t="shared" si="46"/>
        <v>117.05301010458675</v>
      </c>
      <c r="BS93" s="31">
        <f t="shared" si="79"/>
        <v>3.1711618012856321E-3</v>
      </c>
      <c r="BT93" s="29"/>
      <c r="BV93" s="36"/>
    </row>
    <row r="94" spans="1:74">
      <c r="A94" s="6"/>
      <c r="K94" s="6"/>
      <c r="L94"/>
      <c r="M94" s="10">
        <v>43910</v>
      </c>
      <c r="N94" s="11">
        <v>91</v>
      </c>
      <c r="O94" s="12">
        <v>56.491633999999998</v>
      </c>
      <c r="P94" s="9">
        <v>401693200</v>
      </c>
      <c r="Q94" s="12">
        <v>111.048721</v>
      </c>
      <c r="R94" s="9">
        <v>6801200</v>
      </c>
      <c r="S94" s="36"/>
      <c r="U94" s="12">
        <f t="shared" si="55"/>
        <v>65.303966657059178</v>
      </c>
      <c r="V94" s="12">
        <f t="shared" si="56"/>
        <v>61.877156852810359</v>
      </c>
      <c r="W94" s="12">
        <f t="shared" si="57"/>
        <v>60.888179762300084</v>
      </c>
      <c r="X94" s="12">
        <f t="shared" si="58"/>
        <v>60.520927041643461</v>
      </c>
      <c r="Y94" s="12">
        <f t="shared" si="59"/>
        <v>140.23219072029261</v>
      </c>
      <c r="Z94" s="12">
        <f t="shared" si="60"/>
        <v>126.448372382635</v>
      </c>
      <c r="AA94" s="12">
        <f t="shared" si="61"/>
        <v>120.94694290357938</v>
      </c>
      <c r="AB94" s="12">
        <f t="shared" si="62"/>
        <v>118.43672028955351</v>
      </c>
      <c r="AD94" s="25">
        <f t="shared" si="63"/>
        <v>8.81233265705918</v>
      </c>
      <c r="AE94" s="12">
        <f t="shared" si="64"/>
        <v>5.3855228528103609</v>
      </c>
      <c r="AF94" s="12">
        <f t="shared" si="65"/>
        <v>4.3965457623000859</v>
      </c>
      <c r="AG94" s="12">
        <f t="shared" si="66"/>
        <v>4.0292930416434629</v>
      </c>
      <c r="AH94" s="12">
        <f t="shared" si="67"/>
        <v>29.183469720292607</v>
      </c>
      <c r="AI94" s="12">
        <f t="shared" si="68"/>
        <v>15.399651382635</v>
      </c>
      <c r="AJ94" s="12">
        <f t="shared" si="69"/>
        <v>9.8982219035793833</v>
      </c>
      <c r="AK94" s="12">
        <f t="shared" si="70"/>
        <v>7.3879992895535054</v>
      </c>
      <c r="AM94" s="6"/>
      <c r="AO94" s="30">
        <f t="shared" si="71"/>
        <v>-0.91075604704406632</v>
      </c>
      <c r="AP94" s="25">
        <f t="shared" si="47"/>
        <v>59.977423715256016</v>
      </c>
      <c r="AQ94" s="25">
        <f t="shared" si="72"/>
        <v>6.1704529829249025E-2</v>
      </c>
      <c r="AR94" s="25"/>
      <c r="AS94" s="25">
        <f t="shared" si="48"/>
        <v>-0.97267885609195837</v>
      </c>
      <c r="AT94" s="25">
        <f t="shared" si="40"/>
        <v>59.915500906208123</v>
      </c>
      <c r="AU94" s="25">
        <f t="shared" si="73"/>
        <v>6.0608388601542766E-2</v>
      </c>
      <c r="AV94" s="25"/>
      <c r="AW94" s="25">
        <f t="shared" si="49"/>
        <v>-0.9003284711639119</v>
      </c>
      <c r="AX94" s="25">
        <f t="shared" si="41"/>
        <v>59.987851291136174</v>
      </c>
      <c r="AY94" s="25">
        <f t="shared" si="74"/>
        <v>6.1889116026209764E-2</v>
      </c>
      <c r="AZ94" s="25"/>
      <c r="BA94" s="25">
        <f t="shared" si="50"/>
        <v>-0.72885184817426618</v>
      </c>
      <c r="BB94" s="25">
        <f t="shared" si="42"/>
        <v>60.159327914125818</v>
      </c>
      <c r="BC94" s="31">
        <f t="shared" si="75"/>
        <v>6.4924549963023201E-2</v>
      </c>
      <c r="BD94" s="29"/>
      <c r="BE94" s="30">
        <f t="shared" si="51"/>
        <v>-3.9775823621971056</v>
      </c>
      <c r="BF94" s="25">
        <f t="shared" si="43"/>
        <v>116.96936054138227</v>
      </c>
      <c r="BG94" s="25">
        <f t="shared" si="76"/>
        <v>5.331569322065647E-2</v>
      </c>
      <c r="BH94" s="25"/>
      <c r="BI94" s="27">
        <f t="shared" si="52"/>
        <v>-4.8677696123150547</v>
      </c>
      <c r="BJ94" s="25">
        <f t="shared" si="44"/>
        <v>116.07917329126433</v>
      </c>
      <c r="BK94" s="25">
        <f t="shared" si="77"/>
        <v>4.5299506792737622E-2</v>
      </c>
      <c r="BL94" s="25"/>
      <c r="BM94" s="27">
        <f t="shared" si="53"/>
        <v>-5.4667364706594368</v>
      </c>
      <c r="BN94" s="25">
        <f t="shared" si="45"/>
        <v>115.48020643291994</v>
      </c>
      <c r="BO94" s="25">
        <f t="shared" si="78"/>
        <v>3.990577642870774E-2</v>
      </c>
      <c r="BP94" s="25"/>
      <c r="BQ94" s="27">
        <f t="shared" si="54"/>
        <v>-4.8882162464459098</v>
      </c>
      <c r="BR94" s="25">
        <f t="shared" si="46"/>
        <v>116.05872665713348</v>
      </c>
      <c r="BS94" s="31">
        <f t="shared" si="79"/>
        <v>4.5115383698417166E-2</v>
      </c>
      <c r="BT94" s="29"/>
      <c r="BV94" s="36"/>
    </row>
    <row r="95" spans="1:74">
      <c r="A95" s="6"/>
      <c r="K95" s="6"/>
      <c r="L95"/>
      <c r="M95" s="10">
        <v>43913</v>
      </c>
      <c r="N95" s="11">
        <v>92</v>
      </c>
      <c r="O95" s="12">
        <v>55.291519000000001</v>
      </c>
      <c r="P95" s="9">
        <v>336752800</v>
      </c>
      <c r="Q95" s="12">
        <v>102.520172</v>
      </c>
      <c r="R95" s="9">
        <v>8200400</v>
      </c>
      <c r="S95" s="36"/>
      <c r="U95" s="12">
        <f t="shared" si="55"/>
        <v>63.982116758500297</v>
      </c>
      <c r="V95" s="12">
        <f t="shared" si="56"/>
        <v>59.992223854326724</v>
      </c>
      <c r="W95" s="12">
        <f t="shared" si="57"/>
        <v>58.470079593035038</v>
      </c>
      <c r="X95" s="12">
        <f t="shared" si="58"/>
        <v>57.498957260410862</v>
      </c>
      <c r="Y95" s="12">
        <f t="shared" si="59"/>
        <v>135.8546702622487</v>
      </c>
      <c r="Z95" s="12">
        <f t="shared" si="60"/>
        <v>121.05849439871275</v>
      </c>
      <c r="AA95" s="12">
        <f t="shared" si="61"/>
        <v>115.50292085661073</v>
      </c>
      <c r="AB95" s="12">
        <f t="shared" si="62"/>
        <v>112.89572082238837</v>
      </c>
      <c r="AD95" s="25">
        <f t="shared" si="63"/>
        <v>8.6905977585002958</v>
      </c>
      <c r="AE95" s="12">
        <f t="shared" si="64"/>
        <v>4.7007048543267231</v>
      </c>
      <c r="AF95" s="12">
        <f t="shared" si="65"/>
        <v>3.1785605930350371</v>
      </c>
      <c r="AG95" s="12">
        <f t="shared" si="66"/>
        <v>2.2074382604108607</v>
      </c>
      <c r="AH95" s="12">
        <f t="shared" si="67"/>
        <v>33.334498262248701</v>
      </c>
      <c r="AI95" s="12">
        <f t="shared" si="68"/>
        <v>18.538322398712751</v>
      </c>
      <c r="AJ95" s="12">
        <f t="shared" si="69"/>
        <v>12.982748856610726</v>
      </c>
      <c r="AK95" s="12">
        <f t="shared" si="70"/>
        <v>10.375548822388367</v>
      </c>
      <c r="AM95" s="6"/>
      <c r="AO95" s="30">
        <f t="shared" si="71"/>
        <v>-1.1368576653772131</v>
      </c>
      <c r="AP95" s="25">
        <f t="shared" si="47"/>
        <v>57.333221927657824</v>
      </c>
      <c r="AQ95" s="25">
        <f t="shared" si="72"/>
        <v>3.692615006033427E-2</v>
      </c>
      <c r="AR95" s="25"/>
      <c r="AS95" s="25">
        <f t="shared" si="48"/>
        <v>-1.3340341843852301</v>
      </c>
      <c r="AT95" s="25">
        <f t="shared" si="40"/>
        <v>57.136045408649807</v>
      </c>
      <c r="AU95" s="25">
        <f t="shared" si="73"/>
        <v>3.3360024141311902E-2</v>
      </c>
      <c r="AV95" s="25"/>
      <c r="AW95" s="25">
        <f t="shared" si="49"/>
        <v>-1.5833257353094221</v>
      </c>
      <c r="AX95" s="25">
        <f t="shared" si="41"/>
        <v>56.886753857725616</v>
      </c>
      <c r="AY95" s="25">
        <f t="shared" si="74"/>
        <v>2.8851348029082263E-2</v>
      </c>
      <c r="AZ95" s="25"/>
      <c r="BA95" s="25">
        <f t="shared" si="50"/>
        <v>-2.1647129211014282</v>
      </c>
      <c r="BB95" s="25">
        <f t="shared" si="42"/>
        <v>56.305366671933612</v>
      </c>
      <c r="BC95" s="31">
        <f t="shared" si="75"/>
        <v>1.8336404755557738E-2</v>
      </c>
      <c r="BD95" s="29"/>
      <c r="BE95" s="30">
        <f t="shared" si="51"/>
        <v>-4.1975483149128383</v>
      </c>
      <c r="BF95" s="25">
        <f t="shared" si="43"/>
        <v>111.30537254169789</v>
      </c>
      <c r="BG95" s="25">
        <f t="shared" si="76"/>
        <v>8.5692409311387899E-2</v>
      </c>
      <c r="BH95" s="25"/>
      <c r="BI95" s="27">
        <f t="shared" si="52"/>
        <v>-5.0118327209784548</v>
      </c>
      <c r="BJ95" s="25">
        <f t="shared" si="44"/>
        <v>110.49108813563227</v>
      </c>
      <c r="BK95" s="25">
        <f t="shared" si="77"/>
        <v>7.7749734321868533E-2</v>
      </c>
      <c r="BL95" s="25"/>
      <c r="BM95" s="27">
        <f t="shared" si="53"/>
        <v>-5.4565149799985857</v>
      </c>
      <c r="BN95" s="25">
        <f t="shared" si="45"/>
        <v>110.04640587661214</v>
      </c>
      <c r="BO95" s="25">
        <f t="shared" si="78"/>
        <v>7.3412224441177676E-2</v>
      </c>
      <c r="BP95" s="25"/>
      <c r="BQ95" s="27">
        <f t="shared" si="54"/>
        <v>-5.3606511768902436</v>
      </c>
      <c r="BR95" s="25">
        <f t="shared" si="46"/>
        <v>110.14226967972048</v>
      </c>
      <c r="BS95" s="31">
        <f t="shared" si="79"/>
        <v>7.4347297034582455E-2</v>
      </c>
      <c r="BT95" s="29"/>
      <c r="BV95" s="36"/>
    </row>
    <row r="96" spans="1:74">
      <c r="A96" s="6"/>
      <c r="K96" s="6"/>
      <c r="L96"/>
      <c r="M96" s="10">
        <v>43914</v>
      </c>
      <c r="N96" s="11">
        <v>93</v>
      </c>
      <c r="O96" s="12">
        <v>60.838661000000002</v>
      </c>
      <c r="P96" s="9">
        <v>287531200</v>
      </c>
      <c r="Q96" s="12">
        <v>117.96828499999999</v>
      </c>
      <c r="R96" s="9">
        <v>5799100</v>
      </c>
      <c r="S96" s="36"/>
      <c r="U96" s="12">
        <f t="shared" si="55"/>
        <v>62.678527094725254</v>
      </c>
      <c r="V96" s="12">
        <f t="shared" si="56"/>
        <v>58.346977155312373</v>
      </c>
      <c r="W96" s="12">
        <f t="shared" si="57"/>
        <v>56.721871266865762</v>
      </c>
      <c r="X96" s="12">
        <f t="shared" si="58"/>
        <v>55.843378565102718</v>
      </c>
      <c r="Y96" s="12">
        <f t="shared" si="59"/>
        <v>130.85449552291138</v>
      </c>
      <c r="Z96" s="12">
        <f t="shared" si="60"/>
        <v>114.57008155916328</v>
      </c>
      <c r="AA96" s="12">
        <f t="shared" si="61"/>
        <v>108.36240898547483</v>
      </c>
      <c r="AB96" s="12">
        <f t="shared" si="62"/>
        <v>105.1140592055971</v>
      </c>
      <c r="AD96" s="25">
        <f t="shared" si="63"/>
        <v>1.8398660947252523</v>
      </c>
      <c r="AE96" s="12">
        <f t="shared" si="64"/>
        <v>2.4916838446876284</v>
      </c>
      <c r="AF96" s="12">
        <f t="shared" si="65"/>
        <v>4.1167897331342402</v>
      </c>
      <c r="AG96" s="12">
        <f t="shared" si="66"/>
        <v>4.995282434897284</v>
      </c>
      <c r="AH96" s="12">
        <f t="shared" si="67"/>
        <v>12.886210522911384</v>
      </c>
      <c r="AI96" s="12">
        <f t="shared" si="68"/>
        <v>3.3982034408367099</v>
      </c>
      <c r="AJ96" s="12">
        <f t="shared" si="69"/>
        <v>9.6058760145251654</v>
      </c>
      <c r="AK96" s="12">
        <f t="shared" si="70"/>
        <v>12.854225794402893</v>
      </c>
      <c r="AM96" s="6"/>
      <c r="AO96" s="30">
        <f t="shared" si="71"/>
        <v>-1.2285602644960225</v>
      </c>
      <c r="AP96" s="25">
        <f t="shared" si="47"/>
        <v>55.493311002369737</v>
      </c>
      <c r="AQ96" s="25">
        <f t="shared" si="72"/>
        <v>8.7861072380114758E-2</v>
      </c>
      <c r="AR96" s="25"/>
      <c r="AS96" s="25">
        <f t="shared" si="48"/>
        <v>-1.4375777198312418</v>
      </c>
      <c r="AT96" s="25">
        <f t="shared" si="40"/>
        <v>55.284293547034522</v>
      </c>
      <c r="AU96" s="25">
        <f t="shared" si="73"/>
        <v>9.1296674872010736E-2</v>
      </c>
      <c r="AV96" s="25"/>
      <c r="AW96" s="25">
        <f t="shared" si="49"/>
        <v>-1.6575229011963568</v>
      </c>
      <c r="AX96" s="25">
        <f t="shared" si="41"/>
        <v>55.064348365669403</v>
      </c>
      <c r="AY96" s="25">
        <f t="shared" si="74"/>
        <v>9.4911895485842446E-2</v>
      </c>
      <c r="AZ96" s="25"/>
      <c r="BA96" s="25">
        <f t="shared" si="50"/>
        <v>-1.8106840154090993</v>
      </c>
      <c r="BB96" s="25">
        <f t="shared" si="42"/>
        <v>54.91118725145666</v>
      </c>
      <c r="BC96" s="31">
        <f t="shared" si="75"/>
        <v>9.7429391954292718E-2</v>
      </c>
      <c r="BD96" s="29"/>
      <c r="BE96" s="30">
        <f t="shared" si="51"/>
        <v>-4.6389928483462972</v>
      </c>
      <c r="BF96" s="25">
        <f t="shared" si="43"/>
        <v>103.72341613712854</v>
      </c>
      <c r="BG96" s="25">
        <f t="shared" si="76"/>
        <v>0.12075168222434918</v>
      </c>
      <c r="BH96" s="25"/>
      <c r="BI96" s="27">
        <f t="shared" si="52"/>
        <v>-5.5440025085178162</v>
      </c>
      <c r="BJ96" s="25">
        <f t="shared" si="44"/>
        <v>102.81840647695701</v>
      </c>
      <c r="BK96" s="25">
        <f t="shared" si="77"/>
        <v>0.1284233175301564</v>
      </c>
      <c r="BL96" s="25"/>
      <c r="BM96" s="27">
        <f t="shared" si="53"/>
        <v>-6.2143135810103773</v>
      </c>
      <c r="BN96" s="25">
        <f t="shared" si="45"/>
        <v>102.14809540446446</v>
      </c>
      <c r="BO96" s="25">
        <f t="shared" si="78"/>
        <v>0.13410544703210306</v>
      </c>
      <c r="BP96" s="25"/>
      <c r="BQ96" s="27">
        <f t="shared" si="54"/>
        <v>-6.8735327669990509</v>
      </c>
      <c r="BR96" s="25">
        <f t="shared" si="46"/>
        <v>101.48887621847578</v>
      </c>
      <c r="BS96" s="31">
        <f t="shared" si="79"/>
        <v>0.13969355222485616</v>
      </c>
      <c r="BT96" s="29"/>
      <c r="BV96" s="36"/>
    </row>
    <row r="97" spans="1:74">
      <c r="A97" s="6"/>
      <c r="K97" s="6"/>
      <c r="L97"/>
      <c r="M97" s="10">
        <v>43915</v>
      </c>
      <c r="N97" s="11">
        <v>94</v>
      </c>
      <c r="O97" s="12">
        <v>60.503517000000002</v>
      </c>
      <c r="P97" s="9">
        <v>303602000</v>
      </c>
      <c r="Q97" s="12">
        <v>127.977478</v>
      </c>
      <c r="R97" s="9">
        <v>7159100</v>
      </c>
      <c r="S97" s="36"/>
      <c r="U97" s="12">
        <f t="shared" si="55"/>
        <v>62.402547180516464</v>
      </c>
      <c r="V97" s="12">
        <f t="shared" si="56"/>
        <v>59.219066500953048</v>
      </c>
      <c r="W97" s="12">
        <f t="shared" si="57"/>
        <v>58.986105620089596</v>
      </c>
      <c r="X97" s="12">
        <f t="shared" si="58"/>
        <v>59.589840391275679</v>
      </c>
      <c r="Y97" s="12">
        <f t="shared" si="59"/>
        <v>128.92156394447466</v>
      </c>
      <c r="Z97" s="12">
        <f t="shared" si="60"/>
        <v>115.75945276345614</v>
      </c>
      <c r="AA97" s="12">
        <f t="shared" si="61"/>
        <v>113.64564079346368</v>
      </c>
      <c r="AB97" s="12">
        <f t="shared" si="62"/>
        <v>114.75472855139927</v>
      </c>
      <c r="AD97" s="25">
        <f t="shared" si="63"/>
        <v>1.899030180516462</v>
      </c>
      <c r="AE97" s="12">
        <f t="shared" si="64"/>
        <v>1.2844504990469545</v>
      </c>
      <c r="AF97" s="12">
        <f t="shared" si="65"/>
        <v>1.5174113799104063</v>
      </c>
      <c r="AG97" s="12">
        <f t="shared" si="66"/>
        <v>0.9136766087243231</v>
      </c>
      <c r="AH97" s="12">
        <f t="shared" si="67"/>
        <v>0.94408594447465077</v>
      </c>
      <c r="AI97" s="12">
        <f t="shared" si="68"/>
        <v>12.218025236543866</v>
      </c>
      <c r="AJ97" s="12">
        <f t="shared" si="69"/>
        <v>14.331837206536321</v>
      </c>
      <c r="AK97" s="12">
        <f t="shared" si="70"/>
        <v>13.222749448600737</v>
      </c>
      <c r="AM97" s="6"/>
      <c r="AO97" s="30">
        <f t="shared" si="71"/>
        <v>-0.70464107183804403</v>
      </c>
      <c r="AP97" s="25">
        <f t="shared" si="47"/>
        <v>58.281464548251549</v>
      </c>
      <c r="AQ97" s="25">
        <f t="shared" si="72"/>
        <v>3.6726004733715782E-2</v>
      </c>
      <c r="AR97" s="25"/>
      <c r="AS97" s="25">
        <f t="shared" si="48"/>
        <v>-0.51212470156747281</v>
      </c>
      <c r="AT97" s="25">
        <f t="shared" si="40"/>
        <v>58.473980918522123</v>
      </c>
      <c r="AU97" s="25">
        <f t="shared" si="73"/>
        <v>3.3544100940080541E-2</v>
      </c>
      <c r="AV97" s="25"/>
      <c r="AW97" s="25">
        <f t="shared" si="49"/>
        <v>0.10726786329272908</v>
      </c>
      <c r="AX97" s="25">
        <f t="shared" si="41"/>
        <v>59.093373483382322</v>
      </c>
      <c r="AY97" s="25">
        <f t="shared" si="74"/>
        <v>2.3306802423034016E-2</v>
      </c>
      <c r="AZ97" s="25"/>
      <c r="BA97" s="25">
        <f t="shared" si="50"/>
        <v>1.6529965979288941</v>
      </c>
      <c r="BB97" s="25">
        <f t="shared" si="42"/>
        <v>60.639102218018493</v>
      </c>
      <c r="BC97" s="31">
        <f t="shared" si="75"/>
        <v>2.2409477124857237E-3</v>
      </c>
      <c r="BD97" s="29"/>
      <c r="BE97" s="30">
        <f t="shared" si="51"/>
        <v>-3.1506591498960241</v>
      </c>
      <c r="BF97" s="25">
        <f t="shared" si="43"/>
        <v>110.49498164356766</v>
      </c>
      <c r="BG97" s="25">
        <f t="shared" si="76"/>
        <v>0.13660603904409141</v>
      </c>
      <c r="BH97" s="25"/>
      <c r="BI97" s="27">
        <f t="shared" si="52"/>
        <v>-2.8371939293911481</v>
      </c>
      <c r="BJ97" s="25">
        <f t="shared" si="44"/>
        <v>110.80844686407254</v>
      </c>
      <c r="BK97" s="25">
        <f t="shared" si="77"/>
        <v>0.13415666103318169</v>
      </c>
      <c r="BL97" s="25"/>
      <c r="BM97" s="27">
        <f t="shared" si="53"/>
        <v>-1.0404181559607228</v>
      </c>
      <c r="BN97" s="25">
        <f t="shared" si="45"/>
        <v>112.60522263750296</v>
      </c>
      <c r="BO97" s="25">
        <f t="shared" si="78"/>
        <v>0.12011687995990233</v>
      </c>
      <c r="BP97" s="25"/>
      <c r="BQ97" s="27">
        <f t="shared" si="54"/>
        <v>3.459717121740669</v>
      </c>
      <c r="BR97" s="25">
        <f t="shared" si="46"/>
        <v>117.10535791520435</v>
      </c>
      <c r="BS97" s="31">
        <f t="shared" si="79"/>
        <v>8.4953385976207885E-2</v>
      </c>
      <c r="BT97" s="29"/>
      <c r="BV97" s="36"/>
    </row>
    <row r="98" spans="1:74">
      <c r="A98" s="6"/>
      <c r="K98" s="6"/>
      <c r="L98"/>
      <c r="M98" s="10">
        <v>43916</v>
      </c>
      <c r="N98" s="11">
        <v>95</v>
      </c>
      <c r="O98" s="12">
        <v>63.687393</v>
      </c>
      <c r="P98" s="9">
        <v>252087200</v>
      </c>
      <c r="Q98" s="12">
        <v>135.627487</v>
      </c>
      <c r="R98" s="9">
        <v>5594400</v>
      </c>
      <c r="S98" s="36"/>
      <c r="U98" s="12">
        <f t="shared" si="55"/>
        <v>62.117692653438993</v>
      </c>
      <c r="V98" s="12">
        <f t="shared" si="56"/>
        <v>59.668624175619485</v>
      </c>
      <c r="W98" s="12">
        <f t="shared" si="57"/>
        <v>59.820681879040322</v>
      </c>
      <c r="X98" s="12">
        <f t="shared" si="58"/>
        <v>60.275097847818927</v>
      </c>
      <c r="Y98" s="12">
        <f t="shared" si="59"/>
        <v>128.77995105280345</v>
      </c>
      <c r="Z98" s="12">
        <f t="shared" si="60"/>
        <v>120.03576159624649</v>
      </c>
      <c r="AA98" s="12">
        <f t="shared" si="61"/>
        <v>121.52815125705865</v>
      </c>
      <c r="AB98" s="12">
        <f t="shared" si="62"/>
        <v>124.67179063784982</v>
      </c>
      <c r="AD98" s="25">
        <f t="shared" si="63"/>
        <v>1.5697003465610067</v>
      </c>
      <c r="AE98" s="12">
        <f t="shared" si="64"/>
        <v>4.0187688243805155</v>
      </c>
      <c r="AF98" s="12">
        <f t="shared" si="65"/>
        <v>3.8667111209596783</v>
      </c>
      <c r="AG98" s="12">
        <f t="shared" si="66"/>
        <v>3.4122951521810734</v>
      </c>
      <c r="AH98" s="12">
        <f t="shared" si="67"/>
        <v>6.8475359471965476</v>
      </c>
      <c r="AI98" s="12">
        <f t="shared" si="68"/>
        <v>15.591725403753514</v>
      </c>
      <c r="AJ98" s="12">
        <f t="shared" si="69"/>
        <v>14.099335742941349</v>
      </c>
      <c r="AK98" s="12">
        <f t="shared" si="70"/>
        <v>10.955696362150178</v>
      </c>
      <c r="AM98" s="6"/>
      <c r="AO98" s="30">
        <f t="shared" si="71"/>
        <v>-0.4737584722197285</v>
      </c>
      <c r="AP98" s="25">
        <f t="shared" si="47"/>
        <v>59.346923406820594</v>
      </c>
      <c r="AQ98" s="25">
        <f t="shared" si="72"/>
        <v>6.8152728330070078E-2</v>
      </c>
      <c r="AR98" s="25"/>
      <c r="AS98" s="25">
        <f t="shared" si="48"/>
        <v>-0.17544946143792312</v>
      </c>
      <c r="AT98" s="25">
        <f t="shared" si="40"/>
        <v>59.645232417602401</v>
      </c>
      <c r="AU98" s="25">
        <f t="shared" si="73"/>
        <v>6.346877132178419E-2</v>
      </c>
      <c r="AV98" s="25"/>
      <c r="AW98" s="25">
        <f t="shared" si="49"/>
        <v>0.43455664133882771</v>
      </c>
      <c r="AX98" s="25">
        <f t="shared" si="41"/>
        <v>60.255238520379152</v>
      </c>
      <c r="AY98" s="25">
        <f t="shared" si="74"/>
        <v>5.3890641741621434E-2</v>
      </c>
      <c r="AZ98" s="25"/>
      <c r="BA98" s="25">
        <f t="shared" si="50"/>
        <v>0.95733930979745119</v>
      </c>
      <c r="BB98" s="25">
        <f t="shared" si="42"/>
        <v>60.778021188837776</v>
      </c>
      <c r="BC98" s="31">
        <f t="shared" si="75"/>
        <v>4.5682067896266748E-2</v>
      </c>
      <c r="BD98" s="29"/>
      <c r="BE98" s="30">
        <f t="shared" si="51"/>
        <v>-1.495683707872375</v>
      </c>
      <c r="BF98" s="25">
        <f t="shared" si="43"/>
        <v>120.03246754918628</v>
      </c>
      <c r="BG98" s="25">
        <f t="shared" si="76"/>
        <v>0.11498421002826457</v>
      </c>
      <c r="BH98" s="25"/>
      <c r="BI98" s="27">
        <f t="shared" si="52"/>
        <v>-0.15726783114461895</v>
      </c>
      <c r="BJ98" s="25">
        <f t="shared" si="44"/>
        <v>121.37088342591403</v>
      </c>
      <c r="BK98" s="25">
        <f t="shared" si="77"/>
        <v>0.1051158868267313</v>
      </c>
      <c r="BL98" s="25"/>
      <c r="BM98" s="27">
        <f t="shared" si="53"/>
        <v>2.9748997228393383</v>
      </c>
      <c r="BN98" s="25">
        <f t="shared" si="45"/>
        <v>124.50305097989799</v>
      </c>
      <c r="BO98" s="25">
        <f t="shared" si="78"/>
        <v>8.2021987328438892E-2</v>
      </c>
      <c r="BP98" s="25"/>
      <c r="BQ98" s="27">
        <f t="shared" si="54"/>
        <v>7.2190914623168236</v>
      </c>
      <c r="BR98" s="25">
        <f t="shared" si="46"/>
        <v>128.74724271937546</v>
      </c>
      <c r="BS98" s="31">
        <f t="shared" si="79"/>
        <v>5.0728981512608413E-2</v>
      </c>
      <c r="BT98" s="29"/>
      <c r="BV98" s="36"/>
    </row>
    <row r="99" spans="1:74">
      <c r="A99" s="6"/>
      <c r="K99" s="6"/>
      <c r="L99"/>
      <c r="M99" s="10">
        <v>43917</v>
      </c>
      <c r="N99" s="11">
        <v>96</v>
      </c>
      <c r="O99" s="12">
        <v>61.050593999999997</v>
      </c>
      <c r="P99" s="9">
        <v>204216800</v>
      </c>
      <c r="Q99" s="12">
        <v>129.57659899999999</v>
      </c>
      <c r="R99" s="9">
        <v>3924900</v>
      </c>
      <c r="S99" s="36"/>
      <c r="U99" s="12">
        <f t="shared" si="55"/>
        <v>62.353147705423147</v>
      </c>
      <c r="V99" s="12">
        <f t="shared" si="56"/>
        <v>61.075193264152666</v>
      </c>
      <c r="W99" s="12">
        <f t="shared" si="57"/>
        <v>61.947372995568145</v>
      </c>
      <c r="X99" s="12">
        <f t="shared" si="58"/>
        <v>62.834319211954735</v>
      </c>
      <c r="Y99" s="12">
        <f t="shared" si="59"/>
        <v>129.80708144488293</v>
      </c>
      <c r="Z99" s="12">
        <f t="shared" si="60"/>
        <v>125.49286548756021</v>
      </c>
      <c r="AA99" s="12">
        <f t="shared" si="61"/>
        <v>129.28278591567641</v>
      </c>
      <c r="AB99" s="12">
        <f t="shared" si="62"/>
        <v>132.88856290946245</v>
      </c>
      <c r="AD99" s="25">
        <f t="shared" si="63"/>
        <v>1.3025537054231506</v>
      </c>
      <c r="AE99" s="12">
        <f t="shared" si="64"/>
        <v>2.4599264152669775E-2</v>
      </c>
      <c r="AF99" s="12">
        <f t="shared" si="65"/>
        <v>0.89677899556814822</v>
      </c>
      <c r="AG99" s="12">
        <f t="shared" si="66"/>
        <v>1.7837252119547387</v>
      </c>
      <c r="AH99" s="12">
        <f t="shared" si="67"/>
        <v>0.2304824448829379</v>
      </c>
      <c r="AI99" s="12">
        <f t="shared" si="68"/>
        <v>4.0837335124397782</v>
      </c>
      <c r="AJ99" s="12">
        <f t="shared" si="69"/>
        <v>0.293813084323574</v>
      </c>
      <c r="AK99" s="12">
        <f t="shared" si="70"/>
        <v>3.3119639094624631</v>
      </c>
      <c r="AM99" s="6"/>
      <c r="AO99" s="30">
        <f t="shared" si="71"/>
        <v>-8.3691033907595747E-2</v>
      </c>
      <c r="AP99" s="25">
        <f t="shared" si="47"/>
        <v>61.863681961660546</v>
      </c>
      <c r="AQ99" s="25">
        <f t="shared" si="72"/>
        <v>1.3318264547279421E-2</v>
      </c>
      <c r="AR99" s="25"/>
      <c r="AS99" s="25">
        <f t="shared" si="48"/>
        <v>0.40008568305351344</v>
      </c>
      <c r="AT99" s="25">
        <f t="shared" si="40"/>
        <v>62.347458678621656</v>
      </c>
      <c r="AU99" s="25">
        <f t="shared" si="73"/>
        <v>2.1242457995112374E-2</v>
      </c>
      <c r="AV99" s="25"/>
      <c r="AW99" s="25">
        <f t="shared" si="49"/>
        <v>1.1960171551738756</v>
      </c>
      <c r="AX99" s="25">
        <f t="shared" si="41"/>
        <v>63.143390150742022</v>
      </c>
      <c r="AY99" s="25">
        <f t="shared" si="74"/>
        <v>3.427970169695687E-2</v>
      </c>
      <c r="AZ99" s="25"/>
      <c r="BA99" s="25">
        <f t="shared" si="50"/>
        <v>1.9512883455182672</v>
      </c>
      <c r="BB99" s="25">
        <f t="shared" si="42"/>
        <v>63.898661341086409</v>
      </c>
      <c r="BC99" s="31">
        <f t="shared" si="75"/>
        <v>4.6650935797388195E-2</v>
      </c>
      <c r="BD99" s="29"/>
      <c r="BE99" s="30">
        <f t="shared" si="51"/>
        <v>-0.10813595289885458</v>
      </c>
      <c r="BF99" s="25">
        <f t="shared" si="43"/>
        <v>129.17464996277755</v>
      </c>
      <c r="BG99" s="25">
        <f t="shared" si="76"/>
        <v>3.1020187311941783E-3</v>
      </c>
      <c r="BH99" s="25"/>
      <c r="BI99" s="27">
        <f t="shared" si="52"/>
        <v>1.8207077912959759</v>
      </c>
      <c r="BJ99" s="25">
        <f t="shared" si="44"/>
        <v>131.10349370697239</v>
      </c>
      <c r="BK99" s="25">
        <f t="shared" si="77"/>
        <v>1.1783722668723535E-2</v>
      </c>
      <c r="BL99" s="25"/>
      <c r="BM99" s="27">
        <f t="shared" si="53"/>
        <v>5.1257804439396288</v>
      </c>
      <c r="BN99" s="25">
        <f t="shared" si="45"/>
        <v>134.40856635961603</v>
      </c>
      <c r="BO99" s="25">
        <f t="shared" si="78"/>
        <v>3.7290432044879064E-2</v>
      </c>
      <c r="BP99" s="25"/>
      <c r="BQ99" s="27">
        <f t="shared" si="54"/>
        <v>7.6743031791726199</v>
      </c>
      <c r="BR99" s="25">
        <f t="shared" si="46"/>
        <v>136.95708909484904</v>
      </c>
      <c r="BS99" s="31">
        <f t="shared" si="79"/>
        <v>5.6958510655531654E-2</v>
      </c>
      <c r="BT99" s="29"/>
      <c r="BV99" s="36"/>
    </row>
    <row r="100" spans="1:74">
      <c r="A100" s="6"/>
      <c r="K100" s="6"/>
      <c r="L100"/>
      <c r="M100" s="10">
        <v>43920</v>
      </c>
      <c r="N100" s="11">
        <v>97</v>
      </c>
      <c r="O100" s="12">
        <v>62.792850000000001</v>
      </c>
      <c r="P100" s="9">
        <v>167976400</v>
      </c>
      <c r="Q100" s="12">
        <v>130.05038500000001</v>
      </c>
      <c r="R100" s="9">
        <v>5035700</v>
      </c>
      <c r="S100" s="36"/>
      <c r="U100" s="12">
        <f t="shared" si="55"/>
        <v>62.157764649609675</v>
      </c>
      <c r="V100" s="12">
        <f t="shared" si="56"/>
        <v>61.066583521699236</v>
      </c>
      <c r="W100" s="12">
        <f t="shared" si="57"/>
        <v>61.454144548005665</v>
      </c>
      <c r="X100" s="12">
        <f t="shared" si="58"/>
        <v>61.496525302988687</v>
      </c>
      <c r="Y100" s="12">
        <f t="shared" si="59"/>
        <v>129.77250907815048</v>
      </c>
      <c r="Z100" s="12">
        <f t="shared" si="60"/>
        <v>126.92217221691413</v>
      </c>
      <c r="AA100" s="12">
        <f t="shared" si="61"/>
        <v>129.44438311205437</v>
      </c>
      <c r="AB100" s="12">
        <f t="shared" si="62"/>
        <v>130.40458997736562</v>
      </c>
      <c r="AD100" s="25">
        <f t="shared" si="63"/>
        <v>0.63508535039032665</v>
      </c>
      <c r="AE100" s="12">
        <f t="shared" si="64"/>
        <v>1.7262664783007651</v>
      </c>
      <c r="AF100" s="12">
        <f t="shared" si="65"/>
        <v>1.3387054519943362</v>
      </c>
      <c r="AG100" s="12">
        <f t="shared" si="66"/>
        <v>1.2963246970113147</v>
      </c>
      <c r="AH100" s="12">
        <f t="shared" si="67"/>
        <v>0.27787592184952814</v>
      </c>
      <c r="AI100" s="12">
        <f t="shared" si="68"/>
        <v>3.1282127830858713</v>
      </c>
      <c r="AJ100" s="12">
        <f t="shared" si="69"/>
        <v>0.60600188794563792</v>
      </c>
      <c r="AK100" s="12">
        <f t="shared" si="70"/>
        <v>0.35420497736561174</v>
      </c>
      <c r="AM100" s="6"/>
      <c r="AO100" s="30">
        <f t="shared" si="71"/>
        <v>-0.14512164595582833</v>
      </c>
      <c r="AP100" s="25">
        <f t="shared" si="47"/>
        <v>61.30902290204984</v>
      </c>
      <c r="AQ100" s="25">
        <f t="shared" si="72"/>
        <v>2.3630510447450011E-2</v>
      </c>
      <c r="AR100" s="25"/>
      <c r="AS100" s="25">
        <f t="shared" si="48"/>
        <v>0.17675715039951512</v>
      </c>
      <c r="AT100" s="25">
        <f t="shared" si="40"/>
        <v>61.630901698405182</v>
      </c>
      <c r="AU100" s="25">
        <f t="shared" si="73"/>
        <v>1.8504468288902624E-2</v>
      </c>
      <c r="AV100" s="25"/>
      <c r="AW100" s="25">
        <f t="shared" si="49"/>
        <v>0.43585663394251573</v>
      </c>
      <c r="AX100" s="25">
        <f t="shared" si="41"/>
        <v>61.890001181948179</v>
      </c>
      <c r="AY100" s="25">
        <f t="shared" si="74"/>
        <v>1.4378210545497176E-2</v>
      </c>
      <c r="AZ100" s="25"/>
      <c r="BA100" s="25">
        <f t="shared" si="50"/>
        <v>-0.12655092860036765</v>
      </c>
      <c r="BB100" s="25">
        <f t="shared" si="42"/>
        <v>61.327593619405299</v>
      </c>
      <c r="BC100" s="31">
        <f t="shared" si="75"/>
        <v>2.3334764715962127E-2</v>
      </c>
      <c r="BD100" s="29"/>
      <c r="BE100" s="30">
        <f t="shared" si="51"/>
        <v>-6.7675980507333242E-2</v>
      </c>
      <c r="BF100" s="25">
        <f t="shared" si="43"/>
        <v>129.37670713154702</v>
      </c>
      <c r="BG100" s="25">
        <f t="shared" si="76"/>
        <v>5.1801297508883484E-3</v>
      </c>
      <c r="BH100" s="25"/>
      <c r="BI100" s="27">
        <f t="shared" si="52"/>
        <v>1.4059301425664705</v>
      </c>
      <c r="BJ100" s="25">
        <f t="shared" si="44"/>
        <v>130.85031325462083</v>
      </c>
      <c r="BK100" s="25">
        <f t="shared" si="77"/>
        <v>6.1509103154198542E-3</v>
      </c>
      <c r="BL100" s="25"/>
      <c r="BM100" s="27">
        <f t="shared" si="53"/>
        <v>2.8918979825368756</v>
      </c>
      <c r="BN100" s="25">
        <f t="shared" si="45"/>
        <v>132.33628109459124</v>
      </c>
      <c r="BO100" s="25">
        <f t="shared" si="78"/>
        <v>1.7577003671240474E-2</v>
      </c>
      <c r="BP100" s="25"/>
      <c r="BQ100" s="27">
        <f t="shared" si="54"/>
        <v>1.2885030937971542</v>
      </c>
      <c r="BR100" s="25">
        <f t="shared" si="46"/>
        <v>130.73288620585151</v>
      </c>
      <c r="BS100" s="31">
        <f t="shared" si="79"/>
        <v>5.2479752816687814E-3</v>
      </c>
      <c r="BT100" s="29"/>
      <c r="BV100" s="36"/>
    </row>
    <row r="101" spans="1:74">
      <c r="A101" s="6"/>
      <c r="K101" s="6"/>
      <c r="L101"/>
      <c r="M101" s="10">
        <v>43921</v>
      </c>
      <c r="N101" s="11">
        <v>98</v>
      </c>
      <c r="O101" s="12">
        <v>62.664707</v>
      </c>
      <c r="P101" s="9">
        <v>197002000</v>
      </c>
      <c r="Q101" s="12">
        <v>132.06407200000001</v>
      </c>
      <c r="R101" s="9">
        <v>5296000</v>
      </c>
      <c r="S101" s="36"/>
      <c r="U101" s="12">
        <f t="shared" si="55"/>
        <v>62.253027452168226</v>
      </c>
      <c r="V101" s="12">
        <f t="shared" si="56"/>
        <v>61.670776789104501</v>
      </c>
      <c r="W101" s="12">
        <f t="shared" si="57"/>
        <v>62.190432546602551</v>
      </c>
      <c r="X101" s="12">
        <f t="shared" si="58"/>
        <v>62.468768825747176</v>
      </c>
      <c r="Y101" s="12">
        <f t="shared" si="59"/>
        <v>129.8141904664279</v>
      </c>
      <c r="Z101" s="12">
        <f t="shared" si="60"/>
        <v>128.01704669099419</v>
      </c>
      <c r="AA101" s="12">
        <f t="shared" si="61"/>
        <v>129.77768415042448</v>
      </c>
      <c r="AB101" s="12">
        <f t="shared" si="62"/>
        <v>130.13893624434141</v>
      </c>
      <c r="AD101" s="25">
        <f t="shared" si="63"/>
        <v>0.41167954783177407</v>
      </c>
      <c r="AE101" s="12">
        <f t="shared" si="64"/>
        <v>0.99393021089549904</v>
      </c>
      <c r="AF101" s="12">
        <f t="shared" si="65"/>
        <v>0.47427445339744878</v>
      </c>
      <c r="AG101" s="12">
        <f t="shared" si="66"/>
        <v>0.19593817425282367</v>
      </c>
      <c r="AH101" s="12">
        <f t="shared" si="67"/>
        <v>2.2498815335721076</v>
      </c>
      <c r="AI101" s="12">
        <f t="shared" si="68"/>
        <v>4.0470253090058179</v>
      </c>
      <c r="AJ101" s="12">
        <f t="shared" si="69"/>
        <v>2.286387849575533</v>
      </c>
      <c r="AK101" s="12">
        <f t="shared" si="70"/>
        <v>1.9251357556586015</v>
      </c>
      <c r="AM101" s="6"/>
      <c r="AO101" s="30">
        <f t="shared" si="71"/>
        <v>-1.2910199272921183E-2</v>
      </c>
      <c r="AP101" s="25">
        <f t="shared" si="47"/>
        <v>62.177522347329628</v>
      </c>
      <c r="AQ101" s="25">
        <f t="shared" si="72"/>
        <v>7.774466298396193E-3</v>
      </c>
      <c r="AR101" s="25"/>
      <c r="AS101" s="25">
        <f t="shared" si="48"/>
        <v>0.31663986244885783</v>
      </c>
      <c r="AT101" s="25">
        <f t="shared" si="40"/>
        <v>62.50707240905141</v>
      </c>
      <c r="AU101" s="25">
        <f t="shared" si="73"/>
        <v>2.5155242638984885E-3</v>
      </c>
      <c r="AV101" s="25"/>
      <c r="AW101" s="25">
        <f t="shared" si="49"/>
        <v>0.57105074803698241</v>
      </c>
      <c r="AX101" s="25">
        <f t="shared" si="41"/>
        <v>62.761483294639532</v>
      </c>
      <c r="AY101" s="25">
        <f t="shared" si="74"/>
        <v>1.5443508678582431E-3</v>
      </c>
      <c r="AZ101" s="25"/>
      <c r="BA101" s="25">
        <f t="shared" si="50"/>
        <v>0.60686215951729794</v>
      </c>
      <c r="BB101" s="25">
        <f t="shared" si="42"/>
        <v>62.79729470611985</v>
      </c>
      <c r="BC101" s="31">
        <f t="shared" si="75"/>
        <v>2.1158274324948128E-3</v>
      </c>
      <c r="BD101" s="29"/>
      <c r="BE101" s="30">
        <f t="shared" si="51"/>
        <v>-7.5294276757168488E-3</v>
      </c>
      <c r="BF101" s="25">
        <f t="shared" si="43"/>
        <v>129.77015472274877</v>
      </c>
      <c r="BG101" s="25">
        <f t="shared" si="76"/>
        <v>1.7369730029611983E-2</v>
      </c>
      <c r="BH101" s="25"/>
      <c r="BI101" s="27">
        <f t="shared" si="52"/>
        <v>1.1377728665173803</v>
      </c>
      <c r="BJ101" s="25">
        <f t="shared" si="44"/>
        <v>130.91545701694184</v>
      </c>
      <c r="BK101" s="25">
        <f t="shared" si="77"/>
        <v>8.6974069908897448E-3</v>
      </c>
      <c r="BL101" s="25"/>
      <c r="BM101" s="27">
        <f t="shared" si="53"/>
        <v>1.740529357661831</v>
      </c>
      <c r="BN101" s="25">
        <f t="shared" si="45"/>
        <v>131.51821350808632</v>
      </c>
      <c r="BO101" s="25">
        <f t="shared" si="78"/>
        <v>4.1332853337559591E-3</v>
      </c>
      <c r="BP101" s="25"/>
      <c r="BQ101" s="27">
        <f t="shared" si="54"/>
        <v>0.47658134668416607</v>
      </c>
      <c r="BR101" s="25">
        <f t="shared" si="46"/>
        <v>130.25426549710863</v>
      </c>
      <c r="BS101" s="31">
        <f t="shared" si="79"/>
        <v>1.3704003484697764E-2</v>
      </c>
      <c r="BT101" s="29"/>
      <c r="BV101" s="36"/>
    </row>
    <row r="102" spans="1:74">
      <c r="A102" s="6"/>
      <c r="K102" s="6"/>
      <c r="L102"/>
      <c r="M102" s="10">
        <v>43922</v>
      </c>
      <c r="N102" s="11">
        <v>99</v>
      </c>
      <c r="O102" s="12">
        <v>59.367474000000001</v>
      </c>
      <c r="P102" s="9">
        <v>176218400</v>
      </c>
      <c r="Q102" s="12">
        <v>128.03671299999999</v>
      </c>
      <c r="R102" s="9">
        <v>4246100</v>
      </c>
      <c r="S102" s="36"/>
      <c r="U102" s="12">
        <f t="shared" si="55"/>
        <v>62.314779384342991</v>
      </c>
      <c r="V102" s="12">
        <f t="shared" si="56"/>
        <v>62.018652362917926</v>
      </c>
      <c r="W102" s="12">
        <f t="shared" si="57"/>
        <v>62.451283495971147</v>
      </c>
      <c r="X102" s="12">
        <f t="shared" si="58"/>
        <v>62.615722456436799</v>
      </c>
      <c r="Y102" s="12">
        <f t="shared" si="59"/>
        <v>130.15167269646372</v>
      </c>
      <c r="Z102" s="12">
        <f t="shared" si="60"/>
        <v>129.43350554914622</v>
      </c>
      <c r="AA102" s="12">
        <f t="shared" si="61"/>
        <v>131.03519746769101</v>
      </c>
      <c r="AB102" s="12">
        <f t="shared" si="62"/>
        <v>131.58278806108535</v>
      </c>
      <c r="AD102" s="25">
        <f t="shared" si="63"/>
        <v>2.9473053843429895</v>
      </c>
      <c r="AE102" s="12">
        <f t="shared" si="64"/>
        <v>2.6511783629179249</v>
      </c>
      <c r="AF102" s="12">
        <f t="shared" si="65"/>
        <v>3.0838094959711455</v>
      </c>
      <c r="AG102" s="12">
        <f t="shared" si="66"/>
        <v>3.2482484564367979</v>
      </c>
      <c r="AH102" s="12">
        <f t="shared" si="67"/>
        <v>2.1149596964637283</v>
      </c>
      <c r="AI102" s="12">
        <f t="shared" si="68"/>
        <v>1.3967925491462267</v>
      </c>
      <c r="AJ102" s="12">
        <f t="shared" si="69"/>
        <v>2.9984844676910143</v>
      </c>
      <c r="AK102" s="12">
        <f t="shared" si="70"/>
        <v>3.5460750610853609</v>
      </c>
      <c r="AM102" s="6"/>
      <c r="AO102" s="30">
        <f t="shared" si="71"/>
        <v>2.8153973023306356E-2</v>
      </c>
      <c r="AP102" s="25">
        <f t="shared" si="47"/>
        <v>62.479437468994455</v>
      </c>
      <c r="AQ102" s="25">
        <f t="shared" si="72"/>
        <v>5.2418660578256254E-2</v>
      </c>
      <c r="AR102" s="25"/>
      <c r="AS102" s="25">
        <f t="shared" si="48"/>
        <v>0.30269263417879233</v>
      </c>
      <c r="AT102" s="25">
        <f t="shared" si="40"/>
        <v>62.753976130149937</v>
      </c>
      <c r="AU102" s="25">
        <f t="shared" si="73"/>
        <v>5.7043055767370787E-2</v>
      </c>
      <c r="AV102" s="25"/>
      <c r="AW102" s="25">
        <f t="shared" si="49"/>
        <v>0.43146083863620843</v>
      </c>
      <c r="AX102" s="25">
        <f t="shared" si="41"/>
        <v>62.882744334607352</v>
      </c>
      <c r="AY102" s="25">
        <f t="shared" si="74"/>
        <v>5.9212058350458882E-2</v>
      </c>
      <c r="AZ102" s="25"/>
      <c r="BA102" s="25">
        <f t="shared" si="50"/>
        <v>0.31275263089090111</v>
      </c>
      <c r="BB102" s="25">
        <f t="shared" si="42"/>
        <v>62.764036126862045</v>
      </c>
      <c r="BC102" s="31">
        <f t="shared" si="75"/>
        <v>5.7212508769735493E-2</v>
      </c>
      <c r="BD102" s="29"/>
      <c r="BE102" s="30">
        <f t="shared" si="51"/>
        <v>0.18222698406562002</v>
      </c>
      <c r="BF102" s="25">
        <f t="shared" si="43"/>
        <v>131.21742445175661</v>
      </c>
      <c r="BG102" s="25">
        <f t="shared" si="76"/>
        <v>2.4842182974164777E-2</v>
      </c>
      <c r="BH102" s="25"/>
      <c r="BI102" s="27">
        <f t="shared" si="52"/>
        <v>1.1677079792046674</v>
      </c>
      <c r="BJ102" s="25">
        <f t="shared" si="44"/>
        <v>132.20290544689567</v>
      </c>
      <c r="BK102" s="25">
        <f t="shared" si="77"/>
        <v>3.2539045632135825E-2</v>
      </c>
      <c r="BL102" s="25"/>
      <c r="BM102" s="27">
        <f t="shared" si="53"/>
        <v>1.5231721394839453</v>
      </c>
      <c r="BN102" s="25">
        <f t="shared" si="45"/>
        <v>132.55836960717494</v>
      </c>
      <c r="BO102" s="25">
        <f t="shared" si="78"/>
        <v>3.5315313094416496E-2</v>
      </c>
      <c r="BP102" s="25"/>
      <c r="BQ102" s="27">
        <f t="shared" si="54"/>
        <v>1.1403735216791744</v>
      </c>
      <c r="BR102" s="25">
        <f t="shared" si="46"/>
        <v>132.17557098937019</v>
      </c>
      <c r="BS102" s="31">
        <f t="shared" si="79"/>
        <v>3.2325556415761743E-2</v>
      </c>
      <c r="BT102" s="29"/>
      <c r="BV102" s="36"/>
    </row>
    <row r="103" spans="1:74">
      <c r="A103" s="6"/>
      <c r="K103" s="6"/>
      <c r="L103"/>
      <c r="M103" s="10">
        <v>43923</v>
      </c>
      <c r="N103" s="11">
        <v>100</v>
      </c>
      <c r="O103" s="12">
        <v>60.35812</v>
      </c>
      <c r="P103" s="9">
        <v>165934000</v>
      </c>
      <c r="Q103" s="12">
        <v>131.09671</v>
      </c>
      <c r="R103" s="9">
        <v>3504200</v>
      </c>
      <c r="S103" s="36"/>
      <c r="U103" s="12">
        <f t="shared" si="55"/>
        <v>61.872683576691543</v>
      </c>
      <c r="V103" s="12">
        <f t="shared" si="56"/>
        <v>61.09073993589665</v>
      </c>
      <c r="W103" s="12">
        <f t="shared" si="57"/>
        <v>60.755188273187017</v>
      </c>
      <c r="X103" s="12">
        <f t="shared" si="58"/>
        <v>60.179536114109197</v>
      </c>
      <c r="Y103" s="12">
        <f t="shared" si="59"/>
        <v>129.83442874199415</v>
      </c>
      <c r="Z103" s="12">
        <f t="shared" si="60"/>
        <v>128.94462815694504</v>
      </c>
      <c r="AA103" s="12">
        <f t="shared" si="61"/>
        <v>129.38603101046095</v>
      </c>
      <c r="AB103" s="12">
        <f t="shared" si="62"/>
        <v>128.92323176527134</v>
      </c>
      <c r="AD103" s="25">
        <f t="shared" si="63"/>
        <v>1.5145635766915433</v>
      </c>
      <c r="AE103" s="12">
        <f t="shared" si="64"/>
        <v>0.73261993589665053</v>
      </c>
      <c r="AF103" s="12">
        <f t="shared" si="65"/>
        <v>0.39706827318701698</v>
      </c>
      <c r="AG103" s="12">
        <f t="shared" si="66"/>
        <v>0.17858388589080221</v>
      </c>
      <c r="AH103" s="12">
        <f t="shared" si="67"/>
        <v>1.2622812580058564</v>
      </c>
      <c r="AI103" s="12">
        <f t="shared" si="68"/>
        <v>2.1520818430549582</v>
      </c>
      <c r="AJ103" s="12">
        <f t="shared" si="69"/>
        <v>1.7106789895390477</v>
      </c>
      <c r="AK103" s="12">
        <f t="shared" si="70"/>
        <v>2.1734782347286625</v>
      </c>
      <c r="AM103" s="6"/>
      <c r="AO103" s="30">
        <f t="shared" si="71"/>
        <v>-0.23048340634780917</v>
      </c>
      <c r="AP103" s="25">
        <f t="shared" si="47"/>
        <v>60.524704866839208</v>
      </c>
      <c r="AQ103" s="25">
        <f t="shared" si="72"/>
        <v>2.7599412778133033E-3</v>
      </c>
      <c r="AR103" s="25"/>
      <c r="AS103" s="25">
        <f t="shared" si="48"/>
        <v>-0.19700433006193835</v>
      </c>
      <c r="AT103" s="25">
        <f t="shared" si="40"/>
        <v>60.55818394312508</v>
      </c>
      <c r="AU103" s="25">
        <f t="shared" si="73"/>
        <v>3.3146152187158969E-3</v>
      </c>
      <c r="AV103" s="25"/>
      <c r="AW103" s="25">
        <f t="shared" si="49"/>
        <v>-0.52593938900294401</v>
      </c>
      <c r="AX103" s="25">
        <f t="shared" si="41"/>
        <v>60.229248884184074</v>
      </c>
      <c r="AY103" s="25">
        <f t="shared" si="74"/>
        <v>2.135108181234371E-3</v>
      </c>
      <c r="AZ103" s="25"/>
      <c r="BA103" s="25">
        <f t="shared" si="50"/>
        <v>-1.3947680447328756</v>
      </c>
      <c r="BB103" s="25">
        <f t="shared" si="42"/>
        <v>59.360420228454139</v>
      </c>
      <c r="BC103" s="31">
        <f t="shared" si="75"/>
        <v>1.6529669438774118E-2</v>
      </c>
      <c r="BD103" s="29"/>
      <c r="BE103" s="30">
        <f t="shared" si="51"/>
        <v>-9.2482032128730796E-2</v>
      </c>
      <c r="BF103" s="25">
        <f t="shared" si="43"/>
        <v>129.29354897833221</v>
      </c>
      <c r="BG103" s="25">
        <f t="shared" si="76"/>
        <v>1.3754433819641931E-2</v>
      </c>
      <c r="BH103" s="25"/>
      <c r="BI103" s="27">
        <f t="shared" si="52"/>
        <v>0.46348937009598745</v>
      </c>
      <c r="BJ103" s="25">
        <f t="shared" si="44"/>
        <v>129.84952038055695</v>
      </c>
      <c r="BK103" s="25">
        <f t="shared" si="77"/>
        <v>9.5135081532026888E-3</v>
      </c>
      <c r="BL103" s="25"/>
      <c r="BM103" s="27">
        <f t="shared" si="53"/>
        <v>9.56197709626464E-2</v>
      </c>
      <c r="BN103" s="25">
        <f t="shared" si="45"/>
        <v>129.48165078142361</v>
      </c>
      <c r="BO103" s="25">
        <f t="shared" si="78"/>
        <v>1.2319601449772394E-2</v>
      </c>
      <c r="BP103" s="25"/>
      <c r="BQ103" s="27">
        <f t="shared" si="54"/>
        <v>-1.230735460393668</v>
      </c>
      <c r="BR103" s="25">
        <f t="shared" si="46"/>
        <v>128.15529555006728</v>
      </c>
      <c r="BS103" s="31">
        <f t="shared" si="79"/>
        <v>2.2436981446237073E-2</v>
      </c>
      <c r="BT103" s="29"/>
      <c r="BV103" s="36"/>
    </row>
    <row r="104" spans="1:74">
      <c r="A104" s="6"/>
      <c r="K104" s="6"/>
      <c r="L104"/>
      <c r="M104" s="10">
        <v>43924</v>
      </c>
      <c r="N104" s="11">
        <v>101</v>
      </c>
      <c r="O104" s="12">
        <v>59.490692000000003</v>
      </c>
      <c r="P104" s="9">
        <v>129880000</v>
      </c>
      <c r="Q104" s="12">
        <v>125.805862</v>
      </c>
      <c r="R104" s="9">
        <v>4031500</v>
      </c>
      <c r="S104" s="49"/>
      <c r="U104" s="12">
        <f t="shared" si="55"/>
        <v>61.645499040187815</v>
      </c>
      <c r="V104" s="12">
        <f t="shared" si="56"/>
        <v>60.83432295833282</v>
      </c>
      <c r="W104" s="12">
        <f t="shared" si="57"/>
        <v>60.53680072293416</v>
      </c>
      <c r="X104" s="12">
        <f t="shared" si="58"/>
        <v>60.313474028527303</v>
      </c>
      <c r="Y104" s="12">
        <f t="shared" si="59"/>
        <v>130.02377093069501</v>
      </c>
      <c r="Z104" s="12">
        <f t="shared" si="60"/>
        <v>129.69785680201429</v>
      </c>
      <c r="AA104" s="12">
        <f t="shared" si="61"/>
        <v>130.32690445470743</v>
      </c>
      <c r="AB104" s="12">
        <f t="shared" si="62"/>
        <v>130.55334044131783</v>
      </c>
      <c r="AD104" s="25">
        <f t="shared" si="63"/>
        <v>2.1548070401878121</v>
      </c>
      <c r="AE104" s="12">
        <f t="shared" si="64"/>
        <v>1.3436309583328168</v>
      </c>
      <c r="AF104" s="12">
        <f t="shared" si="65"/>
        <v>1.0461087229341572</v>
      </c>
      <c r="AG104" s="12">
        <f t="shared" si="66"/>
        <v>0.82278202852729976</v>
      </c>
      <c r="AH104" s="12">
        <f t="shared" si="67"/>
        <v>4.2179089306950033</v>
      </c>
      <c r="AI104" s="12">
        <f t="shared" si="68"/>
        <v>3.8919948020142812</v>
      </c>
      <c r="AJ104" s="12">
        <f t="shared" si="69"/>
        <v>4.5210424547074268</v>
      </c>
      <c r="AK104" s="12">
        <f t="shared" si="70"/>
        <v>4.7474784413178241</v>
      </c>
      <c r="AM104" s="6"/>
      <c r="AO104" s="30">
        <f t="shared" si="71"/>
        <v>-0.22866902793356628</v>
      </c>
      <c r="AP104" s="25">
        <f t="shared" si="47"/>
        <v>60.308131695000597</v>
      </c>
      <c r="AQ104" s="25">
        <f t="shared" si="72"/>
        <v>1.3740631811789888E-2</v>
      </c>
      <c r="AR104" s="25"/>
      <c r="AS104" s="25">
        <f t="shared" si="48"/>
        <v>-0.20235013510966787</v>
      </c>
      <c r="AT104" s="25">
        <f t="shared" si="40"/>
        <v>60.334450587824492</v>
      </c>
      <c r="AU104" s="25">
        <f t="shared" si="73"/>
        <v>1.4183035353236248E-2</v>
      </c>
      <c r="AV104" s="25"/>
      <c r="AW104" s="25">
        <f t="shared" si="49"/>
        <v>-0.38754106156540463</v>
      </c>
      <c r="AX104" s="25">
        <f t="shared" si="41"/>
        <v>60.149259661368752</v>
      </c>
      <c r="AY104" s="25">
        <f t="shared" si="74"/>
        <v>1.1070095828919751E-2</v>
      </c>
      <c r="AZ104" s="25"/>
      <c r="BA104" s="25">
        <f t="shared" si="50"/>
        <v>-0.3948446244248594</v>
      </c>
      <c r="BB104" s="25">
        <f t="shared" si="42"/>
        <v>60.141956098509297</v>
      </c>
      <c r="BC104" s="31">
        <f t="shared" si="75"/>
        <v>1.094732766781893E-2</v>
      </c>
      <c r="BD104" s="29"/>
      <c r="BE104" s="30">
        <f t="shared" si="51"/>
        <v>6.2521289327550467E-2</v>
      </c>
      <c r="BF104" s="25">
        <f t="shared" si="43"/>
        <v>130.38942574403498</v>
      </c>
      <c r="BG104" s="25">
        <f t="shared" si="76"/>
        <v>3.6433626153564894E-2</v>
      </c>
      <c r="BH104" s="25"/>
      <c r="BI104" s="27">
        <f t="shared" si="52"/>
        <v>0.58283538863360995</v>
      </c>
      <c r="BJ104" s="25">
        <f t="shared" si="44"/>
        <v>130.90973984334104</v>
      </c>
      <c r="BK104" s="25">
        <f t="shared" si="77"/>
        <v>4.0569475557037542E-2</v>
      </c>
      <c r="BL104" s="25"/>
      <c r="BM104" s="27">
        <f t="shared" si="53"/>
        <v>0.47598392394037048</v>
      </c>
      <c r="BN104" s="25">
        <f t="shared" si="45"/>
        <v>130.80288837864779</v>
      </c>
      <c r="BO104" s="25">
        <f t="shared" si="78"/>
        <v>3.9720139421228151E-2</v>
      </c>
      <c r="BP104" s="25"/>
      <c r="BQ104" s="27">
        <f t="shared" si="54"/>
        <v>0.61513210855045575</v>
      </c>
      <c r="BR104" s="25">
        <f t="shared" si="46"/>
        <v>130.94203656325789</v>
      </c>
      <c r="BS104" s="31">
        <f t="shared" si="79"/>
        <v>4.082619427748034E-2</v>
      </c>
      <c r="BT104" s="29"/>
      <c r="BV104" s="36"/>
    </row>
    <row r="105" spans="1:74">
      <c r="A105" s="6"/>
      <c r="K105" s="6"/>
      <c r="L105"/>
      <c r="M105" s="10">
        <v>43927</v>
      </c>
      <c r="N105" s="11">
        <v>102</v>
      </c>
      <c r="O105" s="12">
        <v>64.680503999999999</v>
      </c>
      <c r="P105" s="9">
        <v>201820400</v>
      </c>
      <c r="Q105" s="12">
        <v>132.27136200000001</v>
      </c>
      <c r="R105" s="9">
        <v>4874300</v>
      </c>
      <c r="U105" s="12">
        <f t="shared" si="55"/>
        <v>61.322277984159641</v>
      </c>
      <c r="V105" s="12">
        <f t="shared" si="56"/>
        <v>60.364052122916334</v>
      </c>
      <c r="W105" s="12">
        <f t="shared" si="57"/>
        <v>59.961440925320375</v>
      </c>
      <c r="X105" s="12">
        <f t="shared" si="58"/>
        <v>59.696387507131831</v>
      </c>
      <c r="Y105" s="12">
        <f t="shared" si="59"/>
        <v>129.39108459109076</v>
      </c>
      <c r="Z105" s="12">
        <f t="shared" si="60"/>
        <v>128.33565862130928</v>
      </c>
      <c r="AA105" s="12">
        <f t="shared" si="61"/>
        <v>127.84033110461834</v>
      </c>
      <c r="AB105" s="12">
        <f t="shared" si="62"/>
        <v>126.99273161032946</v>
      </c>
      <c r="AD105" s="25">
        <f t="shared" si="63"/>
        <v>3.3582260158403585</v>
      </c>
      <c r="AE105" s="12">
        <f t="shared" si="64"/>
        <v>4.3164518770836651</v>
      </c>
      <c r="AF105" s="12">
        <f t="shared" si="65"/>
        <v>4.7190630746796245</v>
      </c>
      <c r="AG105" s="12">
        <f t="shared" si="66"/>
        <v>4.9841164928681678</v>
      </c>
      <c r="AH105" s="12">
        <f t="shared" si="67"/>
        <v>2.8802774089092509</v>
      </c>
      <c r="AI105" s="12">
        <f t="shared" si="68"/>
        <v>3.9357033786907323</v>
      </c>
      <c r="AJ105" s="12">
        <f t="shared" si="69"/>
        <v>4.4310308953816673</v>
      </c>
      <c r="AK105" s="12">
        <f t="shared" si="70"/>
        <v>5.2786303896705533</v>
      </c>
      <c r="AM105" s="6"/>
      <c r="AO105" s="30">
        <f t="shared" si="71"/>
        <v>-0.28067264338559916</v>
      </c>
      <c r="AP105" s="25">
        <f t="shared" si="47"/>
        <v>59.680768281934775</v>
      </c>
      <c r="AQ105" s="25">
        <f t="shared" si="72"/>
        <v>7.729896041108808E-2</v>
      </c>
      <c r="AR105" s="25"/>
      <c r="AS105" s="25">
        <f t="shared" si="48"/>
        <v>-0.29560255073569724</v>
      </c>
      <c r="AT105" s="25">
        <f t="shared" si="40"/>
        <v>59.665838374584681</v>
      </c>
      <c r="AU105" s="25">
        <f t="shared" si="73"/>
        <v>7.7529785875127363E-2</v>
      </c>
      <c r="AV105" s="25"/>
      <c r="AW105" s="25">
        <f t="shared" si="49"/>
        <v>-0.47205949278717607</v>
      </c>
      <c r="AX105" s="25">
        <f t="shared" si="41"/>
        <v>59.4893814325332</v>
      </c>
      <c r="AY105" s="25">
        <f t="shared" si="74"/>
        <v>8.0257917709899096E-2</v>
      </c>
      <c r="AZ105" s="25"/>
      <c r="BA105" s="25">
        <f t="shared" si="50"/>
        <v>-0.54828252163544655</v>
      </c>
      <c r="BB105" s="25">
        <f t="shared" si="42"/>
        <v>59.413158403684925</v>
      </c>
      <c r="BC105" s="31">
        <f t="shared" si="75"/>
        <v>8.1436372176615604E-2</v>
      </c>
      <c r="BD105" s="29"/>
      <c r="BE105" s="30">
        <f t="shared" si="51"/>
        <v>-0.31984290658494535</v>
      </c>
      <c r="BF105" s="25">
        <f t="shared" si="43"/>
        <v>127.52048819803339</v>
      </c>
      <c r="BG105" s="25">
        <f t="shared" si="76"/>
        <v>3.5917629713124288E-2</v>
      </c>
      <c r="BH105" s="25"/>
      <c r="BI105" s="27">
        <f t="shared" si="52"/>
        <v>-0.18451679604706461</v>
      </c>
      <c r="BJ105" s="25">
        <f t="shared" si="44"/>
        <v>127.65581430857128</v>
      </c>
      <c r="BK105" s="25">
        <f t="shared" si="77"/>
        <v>3.4894535155907222E-2</v>
      </c>
      <c r="BL105" s="25"/>
      <c r="BM105" s="27">
        <f t="shared" si="53"/>
        <v>-0.85716684937288601</v>
      </c>
      <c r="BN105" s="25">
        <f t="shared" si="45"/>
        <v>126.98316425524546</v>
      </c>
      <c r="BO105" s="25">
        <f t="shared" si="78"/>
        <v>3.9979914509042064E-2</v>
      </c>
      <c r="BP105" s="25"/>
      <c r="BQ105" s="27">
        <f t="shared" si="54"/>
        <v>-2.0213175312931564</v>
      </c>
      <c r="BR105" s="25">
        <f t="shared" si="46"/>
        <v>125.81901357332519</v>
      </c>
      <c r="BS105" s="31">
        <f t="shared" si="79"/>
        <v>4.8781144528282826E-2</v>
      </c>
      <c r="BT105" s="29"/>
      <c r="BV105" s="36"/>
    </row>
    <row r="106" spans="1:74">
      <c r="A106" s="6"/>
      <c r="K106" s="6"/>
      <c r="L106"/>
      <c r="M106" s="10">
        <v>43928</v>
      </c>
      <c r="N106" s="11">
        <v>103</v>
      </c>
      <c r="O106" s="12">
        <v>63.931355000000003</v>
      </c>
      <c r="P106" s="9">
        <v>202887200</v>
      </c>
      <c r="Q106" s="12">
        <v>133.495361</v>
      </c>
      <c r="R106" s="9">
        <v>4051700</v>
      </c>
      <c r="U106" s="12">
        <f t="shared" si="55"/>
        <v>61.826011886535696</v>
      </c>
      <c r="V106" s="12">
        <f t="shared" si="56"/>
        <v>61.87481027989562</v>
      </c>
      <c r="W106" s="12">
        <f t="shared" si="57"/>
        <v>62.556925616394167</v>
      </c>
      <c r="X106" s="12">
        <f t="shared" si="58"/>
        <v>63.434474876782957</v>
      </c>
      <c r="Y106" s="12">
        <f t="shared" si="59"/>
        <v>129.82312620242715</v>
      </c>
      <c r="Z106" s="12">
        <f t="shared" si="60"/>
        <v>129.71315480385104</v>
      </c>
      <c r="AA106" s="12">
        <f t="shared" si="61"/>
        <v>130.27739809707828</v>
      </c>
      <c r="AB106" s="12">
        <f t="shared" si="62"/>
        <v>130.95170440258238</v>
      </c>
      <c r="AD106" s="25">
        <f t="shared" si="63"/>
        <v>2.1053431134643077</v>
      </c>
      <c r="AE106" s="12">
        <f t="shared" si="64"/>
        <v>2.0565447201043838</v>
      </c>
      <c r="AF106" s="12">
        <f t="shared" si="65"/>
        <v>1.3744293836058361</v>
      </c>
      <c r="AG106" s="12">
        <f t="shared" si="66"/>
        <v>0.49688012321704633</v>
      </c>
      <c r="AH106" s="12">
        <f t="shared" si="67"/>
        <v>3.6722347975728553</v>
      </c>
      <c r="AI106" s="12">
        <f t="shared" si="68"/>
        <v>3.7822061961489624</v>
      </c>
      <c r="AJ106" s="12">
        <f t="shared" si="69"/>
        <v>3.2179629029217267</v>
      </c>
      <c r="AK106" s="12">
        <f t="shared" si="70"/>
        <v>2.5436565974176233</v>
      </c>
      <c r="AM106" s="6"/>
      <c r="AO106" s="30">
        <f t="shared" si="71"/>
        <v>0.15075095678330963</v>
      </c>
      <c r="AP106" s="25">
        <f t="shared" si="47"/>
        <v>62.70767657317748</v>
      </c>
      <c r="AQ106" s="25">
        <f t="shared" si="72"/>
        <v>1.9140505106180272E-2</v>
      </c>
      <c r="AR106" s="25"/>
      <c r="AS106" s="25">
        <f t="shared" si="48"/>
        <v>0.42716925971667524</v>
      </c>
      <c r="AT106" s="25">
        <f t="shared" si="40"/>
        <v>62.984094876110845</v>
      </c>
      <c r="AU106" s="25">
        <f t="shared" si="73"/>
        <v>1.4816831645272628E-2</v>
      </c>
      <c r="AV106" s="25"/>
      <c r="AW106" s="25">
        <f t="shared" si="49"/>
        <v>0.90833538995025986</v>
      </c>
      <c r="AX106" s="25">
        <f t="shared" si="41"/>
        <v>63.465261006344427</v>
      </c>
      <c r="AY106" s="25">
        <f t="shared" si="74"/>
        <v>7.2905383227928819E-3</v>
      </c>
      <c r="AZ106" s="25"/>
      <c r="BA106" s="25">
        <f t="shared" si="50"/>
        <v>2.1239196091674071</v>
      </c>
      <c r="BB106" s="25">
        <f t="shared" si="42"/>
        <v>64.680845225561569</v>
      </c>
      <c r="BC106" s="31">
        <f t="shared" si="75"/>
        <v>1.1723358992806668E-2</v>
      </c>
      <c r="BD106" s="29"/>
      <c r="BE106" s="30">
        <f t="shared" si="51"/>
        <v>9.3693578271786371E-2</v>
      </c>
      <c r="BF106" s="25">
        <f t="shared" si="43"/>
        <v>130.37109167535007</v>
      </c>
      <c r="BG106" s="25">
        <f t="shared" si="76"/>
        <v>2.3403579729260628E-2</v>
      </c>
      <c r="BH106" s="25"/>
      <c r="BI106" s="27">
        <f t="shared" si="52"/>
        <v>0.4708791510796847</v>
      </c>
      <c r="BJ106" s="25">
        <f t="shared" si="44"/>
        <v>130.74827724815796</v>
      </c>
      <c r="BK106" s="25">
        <f t="shared" si="77"/>
        <v>2.0578121451291786E-2</v>
      </c>
      <c r="BL106" s="25"/>
      <c r="BM106" s="27">
        <f t="shared" si="53"/>
        <v>0.62523837945188243</v>
      </c>
      <c r="BN106" s="25">
        <f t="shared" si="45"/>
        <v>130.90263647653015</v>
      </c>
      <c r="BO106" s="25">
        <f t="shared" si="78"/>
        <v>1.9421832369664549E-2</v>
      </c>
      <c r="BP106" s="25"/>
      <c r="BQ106" s="27">
        <f t="shared" si="54"/>
        <v>1.768309313896969</v>
      </c>
      <c r="BR106" s="25">
        <f t="shared" si="46"/>
        <v>132.04570741097524</v>
      </c>
      <c r="BS106" s="31">
        <f t="shared" si="79"/>
        <v>1.0859205729439263E-2</v>
      </c>
      <c r="BT106" s="29"/>
      <c r="BV106" s="36"/>
    </row>
    <row r="107" spans="1:74">
      <c r="A107" s="6"/>
      <c r="K107" s="6"/>
      <c r="L107"/>
      <c r="M107" s="10">
        <v>43929</v>
      </c>
      <c r="N107" s="11">
        <v>104</v>
      </c>
      <c r="O107" s="12">
        <v>65.567656999999997</v>
      </c>
      <c r="P107" s="9">
        <v>168895200</v>
      </c>
      <c r="Q107" s="12">
        <v>137.453644</v>
      </c>
      <c r="R107" s="9">
        <v>3890600</v>
      </c>
      <c r="U107" s="12">
        <f t="shared" si="55"/>
        <v>62.141813353555342</v>
      </c>
      <c r="V107" s="12">
        <f t="shared" si="56"/>
        <v>62.594600931932156</v>
      </c>
      <c r="W107" s="12">
        <f t="shared" si="57"/>
        <v>63.312861777377378</v>
      </c>
      <c r="X107" s="12">
        <f t="shared" si="58"/>
        <v>63.807134969195744</v>
      </c>
      <c r="Y107" s="12">
        <f t="shared" si="59"/>
        <v>130.37396142206308</v>
      </c>
      <c r="Z107" s="12">
        <f t="shared" si="60"/>
        <v>131.03692697250318</v>
      </c>
      <c r="AA107" s="12">
        <f t="shared" si="61"/>
        <v>132.04727769368523</v>
      </c>
      <c r="AB107" s="12">
        <f t="shared" si="62"/>
        <v>132.85944685064561</v>
      </c>
      <c r="AD107" s="25">
        <f t="shared" si="63"/>
        <v>3.4258436464446547</v>
      </c>
      <c r="AE107" s="12">
        <f t="shared" si="64"/>
        <v>2.9730560680678408</v>
      </c>
      <c r="AF107" s="12">
        <f t="shared" si="65"/>
        <v>2.2547952226226187</v>
      </c>
      <c r="AG107" s="12">
        <f t="shared" si="66"/>
        <v>1.7605220308042533</v>
      </c>
      <c r="AH107" s="12">
        <f t="shared" si="67"/>
        <v>7.0796825779369215</v>
      </c>
      <c r="AI107" s="12">
        <f t="shared" si="68"/>
        <v>6.4167170274968157</v>
      </c>
      <c r="AJ107" s="12">
        <f t="shared" si="69"/>
        <v>5.4063663063147658</v>
      </c>
      <c r="AK107" s="12">
        <f t="shared" si="70"/>
        <v>4.5941971493543861</v>
      </c>
      <c r="AM107" s="6"/>
      <c r="AO107" s="30">
        <f t="shared" si="71"/>
        <v>0.24152873741329481</v>
      </c>
      <c r="AP107" s="25">
        <f t="shared" si="47"/>
        <v>63.554390514790676</v>
      </c>
      <c r="AQ107" s="25">
        <f t="shared" si="72"/>
        <v>3.0705176566082289E-2</v>
      </c>
      <c r="AR107" s="25"/>
      <c r="AS107" s="25">
        <f t="shared" si="48"/>
        <v>0.50936098503330918</v>
      </c>
      <c r="AT107" s="25">
        <f t="shared" si="40"/>
        <v>63.822222762410689</v>
      </c>
      <c r="AU107" s="25">
        <f t="shared" si="73"/>
        <v>2.6620353958801787E-2</v>
      </c>
      <c r="AV107" s="25"/>
      <c r="AW107" s="25">
        <f t="shared" si="49"/>
        <v>0.83975573691508787</v>
      </c>
      <c r="AX107" s="25">
        <f t="shared" si="41"/>
        <v>64.152617514292473</v>
      </c>
      <c r="AY107" s="25">
        <f t="shared" si="74"/>
        <v>2.1581364203810488E-2</v>
      </c>
      <c r="AZ107" s="25"/>
      <c r="BA107" s="25">
        <f t="shared" si="50"/>
        <v>0.96113367821084039</v>
      </c>
      <c r="BB107" s="25">
        <f t="shared" si="42"/>
        <v>64.273995455588221</v>
      </c>
      <c r="BC107" s="31">
        <f t="shared" si="75"/>
        <v>1.973017801157324E-2</v>
      </c>
      <c r="BD107" s="29"/>
      <c r="BE107" s="30">
        <f t="shared" si="51"/>
        <v>0.34512148102206175</v>
      </c>
      <c r="BF107" s="25">
        <f t="shared" si="43"/>
        <v>132.39239917470729</v>
      </c>
      <c r="BG107" s="25">
        <f t="shared" si="76"/>
        <v>3.6821467063417421E-2</v>
      </c>
      <c r="BH107" s="25"/>
      <c r="BI107" s="27">
        <f t="shared" si="52"/>
        <v>0.79562926246150234</v>
      </c>
      <c r="BJ107" s="25">
        <f t="shared" si="44"/>
        <v>132.84290695614672</v>
      </c>
      <c r="BK107" s="25">
        <f t="shared" si="77"/>
        <v>3.3543941867800006E-2</v>
      </c>
      <c r="BL107" s="25"/>
      <c r="BM107" s="27">
        <f t="shared" si="53"/>
        <v>1.1403269271716652</v>
      </c>
      <c r="BN107" s="25">
        <f t="shared" si="45"/>
        <v>133.18760462085689</v>
      </c>
      <c r="BO107" s="25">
        <f t="shared" si="78"/>
        <v>3.1036204315857272E-2</v>
      </c>
      <c r="BP107" s="25"/>
      <c r="BQ107" s="27">
        <f t="shared" si="54"/>
        <v>1.7696440542004575</v>
      </c>
      <c r="BR107" s="25">
        <f t="shared" si="46"/>
        <v>133.81692174788569</v>
      </c>
      <c r="BS107" s="31">
        <f t="shared" si="79"/>
        <v>2.6457808947679195E-2</v>
      </c>
      <c r="BT107" s="29"/>
      <c r="BV107" s="36"/>
    </row>
    <row r="108" spans="1:74">
      <c r="A108" s="6"/>
      <c r="K108" s="6"/>
      <c r="L108"/>
      <c r="M108" s="10">
        <v>43930</v>
      </c>
      <c r="N108" s="11">
        <v>105</v>
      </c>
      <c r="O108" s="12">
        <v>66.040801999999999</v>
      </c>
      <c r="P108" s="9">
        <v>162116400</v>
      </c>
      <c r="Q108" s="12">
        <v>141.579712</v>
      </c>
      <c r="R108" s="9">
        <v>4365000</v>
      </c>
      <c r="U108" s="12">
        <f t="shared" si="55"/>
        <v>62.655689900522042</v>
      </c>
      <c r="V108" s="12">
        <f t="shared" si="56"/>
        <v>63.635170555755899</v>
      </c>
      <c r="W108" s="12">
        <f t="shared" si="57"/>
        <v>64.552999149819811</v>
      </c>
      <c r="X108" s="12">
        <f t="shared" si="58"/>
        <v>65.127526492298927</v>
      </c>
      <c r="Y108" s="12">
        <f t="shared" si="59"/>
        <v>131.43591380875361</v>
      </c>
      <c r="Z108" s="12">
        <f t="shared" si="60"/>
        <v>133.28277793212709</v>
      </c>
      <c r="AA108" s="12">
        <f t="shared" si="61"/>
        <v>135.02077916215836</v>
      </c>
      <c r="AB108" s="12">
        <f t="shared" si="62"/>
        <v>136.3050947126614</v>
      </c>
      <c r="AD108" s="25">
        <f t="shared" si="63"/>
        <v>3.3851120994779578</v>
      </c>
      <c r="AE108" s="12">
        <f t="shared" si="64"/>
        <v>2.4056314442441007</v>
      </c>
      <c r="AF108" s="12">
        <f t="shared" si="65"/>
        <v>1.4878028501801879</v>
      </c>
      <c r="AG108" s="12">
        <f t="shared" si="66"/>
        <v>0.9132755077010728</v>
      </c>
      <c r="AH108" s="12">
        <f t="shared" si="67"/>
        <v>10.14379819124639</v>
      </c>
      <c r="AI108" s="12">
        <f t="shared" si="68"/>
        <v>8.2969340678729111</v>
      </c>
      <c r="AJ108" s="12">
        <f t="shared" si="69"/>
        <v>6.5589328378416383</v>
      </c>
      <c r="AK108" s="12">
        <f t="shared" si="70"/>
        <v>5.2746172873386001</v>
      </c>
      <c r="AM108" s="6"/>
      <c r="AO108" s="30">
        <f t="shared" si="71"/>
        <v>0.39132003266766557</v>
      </c>
      <c r="AP108" s="25">
        <f t="shared" si="47"/>
        <v>64.944319182487476</v>
      </c>
      <c r="AQ108" s="25">
        <f t="shared" si="72"/>
        <v>1.6603111777966043E-2</v>
      </c>
      <c r="AR108" s="25"/>
      <c r="AS108" s="25">
        <f t="shared" si="48"/>
        <v>0.69205508188559017</v>
      </c>
      <c r="AT108" s="25">
        <f t="shared" si="40"/>
        <v>65.245054231705396</v>
      </c>
      <c r="AU108" s="25">
        <f t="shared" si="73"/>
        <v>1.2049335322950855E-2</v>
      </c>
      <c r="AV108" s="25"/>
      <c r="AW108" s="25">
        <f t="shared" si="49"/>
        <v>1.0199274729023933</v>
      </c>
      <c r="AX108" s="25">
        <f t="shared" si="41"/>
        <v>65.572926622722207</v>
      </c>
      <c r="AY108" s="25">
        <f t="shared" si="74"/>
        <v>7.0846410568695456E-3</v>
      </c>
      <c r="AZ108" s="25"/>
      <c r="BA108" s="25">
        <f t="shared" si="50"/>
        <v>1.1982868183076942</v>
      </c>
      <c r="BB108" s="25">
        <f t="shared" si="42"/>
        <v>65.751285968127505</v>
      </c>
      <c r="BC108" s="31">
        <f t="shared" si="75"/>
        <v>4.3838963656512644E-3</v>
      </c>
      <c r="BD108" s="29"/>
      <c r="BE108" s="30">
        <f t="shared" si="51"/>
        <v>0.7393784791397221</v>
      </c>
      <c r="BF108" s="25">
        <f t="shared" si="43"/>
        <v>135.76015764129809</v>
      </c>
      <c r="BG108" s="25">
        <f t="shared" si="76"/>
        <v>4.1104437044637496E-2</v>
      </c>
      <c r="BH108" s="25"/>
      <c r="BI108" s="27">
        <f t="shared" si="52"/>
        <v>1.3400973139644097</v>
      </c>
      <c r="BJ108" s="25">
        <f t="shared" si="44"/>
        <v>136.36087647612277</v>
      </c>
      <c r="BK108" s="25">
        <f t="shared" si="77"/>
        <v>3.6861464472234776E-2</v>
      </c>
      <c r="BL108" s="25"/>
      <c r="BM108" s="27">
        <f t="shared" si="53"/>
        <v>1.9652554707573249</v>
      </c>
      <c r="BN108" s="25">
        <f t="shared" si="45"/>
        <v>136.98603463291568</v>
      </c>
      <c r="BO108" s="25">
        <f t="shared" si="78"/>
        <v>3.2445873085857987E-2</v>
      </c>
      <c r="BP108" s="25"/>
      <c r="BQ108" s="27">
        <f t="shared" si="54"/>
        <v>2.7929228563322304</v>
      </c>
      <c r="BR108" s="25">
        <f t="shared" si="46"/>
        <v>137.8137020184906</v>
      </c>
      <c r="BS108" s="31">
        <f t="shared" si="79"/>
        <v>2.6599926841985654E-2</v>
      </c>
      <c r="BT108" s="29"/>
      <c r="BV108" s="36"/>
    </row>
    <row r="109" spans="1:74">
      <c r="A109" s="6"/>
      <c r="K109" s="6"/>
      <c r="L109"/>
      <c r="M109" s="10">
        <v>43934</v>
      </c>
      <c r="N109" s="11">
        <v>106</v>
      </c>
      <c r="O109" s="12">
        <v>67.337029000000001</v>
      </c>
      <c r="P109" s="9">
        <v>131022800</v>
      </c>
      <c r="Q109" s="12">
        <v>136.160538</v>
      </c>
      <c r="R109" s="9">
        <v>3016300</v>
      </c>
      <c r="U109" s="12">
        <f t="shared" si="55"/>
        <v>63.163456715443729</v>
      </c>
      <c r="V109" s="12">
        <f t="shared" si="56"/>
        <v>64.477141561241339</v>
      </c>
      <c r="W109" s="12">
        <f t="shared" si="57"/>
        <v>65.371290717418916</v>
      </c>
      <c r="X109" s="12">
        <f t="shared" si="58"/>
        <v>65.812483123074742</v>
      </c>
      <c r="Y109" s="12">
        <f t="shared" si="59"/>
        <v>132.95748353744057</v>
      </c>
      <c r="Z109" s="12">
        <f t="shared" si="60"/>
        <v>136.18670485588262</v>
      </c>
      <c r="AA109" s="12">
        <f t="shared" si="61"/>
        <v>138.62819222297128</v>
      </c>
      <c r="AB109" s="12">
        <f t="shared" si="62"/>
        <v>140.26105767816534</v>
      </c>
      <c r="AD109" s="25">
        <f t="shared" si="63"/>
        <v>4.1735722845562719</v>
      </c>
      <c r="AE109" s="12">
        <f t="shared" si="64"/>
        <v>2.8598874387586619</v>
      </c>
      <c r="AF109" s="12">
        <f t="shared" si="65"/>
        <v>1.9657382825810856</v>
      </c>
      <c r="AG109" s="12">
        <f t="shared" si="66"/>
        <v>1.5245458769252593</v>
      </c>
      <c r="AH109" s="12">
        <f t="shared" si="67"/>
        <v>3.2030544625594359</v>
      </c>
      <c r="AI109" s="12">
        <f t="shared" si="68"/>
        <v>2.6166855882621576E-2</v>
      </c>
      <c r="AJ109" s="12">
        <f t="shared" si="69"/>
        <v>2.4676542229712766</v>
      </c>
      <c r="AK109" s="12">
        <f t="shared" si="70"/>
        <v>4.100519678165341</v>
      </c>
      <c r="AM109" s="6"/>
      <c r="AO109" s="30">
        <f t="shared" si="71"/>
        <v>0.45536576290738129</v>
      </c>
      <c r="AP109" s="25">
        <f t="shared" si="47"/>
        <v>65.826656480326292</v>
      </c>
      <c r="AQ109" s="25">
        <f t="shared" si="72"/>
        <v>2.2430043946157899E-2</v>
      </c>
      <c r="AR109" s="25"/>
      <c r="AS109" s="25">
        <f t="shared" si="48"/>
        <v>0.72361420331396864</v>
      </c>
      <c r="AT109" s="25">
        <f t="shared" si="40"/>
        <v>66.094904920732887</v>
      </c>
      <c r="AU109" s="25">
        <f t="shared" si="73"/>
        <v>1.8446374865560437E-2</v>
      </c>
      <c r="AV109" s="25"/>
      <c r="AW109" s="25">
        <f t="shared" si="49"/>
        <v>0.92919131551591305</v>
      </c>
      <c r="AX109" s="25">
        <f t="shared" si="41"/>
        <v>66.300482032934823</v>
      </c>
      <c r="AY109" s="25">
        <f t="shared" si="74"/>
        <v>1.5393417001887292E-2</v>
      </c>
      <c r="AZ109" s="25"/>
      <c r="BA109" s="25">
        <f t="shared" si="50"/>
        <v>0.87529085520539263</v>
      </c>
      <c r="BB109" s="25">
        <f t="shared" si="42"/>
        <v>66.246581572624308</v>
      </c>
      <c r="BC109" s="31">
        <f t="shared" si="75"/>
        <v>1.6193874953640934E-2</v>
      </c>
      <c r="BD109" s="29"/>
      <c r="BE109" s="30">
        <f t="shared" si="51"/>
        <v>1.1695836663907011</v>
      </c>
      <c r="BF109" s="25">
        <f t="shared" si="43"/>
        <v>139.79777588936199</v>
      </c>
      <c r="BG109" s="25">
        <f t="shared" si="76"/>
        <v>2.6712863673922792E-2</v>
      </c>
      <c r="BH109" s="25"/>
      <c r="BI109" s="27">
        <f t="shared" si="52"/>
        <v>1.9069262506765363</v>
      </c>
      <c r="BJ109" s="25">
        <f t="shared" si="44"/>
        <v>140.53511847364783</v>
      </c>
      <c r="BK109" s="25">
        <f t="shared" si="77"/>
        <v>3.2128108025306308E-2</v>
      </c>
      <c r="BL109" s="25"/>
      <c r="BM109" s="27">
        <f t="shared" si="53"/>
        <v>2.7042263862823415</v>
      </c>
      <c r="BN109" s="25">
        <f t="shared" si="45"/>
        <v>141.33241860925361</v>
      </c>
      <c r="BO109" s="25">
        <f t="shared" si="78"/>
        <v>3.7983696930263343E-2</v>
      </c>
      <c r="BP109" s="25"/>
      <c r="BQ109" s="27">
        <f t="shared" si="54"/>
        <v>3.4852395301408134</v>
      </c>
      <c r="BR109" s="25">
        <f t="shared" si="46"/>
        <v>142.11343175311208</v>
      </c>
      <c r="BS109" s="31">
        <f t="shared" si="79"/>
        <v>4.3719669740964737E-2</v>
      </c>
      <c r="BT109" s="29"/>
      <c r="BV109" s="36"/>
    </row>
    <row r="110" spans="1:74">
      <c r="A110" s="6"/>
      <c r="K110" s="6"/>
      <c r="L110"/>
      <c r="M110" s="10">
        <v>43935</v>
      </c>
      <c r="N110" s="11">
        <v>107</v>
      </c>
      <c r="O110" s="12">
        <v>70.737755000000007</v>
      </c>
      <c r="P110" s="9">
        <v>194994800</v>
      </c>
      <c r="Q110" s="12">
        <v>138.77633700000001</v>
      </c>
      <c r="R110" s="9">
        <v>3486600</v>
      </c>
      <c r="U110" s="12">
        <f t="shared" si="55"/>
        <v>63.789492558127165</v>
      </c>
      <c r="V110" s="12">
        <f t="shared" si="56"/>
        <v>65.47810216480687</v>
      </c>
      <c r="W110" s="12">
        <f t="shared" si="57"/>
        <v>66.452446772838513</v>
      </c>
      <c r="X110" s="12">
        <f t="shared" si="58"/>
        <v>66.955892530768693</v>
      </c>
      <c r="Y110" s="12">
        <f t="shared" si="59"/>
        <v>133.43794170682449</v>
      </c>
      <c r="Z110" s="12">
        <f t="shared" si="60"/>
        <v>136.17754645632371</v>
      </c>
      <c r="AA110" s="12">
        <f t="shared" si="61"/>
        <v>137.27098240033706</v>
      </c>
      <c r="AB110" s="12">
        <f t="shared" si="62"/>
        <v>137.18566791954134</v>
      </c>
      <c r="AD110" s="25">
        <f t="shared" si="63"/>
        <v>6.948262441872842</v>
      </c>
      <c r="AE110" s="12">
        <f t="shared" si="64"/>
        <v>5.2596528351931369</v>
      </c>
      <c r="AF110" s="12">
        <f t="shared" si="65"/>
        <v>4.2853082271614937</v>
      </c>
      <c r="AG110" s="12">
        <f t="shared" si="66"/>
        <v>3.7818624692313136</v>
      </c>
      <c r="AH110" s="12">
        <f t="shared" si="67"/>
        <v>5.3383952931755232</v>
      </c>
      <c r="AI110" s="12">
        <f t="shared" si="68"/>
        <v>2.5987905436763015</v>
      </c>
      <c r="AJ110" s="12">
        <f t="shared" si="69"/>
        <v>1.5053545996629509</v>
      </c>
      <c r="AK110" s="12">
        <f t="shared" si="70"/>
        <v>1.5906690804586674</v>
      </c>
      <c r="AM110" s="6"/>
      <c r="AO110" s="30">
        <f t="shared" si="71"/>
        <v>0.5492343067842137</v>
      </c>
      <c r="AP110" s="25">
        <f t="shared" si="47"/>
        <v>67.001681079622728</v>
      </c>
      <c r="AQ110" s="25">
        <f t="shared" si="72"/>
        <v>5.2815839580677662E-2</v>
      </c>
      <c r="AR110" s="25"/>
      <c r="AS110" s="25">
        <f t="shared" si="48"/>
        <v>0.8129996663403759</v>
      </c>
      <c r="AT110" s="25">
        <f t="shared" si="40"/>
        <v>67.265446439178888</v>
      </c>
      <c r="AU110" s="25">
        <f t="shared" si="73"/>
        <v>4.9087061934904759E-2</v>
      </c>
      <c r="AV110" s="25"/>
      <c r="AW110" s="25">
        <f t="shared" si="49"/>
        <v>0.99757544847257118</v>
      </c>
      <c r="AX110" s="25">
        <f t="shared" si="41"/>
        <v>67.450022221311087</v>
      </c>
      <c r="AY110" s="25">
        <f t="shared" si="74"/>
        <v>4.6477765355840306E-2</v>
      </c>
      <c r="AZ110" s="25"/>
      <c r="BA110" s="25">
        <f t="shared" si="50"/>
        <v>1.050276275387467</v>
      </c>
      <c r="BB110" s="25">
        <f t="shared" si="42"/>
        <v>67.502723048225974</v>
      </c>
      <c r="BC110" s="31">
        <f t="shared" si="75"/>
        <v>4.5732748399691686E-2</v>
      </c>
      <c r="BD110" s="29"/>
      <c r="BE110" s="30">
        <f t="shared" si="51"/>
        <v>0.79056464303696328</v>
      </c>
      <c r="BF110" s="25">
        <f t="shared" si="43"/>
        <v>138.06154704337402</v>
      </c>
      <c r="BG110" s="25">
        <f t="shared" si="76"/>
        <v>5.1506616479291582E-3</v>
      </c>
      <c r="BH110" s="25"/>
      <c r="BI110" s="27">
        <f t="shared" si="52"/>
        <v>1.0908922323488479</v>
      </c>
      <c r="BJ110" s="25">
        <f t="shared" si="44"/>
        <v>138.3618746326859</v>
      </c>
      <c r="BK110" s="25">
        <f t="shared" si="77"/>
        <v>2.9865492653413628E-3</v>
      </c>
      <c r="BL110" s="25"/>
      <c r="BM110" s="27">
        <f t="shared" si="53"/>
        <v>0.87658009226988987</v>
      </c>
      <c r="BN110" s="25">
        <f t="shared" si="45"/>
        <v>138.14756249260694</v>
      </c>
      <c r="BO110" s="25">
        <f t="shared" si="78"/>
        <v>4.530848132942686E-3</v>
      </c>
      <c r="BP110" s="25"/>
      <c r="BQ110" s="27">
        <f t="shared" si="54"/>
        <v>-0.63084241971796295</v>
      </c>
      <c r="BR110" s="25">
        <f t="shared" si="46"/>
        <v>136.6401399806191</v>
      </c>
      <c r="BS110" s="31">
        <f t="shared" si="79"/>
        <v>1.5393092695485366E-2</v>
      </c>
      <c r="BT110" s="29"/>
      <c r="BV110" s="36"/>
    </row>
    <row r="111" spans="1:74">
      <c r="A111" s="6"/>
      <c r="K111" s="6"/>
      <c r="L111"/>
      <c r="M111" s="10">
        <v>43936</v>
      </c>
      <c r="N111" s="11">
        <v>108</v>
      </c>
      <c r="O111" s="12">
        <v>70.092110000000005</v>
      </c>
      <c r="P111" s="9">
        <v>131154400</v>
      </c>
      <c r="Q111" s="12">
        <v>133.100525</v>
      </c>
      <c r="R111" s="9">
        <v>3252800</v>
      </c>
      <c r="U111" s="12">
        <f t="shared" si="55"/>
        <v>64.831731924408089</v>
      </c>
      <c r="V111" s="12">
        <f t="shared" si="56"/>
        <v>67.31898065712447</v>
      </c>
      <c r="W111" s="12">
        <f t="shared" si="57"/>
        <v>68.809366297777331</v>
      </c>
      <c r="X111" s="12">
        <f t="shared" si="58"/>
        <v>69.792289382692189</v>
      </c>
      <c r="Y111" s="12">
        <f t="shared" si="59"/>
        <v>134.23870100080083</v>
      </c>
      <c r="Z111" s="12">
        <f t="shared" si="60"/>
        <v>137.08712314661042</v>
      </c>
      <c r="AA111" s="12">
        <f t="shared" si="61"/>
        <v>138.09892743015169</v>
      </c>
      <c r="AB111" s="12">
        <f t="shared" si="62"/>
        <v>138.37866972988536</v>
      </c>
      <c r="AD111" s="25">
        <f t="shared" si="63"/>
        <v>5.2603780755919161</v>
      </c>
      <c r="AE111" s="12">
        <f t="shared" si="64"/>
        <v>2.773129342875535</v>
      </c>
      <c r="AF111" s="12">
        <f t="shared" si="65"/>
        <v>1.2827437022226746</v>
      </c>
      <c r="AG111" s="12">
        <f t="shared" si="66"/>
        <v>0.29982061730781595</v>
      </c>
      <c r="AH111" s="12">
        <f t="shared" si="67"/>
        <v>1.1381760008008257</v>
      </c>
      <c r="AI111" s="12">
        <f t="shared" si="68"/>
        <v>3.9865981466104188</v>
      </c>
      <c r="AJ111" s="12">
        <f t="shared" si="69"/>
        <v>4.9984024301516854</v>
      </c>
      <c r="AK111" s="12">
        <f t="shared" si="70"/>
        <v>5.278144729885355</v>
      </c>
      <c r="AM111" s="6"/>
      <c r="AO111" s="30">
        <f t="shared" si="71"/>
        <v>0.82038708950740413</v>
      </c>
      <c r="AP111" s="25">
        <f t="shared" si="47"/>
        <v>69.629753387284737</v>
      </c>
      <c r="AQ111" s="25">
        <f t="shared" si="72"/>
        <v>6.5964145281868173E-3</v>
      </c>
      <c r="AR111" s="25"/>
      <c r="AS111" s="25">
        <f t="shared" si="48"/>
        <v>1.1989796309899863</v>
      </c>
      <c r="AT111" s="25">
        <f t="shared" si="40"/>
        <v>70.008345928767312</v>
      </c>
      <c r="AU111" s="25">
        <f t="shared" si="73"/>
        <v>1.1950570646638119E-3</v>
      </c>
      <c r="AV111" s="25"/>
      <c r="AW111" s="25">
        <f t="shared" si="49"/>
        <v>1.609280282882382</v>
      </c>
      <c r="AX111" s="25">
        <f t="shared" si="41"/>
        <v>70.418646580659711</v>
      </c>
      <c r="AY111" s="25">
        <f t="shared" si="74"/>
        <v>4.658678140231561E-3</v>
      </c>
      <c r="AZ111" s="25"/>
      <c r="BA111" s="25">
        <f t="shared" si="50"/>
        <v>2.1609230375061146</v>
      </c>
      <c r="BB111" s="25">
        <f t="shared" si="42"/>
        <v>70.970289335283439</v>
      </c>
      <c r="BC111" s="31">
        <f t="shared" si="75"/>
        <v>1.2528932789773829E-2</v>
      </c>
      <c r="BD111" s="29"/>
      <c r="BE111" s="30">
        <f t="shared" si="51"/>
        <v>0.79617170105361312</v>
      </c>
      <c r="BF111" s="25">
        <f t="shared" si="43"/>
        <v>138.89509913120531</v>
      </c>
      <c r="BG111" s="25">
        <f t="shared" si="76"/>
        <v>4.3535321376120109E-2</v>
      </c>
      <c r="BH111" s="25"/>
      <c r="BI111" s="27">
        <f t="shared" si="52"/>
        <v>1.0251554317152931</v>
      </c>
      <c r="BJ111" s="25">
        <f t="shared" si="44"/>
        <v>139.12408286186698</v>
      </c>
      <c r="BK111" s="25">
        <f t="shared" si="77"/>
        <v>4.5255703250358902E-2</v>
      </c>
      <c r="BL111" s="25"/>
      <c r="BM111" s="27">
        <f t="shared" si="53"/>
        <v>0.8546943141650224</v>
      </c>
      <c r="BN111" s="25">
        <f t="shared" si="45"/>
        <v>138.95362174431671</v>
      </c>
      <c r="BO111" s="25">
        <f t="shared" si="78"/>
        <v>4.3975008695996513E-2</v>
      </c>
      <c r="BP111" s="25"/>
      <c r="BQ111" s="27">
        <f t="shared" si="54"/>
        <v>0.60912691238473993</v>
      </c>
      <c r="BR111" s="25">
        <f t="shared" si="46"/>
        <v>138.70805434253643</v>
      </c>
      <c r="BS111" s="31">
        <f t="shared" si="79"/>
        <v>4.2130031737563946E-2</v>
      </c>
      <c r="BT111" s="29"/>
      <c r="BV111" s="36"/>
    </row>
    <row r="112" spans="1:74">
      <c r="A112" s="6"/>
      <c r="K112" s="6"/>
      <c r="L112"/>
      <c r="M112" s="10">
        <v>43937</v>
      </c>
      <c r="N112" s="11">
        <v>109</v>
      </c>
      <c r="O112" s="12">
        <v>70.649039999999999</v>
      </c>
      <c r="P112" s="9">
        <v>157125200</v>
      </c>
      <c r="Q112" s="12">
        <v>130.62290999999999</v>
      </c>
      <c r="R112" s="9">
        <v>4016700</v>
      </c>
      <c r="U112" s="12">
        <f t="shared" si="55"/>
        <v>65.620788635746877</v>
      </c>
      <c r="V112" s="12">
        <f t="shared" si="56"/>
        <v>68.289575927130912</v>
      </c>
      <c r="W112" s="12">
        <f t="shared" si="57"/>
        <v>69.514875333999811</v>
      </c>
      <c r="X112" s="12">
        <f t="shared" si="58"/>
        <v>70.017154845673048</v>
      </c>
      <c r="Y112" s="12">
        <f t="shared" si="59"/>
        <v>134.06797460068069</v>
      </c>
      <c r="Z112" s="12">
        <f t="shared" si="60"/>
        <v>135.69181379529678</v>
      </c>
      <c r="AA112" s="12">
        <f t="shared" si="61"/>
        <v>135.34980609356825</v>
      </c>
      <c r="AB112" s="12">
        <f t="shared" si="62"/>
        <v>134.42006118247133</v>
      </c>
      <c r="AD112" s="25">
        <f t="shared" si="63"/>
        <v>5.0282513642531228</v>
      </c>
      <c r="AE112" s="12">
        <f t="shared" si="64"/>
        <v>2.3594640728690877</v>
      </c>
      <c r="AF112" s="12">
        <f t="shared" si="65"/>
        <v>1.1341646660001885</v>
      </c>
      <c r="AG112" s="12">
        <f t="shared" si="66"/>
        <v>0.63188515432695169</v>
      </c>
      <c r="AH112" s="12">
        <f t="shared" si="67"/>
        <v>3.4450646006806949</v>
      </c>
      <c r="AI112" s="12">
        <f t="shared" si="68"/>
        <v>5.0689037952967908</v>
      </c>
      <c r="AJ112" s="12">
        <f t="shared" si="69"/>
        <v>4.7268960935682571</v>
      </c>
      <c r="AK112" s="12">
        <f t="shared" si="70"/>
        <v>3.7971511824713389</v>
      </c>
      <c r="AM112" s="6"/>
      <c r="AO112" s="30">
        <f t="shared" si="71"/>
        <v>0.80315538151466559</v>
      </c>
      <c r="AP112" s="25">
        <f t="shared" si="47"/>
        <v>70.318030715514482</v>
      </c>
      <c r="AQ112" s="25">
        <f t="shared" si="72"/>
        <v>4.6852623119226769E-3</v>
      </c>
      <c r="AR112" s="25"/>
      <c r="AS112" s="25">
        <f t="shared" si="48"/>
        <v>1.0756119822981098</v>
      </c>
      <c r="AT112" s="25">
        <f t="shared" si="40"/>
        <v>70.590487316297924</v>
      </c>
      <c r="AU112" s="25">
        <f t="shared" si="73"/>
        <v>8.2878243925289168E-4</v>
      </c>
      <c r="AV112" s="25"/>
      <c r="AW112" s="25">
        <f t="shared" si="49"/>
        <v>1.2025832218854262</v>
      </c>
      <c r="AX112" s="25">
        <f t="shared" si="41"/>
        <v>70.71745855588523</v>
      </c>
      <c r="AY112" s="25">
        <f t="shared" si="74"/>
        <v>9.6842867058392586E-4</v>
      </c>
      <c r="AZ112" s="25"/>
      <c r="BA112" s="25">
        <f t="shared" si="50"/>
        <v>0.9238211364150255</v>
      </c>
      <c r="BB112" s="25">
        <f t="shared" si="42"/>
        <v>70.43869647041484</v>
      </c>
      <c r="BC112" s="31">
        <f t="shared" si="75"/>
        <v>2.9773020211620663E-3</v>
      </c>
      <c r="BD112" s="29"/>
      <c r="BE112" s="30">
        <f t="shared" si="51"/>
        <v>0.26437774540805475</v>
      </c>
      <c r="BF112" s="25">
        <f t="shared" si="43"/>
        <v>135.61418383897629</v>
      </c>
      <c r="BG112" s="25">
        <f t="shared" si="76"/>
        <v>3.8211320196252695E-2</v>
      </c>
      <c r="BH112" s="25"/>
      <c r="BI112" s="27">
        <f t="shared" si="52"/>
        <v>8.1586239640609182E-2</v>
      </c>
      <c r="BJ112" s="25">
        <f t="shared" si="44"/>
        <v>135.43139233320886</v>
      </c>
      <c r="BK112" s="25">
        <f t="shared" si="77"/>
        <v>3.6811936996418715E-2</v>
      </c>
      <c r="BL112" s="25"/>
      <c r="BM112" s="27">
        <f t="shared" si="53"/>
        <v>-0.767022728671787</v>
      </c>
      <c r="BN112" s="25">
        <f t="shared" si="45"/>
        <v>134.58278336489647</v>
      </c>
      <c r="BO112" s="25">
        <f t="shared" si="78"/>
        <v>3.0315305063227278E-2</v>
      </c>
      <c r="BP112" s="25"/>
      <c r="BQ112" s="27">
        <f t="shared" si="54"/>
        <v>-2.245384099238215</v>
      </c>
      <c r="BR112" s="25">
        <f t="shared" si="46"/>
        <v>133.10442199433004</v>
      </c>
      <c r="BS112" s="31">
        <f t="shared" si="79"/>
        <v>1.8997524969624768E-2</v>
      </c>
      <c r="BT112" s="29"/>
      <c r="BV112" s="36"/>
    </row>
    <row r="113" spans="1:74">
      <c r="A113" s="6"/>
      <c r="K113" s="6"/>
      <c r="L113"/>
      <c r="M113" s="10">
        <v>43938</v>
      </c>
      <c r="N113" s="11">
        <v>110</v>
      </c>
      <c r="O113" s="12">
        <v>69.690421999999998</v>
      </c>
      <c r="P113" s="9">
        <v>215250000</v>
      </c>
      <c r="Q113" s="12">
        <v>136.53564499999999</v>
      </c>
      <c r="R113" s="9">
        <v>4750700</v>
      </c>
      <c r="U113" s="12">
        <f t="shared" si="55"/>
        <v>66.375026340384849</v>
      </c>
      <c r="V113" s="12">
        <f t="shared" si="56"/>
        <v>69.115388352635094</v>
      </c>
      <c r="W113" s="12">
        <f t="shared" si="57"/>
        <v>70.138665900299912</v>
      </c>
      <c r="X113" s="12">
        <f t="shared" si="58"/>
        <v>70.491068711418251</v>
      </c>
      <c r="Y113" s="12">
        <f t="shared" si="59"/>
        <v>133.55121491057858</v>
      </c>
      <c r="Z113" s="12">
        <f t="shared" si="60"/>
        <v>133.91769746694291</v>
      </c>
      <c r="AA113" s="12">
        <f t="shared" si="61"/>
        <v>132.75001324210569</v>
      </c>
      <c r="AB113" s="12">
        <f t="shared" si="62"/>
        <v>131.57219779561783</v>
      </c>
      <c r="AD113" s="25">
        <f t="shared" si="63"/>
        <v>3.3153956596151488</v>
      </c>
      <c r="AE113" s="12">
        <f t="shared" si="64"/>
        <v>0.57503364736490425</v>
      </c>
      <c r="AF113" s="12">
        <f t="shared" si="65"/>
        <v>0.44824390029991434</v>
      </c>
      <c r="AG113" s="12">
        <f t="shared" si="66"/>
        <v>0.80064671141825272</v>
      </c>
      <c r="AH113" s="12">
        <f t="shared" si="67"/>
        <v>2.9844300894214086</v>
      </c>
      <c r="AI113" s="12">
        <f t="shared" si="68"/>
        <v>2.6179475330570767</v>
      </c>
      <c r="AJ113" s="12">
        <f t="shared" si="69"/>
        <v>3.7856317578942935</v>
      </c>
      <c r="AK113" s="12">
        <f t="shared" si="70"/>
        <v>4.9634472043821631</v>
      </c>
      <c r="AM113" s="6"/>
      <c r="AO113" s="30">
        <f t="shared" si="71"/>
        <v>0.77625065923248093</v>
      </c>
      <c r="AP113" s="25">
        <f t="shared" si="47"/>
        <v>70.914916559532386</v>
      </c>
      <c r="AQ113" s="25">
        <f t="shared" si="72"/>
        <v>1.7570485647688983E-2</v>
      </c>
      <c r="AR113" s="25"/>
      <c r="AS113" s="25">
        <f t="shared" si="48"/>
        <v>0.96265662829860776</v>
      </c>
      <c r="AT113" s="25">
        <f t="shared" si="40"/>
        <v>71.101322528598516</v>
      </c>
      <c r="AU113" s="25">
        <f t="shared" si="73"/>
        <v>2.0245257355429955E-2</v>
      </c>
      <c r="AV113" s="25"/>
      <c r="AW113" s="25">
        <f t="shared" si="49"/>
        <v>0.94212652687203025</v>
      </c>
      <c r="AX113" s="25">
        <f t="shared" si="41"/>
        <v>71.080792427171943</v>
      </c>
      <c r="AY113" s="25">
        <f t="shared" si="74"/>
        <v>1.9950667355292308E-2</v>
      </c>
      <c r="AZ113" s="25"/>
      <c r="BA113" s="25">
        <f t="shared" si="50"/>
        <v>0.66879515181734006</v>
      </c>
      <c r="BB113" s="25">
        <f t="shared" si="42"/>
        <v>70.807461052117247</v>
      </c>
      <c r="BC113" s="31">
        <f t="shared" si="75"/>
        <v>1.6028587861288159E-2</v>
      </c>
      <c r="BD113" s="29"/>
      <c r="BE113" s="30">
        <f t="shared" si="51"/>
        <v>-0.16524784412253637</v>
      </c>
      <c r="BF113" s="25">
        <f t="shared" si="43"/>
        <v>132.58476539798315</v>
      </c>
      <c r="BG113" s="25">
        <f t="shared" si="76"/>
        <v>2.8936616529821504E-2</v>
      </c>
      <c r="BH113" s="25"/>
      <c r="BI113" s="27">
        <f t="shared" si="52"/>
        <v>-0.58875853313518134</v>
      </c>
      <c r="BJ113" s="25">
        <f t="shared" si="44"/>
        <v>132.16125470897052</v>
      </c>
      <c r="BK113" s="25">
        <f t="shared" si="77"/>
        <v>3.2038448941516126E-2</v>
      </c>
      <c r="BL113" s="25"/>
      <c r="BM113" s="27">
        <f t="shared" si="53"/>
        <v>-1.5917692839276318</v>
      </c>
      <c r="BN113" s="25">
        <f t="shared" si="45"/>
        <v>131.15824395817808</v>
      </c>
      <c r="BO113" s="25">
        <f t="shared" si="78"/>
        <v>3.9384594710208554E-2</v>
      </c>
      <c r="BP113" s="25"/>
      <c r="BQ113" s="27">
        <f t="shared" si="54"/>
        <v>-2.546631538628902</v>
      </c>
      <c r="BR113" s="25">
        <f t="shared" si="46"/>
        <v>130.20338170347679</v>
      </c>
      <c r="BS113" s="31">
        <f t="shared" si="79"/>
        <v>4.6378096331717591E-2</v>
      </c>
      <c r="BT113" s="29"/>
      <c r="BV113" s="36"/>
    </row>
    <row r="114" spans="1:74">
      <c r="A114" s="6"/>
      <c r="K114" s="6"/>
      <c r="L114"/>
      <c r="M114" s="10">
        <v>43941</v>
      </c>
      <c r="N114" s="11">
        <v>111</v>
      </c>
      <c r="O114" s="12">
        <v>68.243881000000002</v>
      </c>
      <c r="P114" s="9">
        <v>130015200</v>
      </c>
      <c r="Q114" s="12">
        <v>133.949432</v>
      </c>
      <c r="R114" s="9">
        <v>2529000</v>
      </c>
      <c r="U114" s="12">
        <f t="shared" si="55"/>
        <v>66.872335689327116</v>
      </c>
      <c r="V114" s="12">
        <f t="shared" si="56"/>
        <v>69.316650129212803</v>
      </c>
      <c r="W114" s="12">
        <f t="shared" si="57"/>
        <v>69.892131755134955</v>
      </c>
      <c r="X114" s="12">
        <f t="shared" si="58"/>
        <v>69.890583677854551</v>
      </c>
      <c r="Y114" s="12">
        <f t="shared" si="59"/>
        <v>133.99887942399178</v>
      </c>
      <c r="Z114" s="12">
        <f t="shared" si="60"/>
        <v>134.83397910351289</v>
      </c>
      <c r="AA114" s="12">
        <f t="shared" si="61"/>
        <v>134.83211070894757</v>
      </c>
      <c r="AB114" s="12">
        <f t="shared" si="62"/>
        <v>135.29478319890444</v>
      </c>
      <c r="AD114" s="25">
        <f t="shared" si="63"/>
        <v>1.3715453106728859</v>
      </c>
      <c r="AE114" s="12">
        <f t="shared" si="64"/>
        <v>1.0727691292128014</v>
      </c>
      <c r="AF114" s="12">
        <f t="shared" si="65"/>
        <v>1.6482507551349528</v>
      </c>
      <c r="AG114" s="12">
        <f t="shared" si="66"/>
        <v>1.6467026778545488</v>
      </c>
      <c r="AH114" s="12">
        <f t="shared" si="67"/>
        <v>4.944742399177926E-2</v>
      </c>
      <c r="AI114" s="12">
        <f t="shared" si="68"/>
        <v>0.88454710351288668</v>
      </c>
      <c r="AJ114" s="12">
        <f t="shared" si="69"/>
        <v>0.88267870894756584</v>
      </c>
      <c r="AK114" s="12">
        <f t="shared" si="70"/>
        <v>1.3453511989044387</v>
      </c>
      <c r="AM114" s="6"/>
      <c r="AO114" s="30">
        <f t="shared" si="71"/>
        <v>0.62283293857286515</v>
      </c>
      <c r="AP114" s="25">
        <f t="shared" si="47"/>
        <v>70.514964693707824</v>
      </c>
      <c r="AQ114" s="25">
        <f t="shared" si="72"/>
        <v>3.3278935201645737E-2</v>
      </c>
      <c r="AR114" s="25"/>
      <c r="AS114" s="25">
        <f t="shared" si="48"/>
        <v>0.66035893493271636</v>
      </c>
      <c r="AT114" s="25">
        <f t="shared" si="40"/>
        <v>70.552490690067671</v>
      </c>
      <c r="AU114" s="25">
        <f t="shared" si="73"/>
        <v>3.3828815950072789E-2</v>
      </c>
      <c r="AV114" s="25"/>
      <c r="AW114" s="25">
        <f t="shared" si="49"/>
        <v>0.40722922445538567</v>
      </c>
      <c r="AX114" s="25">
        <f t="shared" si="41"/>
        <v>70.299360979590347</v>
      </c>
      <c r="AY114" s="25">
        <f t="shared" si="74"/>
        <v>3.0119623173106829E-2</v>
      </c>
      <c r="AZ114" s="25"/>
      <c r="BA114" s="25">
        <f t="shared" si="50"/>
        <v>-0.10923475061761315</v>
      </c>
      <c r="BB114" s="25">
        <f t="shared" si="42"/>
        <v>69.782897004517338</v>
      </c>
      <c r="BC114" s="31">
        <f t="shared" si="75"/>
        <v>2.2551706936440732E-2</v>
      </c>
      <c r="BD114" s="29"/>
      <c r="BE114" s="30">
        <f t="shared" si="51"/>
        <v>0.17185395252212499</v>
      </c>
      <c r="BF114" s="25">
        <f t="shared" si="43"/>
        <v>135.00396466146969</v>
      </c>
      <c r="BG114" s="25">
        <f t="shared" si="76"/>
        <v>7.8726176417806184E-3</v>
      </c>
      <c r="BH114" s="25"/>
      <c r="BI114" s="27">
        <f t="shared" si="52"/>
        <v>7.8955466859082168E-2</v>
      </c>
      <c r="BJ114" s="25">
        <f t="shared" si="44"/>
        <v>134.91106617580664</v>
      </c>
      <c r="BK114" s="25">
        <f t="shared" si="77"/>
        <v>7.1790836396128715E-3</v>
      </c>
      <c r="BL114" s="25"/>
      <c r="BM114" s="27">
        <f t="shared" si="53"/>
        <v>6.1470753918645205E-2</v>
      </c>
      <c r="BN114" s="25">
        <f t="shared" si="45"/>
        <v>134.89358146286622</v>
      </c>
      <c r="BO114" s="25">
        <f t="shared" si="78"/>
        <v>7.0485514478793847E-3</v>
      </c>
      <c r="BP114" s="25"/>
      <c r="BQ114" s="27">
        <f t="shared" si="54"/>
        <v>1.3877881160212564</v>
      </c>
      <c r="BR114" s="25">
        <f t="shared" si="46"/>
        <v>136.21989882496882</v>
      </c>
      <c r="BS114" s="31">
        <f t="shared" si="79"/>
        <v>1.6950178817994696E-2</v>
      </c>
      <c r="BT114" s="29"/>
      <c r="BV114" s="36"/>
    </row>
    <row r="115" spans="1:74">
      <c r="A115" s="6"/>
      <c r="K115" s="6"/>
      <c r="L115"/>
      <c r="M115" s="10">
        <v>43942</v>
      </c>
      <c r="N115" s="11">
        <v>112</v>
      </c>
      <c r="O115" s="12">
        <v>66.134438000000003</v>
      </c>
      <c r="P115" s="9">
        <v>180991600</v>
      </c>
      <c r="Q115" s="12">
        <v>130.29716500000001</v>
      </c>
      <c r="R115" s="9">
        <v>2418100</v>
      </c>
      <c r="U115" s="12">
        <f t="shared" si="55"/>
        <v>67.078067485928045</v>
      </c>
      <c r="V115" s="12">
        <f t="shared" si="56"/>
        <v>68.941180933988321</v>
      </c>
      <c r="W115" s="12">
        <f t="shared" si="57"/>
        <v>68.985593839810733</v>
      </c>
      <c r="X115" s="12">
        <f t="shared" si="58"/>
        <v>68.655556669463635</v>
      </c>
      <c r="Y115" s="12">
        <f t="shared" si="59"/>
        <v>133.99146231039299</v>
      </c>
      <c r="Z115" s="12">
        <f t="shared" si="60"/>
        <v>134.52438761728337</v>
      </c>
      <c r="AA115" s="12">
        <f t="shared" si="61"/>
        <v>134.34663741902639</v>
      </c>
      <c r="AB115" s="12">
        <f t="shared" si="62"/>
        <v>134.2857697997261</v>
      </c>
      <c r="AD115" s="25">
        <f t="shared" si="63"/>
        <v>0.9436294859280423</v>
      </c>
      <c r="AE115" s="12">
        <f t="shared" si="64"/>
        <v>2.8067429339883176</v>
      </c>
      <c r="AF115" s="12">
        <f t="shared" si="65"/>
        <v>2.8511558398107297</v>
      </c>
      <c r="AG115" s="12">
        <f t="shared" si="66"/>
        <v>2.5211186694636325</v>
      </c>
      <c r="AH115" s="12">
        <f t="shared" si="67"/>
        <v>3.694297310392983</v>
      </c>
      <c r="AI115" s="12">
        <f t="shared" si="68"/>
        <v>4.2272226172833598</v>
      </c>
      <c r="AJ115" s="12">
        <f t="shared" si="69"/>
        <v>4.0494724190263867</v>
      </c>
      <c r="AK115" s="12">
        <f t="shared" si="70"/>
        <v>3.9886047997260903</v>
      </c>
      <c r="AM115" s="6"/>
      <c r="AO115" s="30">
        <f t="shared" si="71"/>
        <v>0.3934273104883021</v>
      </c>
      <c r="AP115" s="25">
        <f t="shared" si="47"/>
        <v>69.379021150299039</v>
      </c>
      <c r="AQ115" s="25">
        <f t="shared" si="72"/>
        <v>4.906041766468229E-2</v>
      </c>
      <c r="AR115" s="25"/>
      <c r="AS115" s="25">
        <f t="shared" si="48"/>
        <v>0.26863472236848179</v>
      </c>
      <c r="AT115" s="25">
        <f t="shared" si="40"/>
        <v>69.254228562179208</v>
      </c>
      <c r="AU115" s="25">
        <f t="shared" si="73"/>
        <v>4.7173464484255606E-2</v>
      </c>
      <c r="AV115" s="25"/>
      <c r="AW115" s="25">
        <f t="shared" si="49"/>
        <v>-0.18396598844543774</v>
      </c>
      <c r="AX115" s="25">
        <f t="shared" si="41"/>
        <v>68.801627851365296</v>
      </c>
      <c r="AY115" s="25">
        <f t="shared" si="74"/>
        <v>4.0329818049792653E-2</v>
      </c>
      <c r="AZ115" s="25"/>
      <c r="BA115" s="25">
        <f t="shared" si="50"/>
        <v>-0.7869424406182306</v>
      </c>
      <c r="BB115" s="25">
        <f t="shared" si="42"/>
        <v>68.198651399192499</v>
      </c>
      <c r="BC115" s="31">
        <f t="shared" si="75"/>
        <v>3.1212382861596197E-2</v>
      </c>
      <c r="BD115" s="29"/>
      <c r="BE115" s="30">
        <f t="shared" si="51"/>
        <v>7.3254866155630136E-2</v>
      </c>
      <c r="BF115" s="25">
        <f t="shared" si="43"/>
        <v>134.41989228518202</v>
      </c>
      <c r="BG115" s="25">
        <f t="shared" si="76"/>
        <v>3.1640959227178952E-2</v>
      </c>
      <c r="BH115" s="25"/>
      <c r="BI115" s="27">
        <f t="shared" si="52"/>
        <v>-6.2151722335981874E-2</v>
      </c>
      <c r="BJ115" s="25">
        <f t="shared" si="44"/>
        <v>134.28448569669041</v>
      </c>
      <c r="BK115" s="25">
        <f t="shared" si="77"/>
        <v>3.0601745607361477E-2</v>
      </c>
      <c r="BL115" s="25"/>
      <c r="BM115" s="27">
        <f t="shared" si="53"/>
        <v>-0.18465406580927343</v>
      </c>
      <c r="BN115" s="25">
        <f t="shared" si="45"/>
        <v>134.16198335321712</v>
      </c>
      <c r="BO115" s="25">
        <f t="shared" si="78"/>
        <v>2.9661569023524934E-2</v>
      </c>
      <c r="BP115" s="25"/>
      <c r="BQ115" s="27">
        <f t="shared" si="54"/>
        <v>-0.20448407902980939</v>
      </c>
      <c r="BR115" s="25">
        <f t="shared" si="46"/>
        <v>134.14215333999658</v>
      </c>
      <c r="BS115" s="31">
        <f t="shared" si="79"/>
        <v>2.9509378350607823E-2</v>
      </c>
      <c r="BT115" s="29"/>
      <c r="BV115" s="36"/>
    </row>
    <row r="116" spans="1:74">
      <c r="A116" s="6"/>
      <c r="K116" s="6"/>
      <c r="L116"/>
      <c r="M116" s="10">
        <v>43943</v>
      </c>
      <c r="N116" s="11">
        <v>113</v>
      </c>
      <c r="O116" s="12">
        <v>68.039351999999994</v>
      </c>
      <c r="P116" s="9">
        <v>117057200</v>
      </c>
      <c r="Q116" s="12">
        <v>131.313873</v>
      </c>
      <c r="R116" s="9">
        <v>2629700</v>
      </c>
      <c r="U116" s="12">
        <f t="shared" si="55"/>
        <v>66.936523063038834</v>
      </c>
      <c r="V116" s="12">
        <f t="shared" si="56"/>
        <v>67.958820907092417</v>
      </c>
      <c r="W116" s="12">
        <f t="shared" si="57"/>
        <v>67.417458127914841</v>
      </c>
      <c r="X116" s="12">
        <f t="shared" si="58"/>
        <v>66.764717667365915</v>
      </c>
      <c r="Y116" s="12">
        <f t="shared" si="59"/>
        <v>133.43731771383403</v>
      </c>
      <c r="Z116" s="12">
        <f t="shared" si="60"/>
        <v>133.0448597012342</v>
      </c>
      <c r="AA116" s="12">
        <f t="shared" si="61"/>
        <v>132.11942758856188</v>
      </c>
      <c r="AB116" s="12">
        <f t="shared" si="62"/>
        <v>131.29431619993153</v>
      </c>
      <c r="AD116" s="25">
        <f t="shared" si="63"/>
        <v>1.1028289369611599</v>
      </c>
      <c r="AE116" s="12">
        <f t="shared" si="64"/>
        <v>8.0531092907577317E-2</v>
      </c>
      <c r="AF116" s="12">
        <f t="shared" si="65"/>
        <v>0.62189387208515257</v>
      </c>
      <c r="AG116" s="12">
        <f t="shared" si="66"/>
        <v>1.2746343326340792</v>
      </c>
      <c r="AH116" s="12">
        <f t="shared" si="67"/>
        <v>2.1234447138340329</v>
      </c>
      <c r="AI116" s="12">
        <f t="shared" si="68"/>
        <v>1.7309867012342011</v>
      </c>
      <c r="AJ116" s="12">
        <f t="shared" si="69"/>
        <v>0.80555458856187556</v>
      </c>
      <c r="AK116" s="12">
        <f t="shared" si="70"/>
        <v>1.9556800068471603E-2</v>
      </c>
      <c r="AM116" s="6"/>
      <c r="AO116" s="30">
        <f t="shared" si="71"/>
        <v>9.9192857130673107E-2</v>
      </c>
      <c r="AP116" s="25">
        <f t="shared" si="47"/>
        <v>67.516650985045516</v>
      </c>
      <c r="AQ116" s="25">
        <f t="shared" si="72"/>
        <v>7.6823338199117214E-3</v>
      </c>
      <c r="AR116" s="25"/>
      <c r="AS116" s="25">
        <f t="shared" si="48"/>
        <v>-0.19055788619761149</v>
      </c>
      <c r="AT116" s="25">
        <f t="shared" si="40"/>
        <v>67.226900241717232</v>
      </c>
      <c r="AU116" s="25">
        <f t="shared" si="73"/>
        <v>1.1940909700062433E-2</v>
      </c>
      <c r="AV116" s="25"/>
      <c r="AW116" s="25">
        <f t="shared" si="49"/>
        <v>-0.80684236399814191</v>
      </c>
      <c r="AX116" s="25">
        <f t="shared" si="41"/>
        <v>66.610615763916698</v>
      </c>
      <c r="AY116" s="25">
        <f t="shared" si="74"/>
        <v>2.0998674944512932E-2</v>
      </c>
      <c r="AZ116" s="25"/>
      <c r="BA116" s="25">
        <f t="shared" si="50"/>
        <v>-1.4509567212042422</v>
      </c>
      <c r="BB116" s="25">
        <f t="shared" si="42"/>
        <v>65.966501406710606</v>
      </c>
      <c r="BC116" s="31">
        <f t="shared" si="75"/>
        <v>3.0465466415514779E-2</v>
      </c>
      <c r="BD116" s="29"/>
      <c r="BE116" s="30">
        <f t="shared" si="51"/>
        <v>-0.2718148383373919</v>
      </c>
      <c r="BF116" s="25">
        <f t="shared" si="43"/>
        <v>131.84761275022447</v>
      </c>
      <c r="BG116" s="25">
        <f t="shared" si="76"/>
        <v>4.064610524620425E-3</v>
      </c>
      <c r="BH116" s="25"/>
      <c r="BI116" s="27">
        <f t="shared" si="52"/>
        <v>-0.60341624936811566</v>
      </c>
      <c r="BJ116" s="25">
        <f t="shared" si="44"/>
        <v>131.51601133919377</v>
      </c>
      <c r="BK116" s="25">
        <f t="shared" si="77"/>
        <v>1.5393525038574264E-3</v>
      </c>
      <c r="BL116" s="25"/>
      <c r="BM116" s="27">
        <f t="shared" si="53"/>
        <v>-1.1038041599041331</v>
      </c>
      <c r="BN116" s="25">
        <f t="shared" si="45"/>
        <v>131.01562342865773</v>
      </c>
      <c r="BO116" s="25">
        <f t="shared" si="78"/>
        <v>2.2712723684744866E-3</v>
      </c>
      <c r="BP116" s="25"/>
      <c r="BQ116" s="27">
        <f t="shared" si="54"/>
        <v>-1.9238009677493106</v>
      </c>
      <c r="BR116" s="25">
        <f t="shared" si="46"/>
        <v>130.19562662081256</v>
      </c>
      <c r="BS116" s="31">
        <f t="shared" si="79"/>
        <v>8.5158281729108675E-3</v>
      </c>
      <c r="BT116" s="29"/>
      <c r="BV116" s="36"/>
    </row>
    <row r="117" spans="1:74">
      <c r="A117" s="6"/>
      <c r="K117" s="6"/>
      <c r="L117"/>
      <c r="M117" s="10">
        <v>43944</v>
      </c>
      <c r="N117" s="11">
        <v>114</v>
      </c>
      <c r="O117" s="12">
        <v>67.775672999999998</v>
      </c>
      <c r="P117" s="9">
        <v>124814400</v>
      </c>
      <c r="Q117" s="12">
        <v>132.94258099999999</v>
      </c>
      <c r="R117" s="9">
        <v>2786400</v>
      </c>
      <c r="U117" s="12">
        <f t="shared" si="55"/>
        <v>67.101947403583011</v>
      </c>
      <c r="V117" s="12">
        <f t="shared" si="56"/>
        <v>67.987006789610064</v>
      </c>
      <c r="W117" s="12">
        <f t="shared" si="57"/>
        <v>67.759499757561684</v>
      </c>
      <c r="X117" s="12">
        <f t="shared" si="58"/>
        <v>67.72069341684147</v>
      </c>
      <c r="Y117" s="12">
        <f t="shared" si="59"/>
        <v>133.11880100675893</v>
      </c>
      <c r="Z117" s="12">
        <f t="shared" si="60"/>
        <v>132.43901435580221</v>
      </c>
      <c r="AA117" s="12">
        <f t="shared" si="61"/>
        <v>131.67637256485284</v>
      </c>
      <c r="AB117" s="12">
        <f t="shared" si="62"/>
        <v>131.30898379998288</v>
      </c>
      <c r="AD117" s="25">
        <f t="shared" si="63"/>
        <v>0.67372559641698615</v>
      </c>
      <c r="AE117" s="12">
        <f t="shared" si="64"/>
        <v>0.21133378961006599</v>
      </c>
      <c r="AF117" s="12">
        <f t="shared" si="65"/>
        <v>1.6173242438313196E-2</v>
      </c>
      <c r="AG117" s="12">
        <f t="shared" si="66"/>
        <v>5.4979583158527134E-2</v>
      </c>
      <c r="AH117" s="12">
        <f t="shared" si="67"/>
        <v>0.17622000675893901</v>
      </c>
      <c r="AI117" s="12">
        <f t="shared" si="68"/>
        <v>0.5035666441977753</v>
      </c>
      <c r="AJ117" s="12">
        <f t="shared" si="69"/>
        <v>1.2662084351471492</v>
      </c>
      <c r="AK117" s="12">
        <f t="shared" si="70"/>
        <v>1.6335972000171068</v>
      </c>
      <c r="AM117" s="6"/>
      <c r="AO117" s="30">
        <f t="shared" si="71"/>
        <v>0.13562017300809862</v>
      </c>
      <c r="AP117" s="25">
        <f t="shared" si="47"/>
        <v>67.895119930569777</v>
      </c>
      <c r="AQ117" s="25">
        <f t="shared" si="72"/>
        <v>1.7623864918284086E-3</v>
      </c>
      <c r="AR117" s="25"/>
      <c r="AS117" s="25">
        <f t="shared" si="48"/>
        <v>-5.7408007236497832E-2</v>
      </c>
      <c r="AT117" s="25">
        <f t="shared" si="40"/>
        <v>67.702091750325181</v>
      </c>
      <c r="AU117" s="25">
        <f t="shared" si="73"/>
        <v>1.0856587093545603E-3</v>
      </c>
      <c r="AV117" s="25"/>
      <c r="AW117" s="25">
        <f t="shared" si="49"/>
        <v>-0.28984456685789867</v>
      </c>
      <c r="AX117" s="25">
        <f t="shared" si="41"/>
        <v>67.46965519070379</v>
      </c>
      <c r="AY117" s="25">
        <f t="shared" si="74"/>
        <v>4.5151570726004835E-3</v>
      </c>
      <c r="AZ117" s="25"/>
      <c r="BA117" s="25">
        <f t="shared" si="50"/>
        <v>7.3091877019180296E-2</v>
      </c>
      <c r="BB117" s="25">
        <f t="shared" si="42"/>
        <v>67.832591634580865</v>
      </c>
      <c r="BC117" s="31">
        <f t="shared" si="75"/>
        <v>8.3980921267823392E-4</v>
      </c>
      <c r="BD117" s="29"/>
      <c r="BE117" s="30">
        <f t="shared" si="51"/>
        <v>-0.29750086614313848</v>
      </c>
      <c r="BF117" s="25">
        <f t="shared" si="43"/>
        <v>131.3788716987097</v>
      </c>
      <c r="BG117" s="25">
        <f t="shared" si="76"/>
        <v>1.1762290829078217E-2</v>
      </c>
      <c r="BH117" s="25"/>
      <c r="BI117" s="27">
        <f t="shared" si="52"/>
        <v>-0.5633259429533457</v>
      </c>
      <c r="BJ117" s="25">
        <f t="shared" si="44"/>
        <v>131.11304662189949</v>
      </c>
      <c r="BK117" s="25">
        <f t="shared" si="77"/>
        <v>1.3761838865611498E-2</v>
      </c>
      <c r="BL117" s="25"/>
      <c r="BM117" s="27">
        <f t="shared" si="53"/>
        <v>-0.80646704861633933</v>
      </c>
      <c r="BN117" s="25">
        <f t="shared" si="45"/>
        <v>130.86990551623651</v>
      </c>
      <c r="BO117" s="25">
        <f t="shared" si="78"/>
        <v>1.559075706348349E-2</v>
      </c>
      <c r="BP117" s="25"/>
      <c r="BQ117" s="27">
        <f t="shared" si="54"/>
        <v>-0.6651669153150771</v>
      </c>
      <c r="BR117" s="25">
        <f t="shared" si="46"/>
        <v>131.01120564953777</v>
      </c>
      <c r="BS117" s="31">
        <f t="shared" si="79"/>
        <v>1.4527891183805274E-2</v>
      </c>
      <c r="BT117" s="29"/>
      <c r="BV117" s="36"/>
    </row>
    <row r="118" spans="1:74">
      <c r="A118" s="6"/>
      <c r="K118" s="6"/>
      <c r="L118"/>
      <c r="M118" s="10">
        <v>43945</v>
      </c>
      <c r="N118" s="11">
        <v>115</v>
      </c>
      <c r="O118" s="12">
        <v>69.732322999999994</v>
      </c>
      <c r="P118" s="9">
        <v>126508800</v>
      </c>
      <c r="Q118" s="12">
        <v>133.771759</v>
      </c>
      <c r="R118" s="9">
        <v>2837900</v>
      </c>
      <c r="U118" s="12">
        <f t="shared" si="55"/>
        <v>67.20300624304555</v>
      </c>
      <c r="V118" s="12">
        <f t="shared" si="56"/>
        <v>67.913039963246547</v>
      </c>
      <c r="W118" s="12">
        <f t="shared" si="57"/>
        <v>67.76839504090276</v>
      </c>
      <c r="X118" s="12">
        <f t="shared" si="58"/>
        <v>67.761928104210369</v>
      </c>
      <c r="Y118" s="12">
        <f t="shared" si="59"/>
        <v>133.09236800574507</v>
      </c>
      <c r="Z118" s="12">
        <f t="shared" si="60"/>
        <v>132.61526268127145</v>
      </c>
      <c r="AA118" s="12">
        <f t="shared" si="61"/>
        <v>132.37278720418377</v>
      </c>
      <c r="AB118" s="12">
        <f t="shared" si="62"/>
        <v>132.53418169999571</v>
      </c>
      <c r="AD118" s="25">
        <f t="shared" si="63"/>
        <v>2.5293167569544437</v>
      </c>
      <c r="AE118" s="12">
        <f t="shared" si="64"/>
        <v>1.8192830367534469</v>
      </c>
      <c r="AF118" s="12">
        <f t="shared" si="65"/>
        <v>1.9639279590972336</v>
      </c>
      <c r="AG118" s="12">
        <f t="shared" si="66"/>
        <v>1.9703948957896245</v>
      </c>
      <c r="AH118" s="12">
        <f t="shared" si="67"/>
        <v>0.67939099425493055</v>
      </c>
      <c r="AI118" s="12">
        <f t="shared" si="68"/>
        <v>1.1564963187285571</v>
      </c>
      <c r="AJ118" s="12">
        <f t="shared" si="69"/>
        <v>1.3989717958162373</v>
      </c>
      <c r="AK118" s="12">
        <f t="shared" si="70"/>
        <v>1.2375773000042898</v>
      </c>
      <c r="AM118" s="6"/>
      <c r="AO118" s="30">
        <f t="shared" si="71"/>
        <v>0.11661143955804519</v>
      </c>
      <c r="AP118" s="25">
        <f t="shared" si="47"/>
        <v>67.885006480460802</v>
      </c>
      <c r="AQ118" s="25">
        <f t="shared" si="72"/>
        <v>2.6491538501294321E-2</v>
      </c>
      <c r="AR118" s="25"/>
      <c r="AS118" s="25">
        <f t="shared" si="48"/>
        <v>-4.0832184592104422E-2</v>
      </c>
      <c r="AT118" s="25">
        <f t="shared" si="40"/>
        <v>67.727562856310655</v>
      </c>
      <c r="AU118" s="25">
        <f t="shared" si="73"/>
        <v>2.8749366971315998E-2</v>
      </c>
      <c r="AV118" s="25"/>
      <c r="AW118" s="25">
        <f t="shared" si="49"/>
        <v>-0.15541163426836019</v>
      </c>
      <c r="AX118" s="25">
        <f t="shared" si="41"/>
        <v>67.612983406634399</v>
      </c>
      <c r="AY118" s="25">
        <f t="shared" si="74"/>
        <v>3.0392499520854842E-2</v>
      </c>
      <c r="AZ118" s="25"/>
      <c r="BA118" s="25">
        <f t="shared" si="50"/>
        <v>1.8524772392791485E-2</v>
      </c>
      <c r="BB118" s="25">
        <f t="shared" si="42"/>
        <v>67.786919813295555</v>
      </c>
      <c r="BC118" s="31">
        <f t="shared" si="75"/>
        <v>2.7898155446570157E-2</v>
      </c>
      <c r="BD118" s="29"/>
      <c r="BE118" s="30">
        <f t="shared" si="51"/>
        <v>-0.14841354032202897</v>
      </c>
      <c r="BF118" s="25">
        <f t="shared" si="43"/>
        <v>132.22437366386174</v>
      </c>
      <c r="BG118" s="25">
        <f t="shared" si="76"/>
        <v>1.1567354333273456E-2</v>
      </c>
      <c r="BH118" s="25"/>
      <c r="BI118" s="27">
        <f t="shared" si="52"/>
        <v>-0.24839079738227804</v>
      </c>
      <c r="BJ118" s="25">
        <f t="shared" si="44"/>
        <v>132.12439640680148</v>
      </c>
      <c r="BK118" s="25">
        <f t="shared" si="77"/>
        <v>1.2314726258466276E-2</v>
      </c>
      <c r="BL118" s="25"/>
      <c r="BM118" s="27">
        <f t="shared" si="53"/>
        <v>-0.13017028904007044</v>
      </c>
      <c r="BN118" s="25">
        <f t="shared" si="45"/>
        <v>132.24261691514369</v>
      </c>
      <c r="BO118" s="25">
        <f t="shared" si="78"/>
        <v>1.1430978379048733E-2</v>
      </c>
      <c r="BP118" s="25"/>
      <c r="BQ118" s="27">
        <f t="shared" si="54"/>
        <v>0.49217740613402461</v>
      </c>
      <c r="BR118" s="25">
        <f t="shared" si="46"/>
        <v>132.8649646103178</v>
      </c>
      <c r="BS118" s="31">
        <f t="shared" si="79"/>
        <v>6.7786683561677948E-3</v>
      </c>
      <c r="BT118" s="29"/>
      <c r="BV118" s="36"/>
    </row>
    <row r="119" spans="1:74">
      <c r="A119" s="6"/>
      <c r="K119" s="6"/>
      <c r="L119"/>
      <c r="M119" s="10">
        <v>43948</v>
      </c>
      <c r="N119" s="11">
        <v>116</v>
      </c>
      <c r="O119" s="12">
        <v>69.781609000000003</v>
      </c>
      <c r="P119" s="9">
        <v>117087600</v>
      </c>
      <c r="Q119" s="12">
        <v>138.07551599999999</v>
      </c>
      <c r="R119" s="9">
        <v>3137700</v>
      </c>
      <c r="U119" s="12">
        <f t="shared" si="55"/>
        <v>67.582403756588718</v>
      </c>
      <c r="V119" s="12">
        <f t="shared" si="56"/>
        <v>68.549789026110261</v>
      </c>
      <c r="W119" s="12">
        <f t="shared" si="57"/>
        <v>68.848555418406235</v>
      </c>
      <c r="X119" s="12">
        <f t="shared" si="58"/>
        <v>69.239724276052584</v>
      </c>
      <c r="Y119" s="12">
        <f t="shared" si="59"/>
        <v>133.19427665488331</v>
      </c>
      <c r="Z119" s="12">
        <f t="shared" si="60"/>
        <v>133.02003639282646</v>
      </c>
      <c r="AA119" s="12">
        <f t="shared" si="61"/>
        <v>133.1422216918827</v>
      </c>
      <c r="AB119" s="12">
        <f t="shared" si="62"/>
        <v>133.46236467499892</v>
      </c>
      <c r="AD119" s="25">
        <f t="shared" si="63"/>
        <v>2.199205243411285</v>
      </c>
      <c r="AE119" s="12">
        <f t="shared" si="64"/>
        <v>1.231819973889742</v>
      </c>
      <c r="AF119" s="12">
        <f t="shared" si="65"/>
        <v>0.93305358159376794</v>
      </c>
      <c r="AG119" s="12">
        <f t="shared" si="66"/>
        <v>0.54188472394741893</v>
      </c>
      <c r="AH119" s="12">
        <f t="shared" si="67"/>
        <v>4.8812393451166827</v>
      </c>
      <c r="AI119" s="12">
        <f t="shared" si="68"/>
        <v>5.0554796071735382</v>
      </c>
      <c r="AJ119" s="12">
        <f t="shared" si="69"/>
        <v>4.9332943081172971</v>
      </c>
      <c r="AK119" s="12">
        <f t="shared" si="70"/>
        <v>4.6131513250010698</v>
      </c>
      <c r="AM119" s="6"/>
      <c r="AO119" s="30">
        <f t="shared" si="71"/>
        <v>0.26114378024985963</v>
      </c>
      <c r="AP119" s="25">
        <f t="shared" si="47"/>
        <v>69.109699198656088</v>
      </c>
      <c r="AQ119" s="25">
        <f t="shared" si="72"/>
        <v>9.6287519157650121E-3</v>
      </c>
      <c r="AR119" s="25"/>
      <c r="AS119" s="25">
        <f t="shared" si="48"/>
        <v>0.23941595593179041</v>
      </c>
      <c r="AT119" s="25">
        <f t="shared" si="40"/>
        <v>69.087971374338025</v>
      </c>
      <c r="AU119" s="25">
        <f t="shared" si="73"/>
        <v>9.9401208370242366E-3</v>
      </c>
      <c r="AV119" s="25"/>
      <c r="AW119" s="25">
        <f t="shared" si="49"/>
        <v>0.4005957710289656</v>
      </c>
      <c r="AX119" s="25">
        <f t="shared" si="41"/>
        <v>69.249151189435196</v>
      </c>
      <c r="AY119" s="25">
        <f t="shared" si="74"/>
        <v>7.6303458489300124E-3</v>
      </c>
      <c r="AZ119" s="25"/>
      <c r="BA119" s="25">
        <f t="shared" si="50"/>
        <v>0.92091503673687247</v>
      </c>
      <c r="BB119" s="25">
        <f t="shared" si="42"/>
        <v>69.769470455143107</v>
      </c>
      <c r="BC119" s="31">
        <f t="shared" si="75"/>
        <v>1.7395048682376763E-4</v>
      </c>
      <c r="BD119" s="29"/>
      <c r="BE119" s="30">
        <f t="shared" si="51"/>
        <v>-1.0736336118885054E-2</v>
      </c>
      <c r="BF119" s="25">
        <f t="shared" si="43"/>
        <v>133.1314853557638</v>
      </c>
      <c r="BG119" s="25">
        <f t="shared" si="76"/>
        <v>3.5806714959053229E-2</v>
      </c>
      <c r="BH119" s="25"/>
      <c r="BI119" s="27">
        <f t="shared" si="52"/>
        <v>6.0655238880241158E-3</v>
      </c>
      <c r="BJ119" s="25">
        <f t="shared" si="44"/>
        <v>133.14828721577072</v>
      </c>
      <c r="BK119" s="25">
        <f t="shared" si="77"/>
        <v>3.568502893901386E-2</v>
      </c>
      <c r="BL119" s="25"/>
      <c r="BM119" s="27">
        <f t="shared" si="53"/>
        <v>0.27465186049248003</v>
      </c>
      <c r="BN119" s="25">
        <f t="shared" si="45"/>
        <v>133.41687355237516</v>
      </c>
      <c r="BO119" s="25">
        <f t="shared" si="78"/>
        <v>3.3739815592105614E-2</v>
      </c>
      <c r="BP119" s="25"/>
      <c r="BQ119" s="27">
        <f t="shared" si="54"/>
        <v>0.72784592546419458</v>
      </c>
      <c r="BR119" s="25">
        <f t="shared" si="46"/>
        <v>133.8700676173469</v>
      </c>
      <c r="BS119" s="31">
        <f t="shared" si="79"/>
        <v>3.045759671579347E-2</v>
      </c>
      <c r="BT119" s="29"/>
      <c r="BV119" s="36"/>
    </row>
    <row r="120" spans="1:74">
      <c r="A120" s="6"/>
      <c r="K120" s="6"/>
      <c r="L120"/>
      <c r="M120" s="10">
        <v>43949</v>
      </c>
      <c r="N120" s="11">
        <v>117</v>
      </c>
      <c r="O120" s="12">
        <v>68.650490000000005</v>
      </c>
      <c r="P120" s="9">
        <v>112004800</v>
      </c>
      <c r="Q120" s="12">
        <v>140.91835</v>
      </c>
      <c r="R120" s="9">
        <v>3377900</v>
      </c>
      <c r="U120" s="12">
        <f t="shared" si="55"/>
        <v>67.912284543100412</v>
      </c>
      <c r="V120" s="12">
        <f t="shared" si="56"/>
        <v>68.980926016971665</v>
      </c>
      <c r="W120" s="12">
        <f t="shared" si="57"/>
        <v>69.361734888282811</v>
      </c>
      <c r="X120" s="12">
        <f t="shared" si="58"/>
        <v>69.646137819013148</v>
      </c>
      <c r="Y120" s="12">
        <f t="shared" si="59"/>
        <v>133.92646255665082</v>
      </c>
      <c r="Z120" s="12">
        <f t="shared" si="60"/>
        <v>134.7894542553372</v>
      </c>
      <c r="AA120" s="12">
        <f t="shared" si="61"/>
        <v>135.85553356134722</v>
      </c>
      <c r="AB120" s="12">
        <f t="shared" si="62"/>
        <v>136.92222816874971</v>
      </c>
      <c r="AD120" s="25">
        <f t="shared" si="63"/>
        <v>0.7382054568995926</v>
      </c>
      <c r="AE120" s="12">
        <f t="shared" si="64"/>
        <v>0.33043601697166025</v>
      </c>
      <c r="AF120" s="12">
        <f t="shared" si="65"/>
        <v>0.71124488828280619</v>
      </c>
      <c r="AG120" s="12">
        <f t="shared" si="66"/>
        <v>0.99564781901314348</v>
      </c>
      <c r="AH120" s="12">
        <f t="shared" si="67"/>
        <v>6.9918874433491851</v>
      </c>
      <c r="AI120" s="12">
        <f t="shared" si="68"/>
        <v>6.128895744662799</v>
      </c>
      <c r="AJ120" s="12">
        <f t="shared" si="69"/>
        <v>5.0628164386527885</v>
      </c>
      <c r="AK120" s="12">
        <f t="shared" si="70"/>
        <v>3.9961218312502922</v>
      </c>
      <c r="AM120" s="6"/>
      <c r="AO120" s="30">
        <f t="shared" si="71"/>
        <v>0.29894913369386705</v>
      </c>
      <c r="AP120" s="25">
        <f t="shared" si="47"/>
        <v>69.660684021976678</v>
      </c>
      <c r="AQ120" s="25">
        <f t="shared" si="72"/>
        <v>1.4715030030764138E-2</v>
      </c>
      <c r="AR120" s="25"/>
      <c r="AS120" s="25">
        <f t="shared" si="48"/>
        <v>0.30785683441798678</v>
      </c>
      <c r="AT120" s="25">
        <f t="shared" si="40"/>
        <v>69.669591722700801</v>
      </c>
      <c r="AU120" s="25">
        <f t="shared" si="73"/>
        <v>1.4844784395578183E-2</v>
      </c>
      <c r="AV120" s="25"/>
      <c r="AW120" s="25">
        <f t="shared" si="49"/>
        <v>0.45125843551039024</v>
      </c>
      <c r="AX120" s="25">
        <f t="shared" si="41"/>
        <v>69.812993323793208</v>
      </c>
      <c r="AY120" s="25">
        <f t="shared" si="74"/>
        <v>1.693364932709443E-2</v>
      </c>
      <c r="AZ120" s="25"/>
      <c r="BA120" s="25">
        <f t="shared" si="50"/>
        <v>0.57433980490562042</v>
      </c>
      <c r="BB120" s="25">
        <f t="shared" si="42"/>
        <v>69.936074693188431</v>
      </c>
      <c r="BC120" s="31">
        <f t="shared" si="75"/>
        <v>1.8726518822930846E-2</v>
      </c>
      <c r="BD120" s="29"/>
      <c r="BE120" s="30">
        <f t="shared" si="51"/>
        <v>0.39787089471862558</v>
      </c>
      <c r="BF120" s="25">
        <f t="shared" si="43"/>
        <v>136.25340445606585</v>
      </c>
      <c r="BG120" s="25">
        <f t="shared" si="76"/>
        <v>3.3103889904573476E-2</v>
      </c>
      <c r="BH120" s="25"/>
      <c r="BI120" s="27">
        <f t="shared" si="52"/>
        <v>0.68287711028214781</v>
      </c>
      <c r="BJ120" s="25">
        <f t="shared" si="44"/>
        <v>136.53841067162935</v>
      </c>
      <c r="BK120" s="25">
        <f t="shared" si="77"/>
        <v>3.1081398046249147E-2</v>
      </c>
      <c r="BL120" s="25"/>
      <c r="BM120" s="27">
        <f t="shared" si="53"/>
        <v>1.3720488645298978</v>
      </c>
      <c r="BN120" s="25">
        <f t="shared" si="45"/>
        <v>137.2275824258771</v>
      </c>
      <c r="BO120" s="25">
        <f t="shared" si="78"/>
        <v>2.6190823083884401E-2</v>
      </c>
      <c r="BP120" s="25"/>
      <c r="BQ120" s="27">
        <f t="shared" si="54"/>
        <v>2.4154919778644701</v>
      </c>
      <c r="BR120" s="25">
        <f t="shared" si="46"/>
        <v>138.27102553921168</v>
      </c>
      <c r="BS120" s="31">
        <f t="shared" si="79"/>
        <v>1.8786229478193053E-2</v>
      </c>
      <c r="BT120" s="29"/>
      <c r="BV120" s="36"/>
    </row>
    <row r="121" spans="1:74">
      <c r="A121" s="6"/>
      <c r="K121" s="6"/>
      <c r="L121"/>
      <c r="M121" s="10">
        <v>43950</v>
      </c>
      <c r="N121" s="11">
        <v>118</v>
      </c>
      <c r="O121" s="12">
        <v>70.905333999999996</v>
      </c>
      <c r="P121" s="9">
        <v>137280800</v>
      </c>
      <c r="Q121" s="12">
        <v>144.274506</v>
      </c>
      <c r="R121" s="9">
        <v>2651200</v>
      </c>
      <c r="U121" s="12">
        <f t="shared" si="55"/>
        <v>68.023015361635345</v>
      </c>
      <c r="V121" s="12">
        <f t="shared" si="56"/>
        <v>68.865273411031581</v>
      </c>
      <c r="W121" s="12">
        <f t="shared" si="57"/>
        <v>68.970550199727271</v>
      </c>
      <c r="X121" s="12">
        <f t="shared" si="58"/>
        <v>68.899401954753301</v>
      </c>
      <c r="Y121" s="12">
        <f t="shared" si="59"/>
        <v>134.97524567315318</v>
      </c>
      <c r="Z121" s="12">
        <f t="shared" si="60"/>
        <v>136.93456776596918</v>
      </c>
      <c r="AA121" s="12">
        <f t="shared" si="61"/>
        <v>138.64008260260624</v>
      </c>
      <c r="AB121" s="12">
        <f t="shared" si="62"/>
        <v>139.91931954218742</v>
      </c>
      <c r="AD121" s="25">
        <f t="shared" si="63"/>
        <v>2.8823186383646515</v>
      </c>
      <c r="AE121" s="12">
        <f t="shared" si="64"/>
        <v>2.0400605889684158</v>
      </c>
      <c r="AF121" s="12">
        <f t="shared" si="65"/>
        <v>1.9347838002727258</v>
      </c>
      <c r="AG121" s="12">
        <f t="shared" si="66"/>
        <v>2.0059320452466949</v>
      </c>
      <c r="AH121" s="12">
        <f t="shared" si="67"/>
        <v>9.2992603268468201</v>
      </c>
      <c r="AI121" s="12">
        <f t="shared" si="68"/>
        <v>7.339938234030825</v>
      </c>
      <c r="AJ121" s="12">
        <f t="shared" si="69"/>
        <v>5.6344233973937605</v>
      </c>
      <c r="AK121" s="12">
        <f t="shared" si="70"/>
        <v>4.3551864578125787</v>
      </c>
      <c r="AM121" s="6"/>
      <c r="AO121" s="30">
        <f t="shared" si="71"/>
        <v>0.19542906035645594</v>
      </c>
      <c r="AP121" s="25">
        <f t="shared" si="47"/>
        <v>69.165979260083731</v>
      </c>
      <c r="AQ121" s="25">
        <f t="shared" si="72"/>
        <v>2.4530661401528209E-2</v>
      </c>
      <c r="AR121" s="25"/>
      <c r="AS121" s="25">
        <f t="shared" si="48"/>
        <v>0.13309645367460493</v>
      </c>
      <c r="AT121" s="25">
        <f t="shared" si="40"/>
        <v>69.103646653401881</v>
      </c>
      <c r="AU121" s="25">
        <f t="shared" si="73"/>
        <v>2.5409757559256615E-2</v>
      </c>
      <c r="AV121" s="25"/>
      <c r="AW121" s="25">
        <f t="shared" si="49"/>
        <v>7.2159029680721382E-2</v>
      </c>
      <c r="AX121" s="25">
        <f t="shared" si="41"/>
        <v>69.04270922940799</v>
      </c>
      <c r="AY121" s="25">
        <f t="shared" si="74"/>
        <v>2.6269177021181603E-2</v>
      </c>
      <c r="AZ121" s="25"/>
      <c r="BA121" s="25">
        <f t="shared" si="50"/>
        <v>-0.24635601453636638</v>
      </c>
      <c r="BB121" s="25">
        <f t="shared" si="42"/>
        <v>68.72419418519091</v>
      </c>
      <c r="BC121" s="31">
        <f t="shared" si="75"/>
        <v>3.0761293851448272E-2</v>
      </c>
      <c r="BD121" s="29"/>
      <c r="BE121" s="30">
        <f t="shared" si="51"/>
        <v>0.75587261669968564</v>
      </c>
      <c r="BF121" s="25">
        <f t="shared" si="43"/>
        <v>139.39595521930593</v>
      </c>
      <c r="BG121" s="25">
        <f t="shared" si="76"/>
        <v>3.3814364824053325E-2</v>
      </c>
      <c r="BH121" s="25"/>
      <c r="BI121" s="27">
        <f t="shared" si="52"/>
        <v>1.2082950930263676</v>
      </c>
      <c r="BJ121" s="25">
        <f t="shared" si="44"/>
        <v>139.84837769563262</v>
      </c>
      <c r="BK121" s="25">
        <f t="shared" si="77"/>
        <v>3.0678519906818334E-2</v>
      </c>
      <c r="BL121" s="25"/>
      <c r="BM121" s="27">
        <f t="shared" si="53"/>
        <v>2.007673944058006</v>
      </c>
      <c r="BN121" s="25">
        <f t="shared" si="45"/>
        <v>140.64775654666425</v>
      </c>
      <c r="BO121" s="25">
        <f t="shared" si="78"/>
        <v>2.5137840037627632E-2</v>
      </c>
      <c r="BP121" s="25"/>
      <c r="BQ121" s="27">
        <f t="shared" si="54"/>
        <v>2.7291904817498431</v>
      </c>
      <c r="BR121" s="25">
        <f t="shared" si="46"/>
        <v>141.36927308435608</v>
      </c>
      <c r="BS121" s="31">
        <f t="shared" si="79"/>
        <v>2.0136841886978434E-2</v>
      </c>
      <c r="BT121" s="29"/>
      <c r="BV121" s="36"/>
    </row>
    <row r="122" spans="1:74">
      <c r="A122" s="6"/>
      <c r="K122" s="6"/>
      <c r="L122"/>
      <c r="M122" s="10">
        <v>43951</v>
      </c>
      <c r="N122" s="11">
        <v>119</v>
      </c>
      <c r="O122" s="12">
        <v>72.401154000000005</v>
      </c>
      <c r="P122" s="9">
        <v>183064000</v>
      </c>
      <c r="Q122" s="12">
        <v>140.06944300000001</v>
      </c>
      <c r="R122" s="9">
        <v>4492600</v>
      </c>
      <c r="U122" s="12">
        <f t="shared" si="55"/>
        <v>68.455363157390039</v>
      </c>
      <c r="V122" s="12">
        <f t="shared" si="56"/>
        <v>69.579294617170532</v>
      </c>
      <c r="W122" s="12">
        <f t="shared" si="57"/>
        <v>70.03468128987727</v>
      </c>
      <c r="X122" s="12">
        <f t="shared" si="58"/>
        <v>70.403850988688333</v>
      </c>
      <c r="Y122" s="12">
        <f t="shared" si="59"/>
        <v>136.37013472218021</v>
      </c>
      <c r="Z122" s="12">
        <f t="shared" si="60"/>
        <v>139.50354614787997</v>
      </c>
      <c r="AA122" s="12">
        <f t="shared" si="61"/>
        <v>141.73901547117282</v>
      </c>
      <c r="AB122" s="12">
        <f t="shared" si="62"/>
        <v>143.18570938554686</v>
      </c>
      <c r="AD122" s="25">
        <f t="shared" si="63"/>
        <v>3.9457908426099664</v>
      </c>
      <c r="AE122" s="12">
        <f t="shared" si="64"/>
        <v>2.8218593828294729</v>
      </c>
      <c r="AF122" s="12">
        <f t="shared" si="65"/>
        <v>2.3664727101227356</v>
      </c>
      <c r="AG122" s="12">
        <f t="shared" si="66"/>
        <v>1.9973030113116721</v>
      </c>
      <c r="AH122" s="12">
        <f t="shared" si="67"/>
        <v>3.6993082778197959</v>
      </c>
      <c r="AI122" s="12">
        <f t="shared" si="68"/>
        <v>0.5658968521200336</v>
      </c>
      <c r="AJ122" s="12">
        <f t="shared" si="69"/>
        <v>1.6695724711728133</v>
      </c>
      <c r="AK122" s="12">
        <f t="shared" si="70"/>
        <v>3.1162663855468509</v>
      </c>
      <c r="AM122" s="6"/>
      <c r="AO122" s="30">
        <f t="shared" si="71"/>
        <v>0.3257343648254874</v>
      </c>
      <c r="AP122" s="25">
        <f t="shared" si="47"/>
        <v>70.360415654702763</v>
      </c>
      <c r="AQ122" s="25">
        <f t="shared" si="72"/>
        <v>2.8186544447858418E-2</v>
      </c>
      <c r="AR122" s="25"/>
      <c r="AS122" s="25">
        <f t="shared" si="48"/>
        <v>0.36585511279345351</v>
      </c>
      <c r="AT122" s="25">
        <f t="shared" si="40"/>
        <v>70.400536402670724</v>
      </c>
      <c r="AU122" s="25">
        <f t="shared" si="73"/>
        <v>2.7632399303045379E-2</v>
      </c>
      <c r="AV122" s="25"/>
      <c r="AW122" s="25">
        <f t="shared" si="49"/>
        <v>0.51854645689189638</v>
      </c>
      <c r="AX122" s="25">
        <f t="shared" si="41"/>
        <v>70.553227746769167</v>
      </c>
      <c r="AY122" s="25">
        <f t="shared" si="74"/>
        <v>2.5523436452833861E-2</v>
      </c>
      <c r="AZ122" s="25"/>
      <c r="BA122" s="25">
        <f t="shared" si="50"/>
        <v>0.86755802444704433</v>
      </c>
      <c r="BB122" s="25">
        <f t="shared" si="42"/>
        <v>70.902239314324319</v>
      </c>
      <c r="BC122" s="31">
        <f t="shared" si="75"/>
        <v>2.0702911526461112E-2</v>
      </c>
      <c r="BD122" s="29"/>
      <c r="BE122" s="30">
        <f t="shared" si="51"/>
        <v>1.1073316544797196</v>
      </c>
      <c r="BF122" s="25">
        <f t="shared" si="43"/>
        <v>142.84634712565253</v>
      </c>
      <c r="BG122" s="25">
        <f t="shared" si="76"/>
        <v>1.9825195747030431E-2</v>
      </c>
      <c r="BH122" s="25"/>
      <c r="BI122" s="27">
        <f t="shared" si="52"/>
        <v>1.6809545369114203</v>
      </c>
      <c r="BJ122" s="25">
        <f t="shared" si="44"/>
        <v>143.41997000808425</v>
      </c>
      <c r="BK122" s="25">
        <f t="shared" si="77"/>
        <v>2.3920470705978619E-2</v>
      </c>
      <c r="BL122" s="25"/>
      <c r="BM122" s="27">
        <f t="shared" si="53"/>
        <v>2.4987404600868635</v>
      </c>
      <c r="BN122" s="25">
        <f t="shared" si="45"/>
        <v>144.23775593125967</v>
      </c>
      <c r="BO122" s="25">
        <f t="shared" si="78"/>
        <v>2.9758902741261441E-2</v>
      </c>
      <c r="BP122" s="25"/>
      <c r="BQ122" s="27">
        <f t="shared" si="54"/>
        <v>3.0434715105440677</v>
      </c>
      <c r="BR122" s="25">
        <f t="shared" si="46"/>
        <v>144.78248698171689</v>
      </c>
      <c r="BS122" s="31">
        <f t="shared" si="79"/>
        <v>3.3647909785126218E-2</v>
      </c>
      <c r="BT122" s="29"/>
      <c r="BV122" s="36"/>
    </row>
    <row r="123" spans="1:74">
      <c r="A123" s="6"/>
      <c r="K123" s="6"/>
      <c r="L123"/>
      <c r="M123" s="10">
        <v>43952</v>
      </c>
      <c r="N123" s="11">
        <v>120</v>
      </c>
      <c r="O123" s="12">
        <v>71.235541999999995</v>
      </c>
      <c r="P123" s="9">
        <v>60154200</v>
      </c>
      <c r="Q123" s="12">
        <v>135.47943100000001</v>
      </c>
      <c r="R123" s="9">
        <v>3681100</v>
      </c>
      <c r="U123" s="12">
        <f t="shared" si="55"/>
        <v>69.047231783781527</v>
      </c>
      <c r="V123" s="12">
        <f t="shared" si="56"/>
        <v>70.566945401160851</v>
      </c>
      <c r="W123" s="12">
        <f t="shared" si="57"/>
        <v>71.336241280444767</v>
      </c>
      <c r="X123" s="12">
        <f t="shared" si="58"/>
        <v>71.901828247172091</v>
      </c>
      <c r="Y123" s="12">
        <f t="shared" si="59"/>
        <v>136.92503096385317</v>
      </c>
      <c r="Z123" s="12">
        <f t="shared" si="60"/>
        <v>139.701610046122</v>
      </c>
      <c r="AA123" s="12">
        <f t="shared" si="61"/>
        <v>140.82075061202778</v>
      </c>
      <c r="AB123" s="12">
        <f t="shared" si="62"/>
        <v>140.84850959638672</v>
      </c>
      <c r="AD123" s="25">
        <f t="shared" si="63"/>
        <v>2.1883102162184684</v>
      </c>
      <c r="AE123" s="12">
        <f t="shared" si="64"/>
        <v>0.66859659883914446</v>
      </c>
      <c r="AF123" s="12">
        <f t="shared" si="65"/>
        <v>0.10069928044477194</v>
      </c>
      <c r="AG123" s="12">
        <f t="shared" si="66"/>
        <v>0.66628624717209561</v>
      </c>
      <c r="AH123" s="12">
        <f t="shared" si="67"/>
        <v>1.4455999638531694</v>
      </c>
      <c r="AI123" s="12">
        <f t="shared" si="68"/>
        <v>4.2221790461219939</v>
      </c>
      <c r="AJ123" s="12">
        <f t="shared" si="69"/>
        <v>5.3413196120277746</v>
      </c>
      <c r="AK123" s="12">
        <f t="shared" si="70"/>
        <v>5.3690785963867143</v>
      </c>
      <c r="AM123" s="6"/>
      <c r="AO123" s="30">
        <f t="shared" si="71"/>
        <v>0.47210820868678893</v>
      </c>
      <c r="AP123" s="25">
        <f t="shared" si="47"/>
        <v>71.808349489131558</v>
      </c>
      <c r="AQ123" s="25">
        <f t="shared" si="72"/>
        <v>8.0410350374194237E-3</v>
      </c>
      <c r="AR123" s="25"/>
      <c r="AS123" s="25">
        <f t="shared" si="48"/>
        <v>0.5997813322369645</v>
      </c>
      <c r="AT123" s="25">
        <f t="shared" si="40"/>
        <v>71.936022612681725</v>
      </c>
      <c r="AU123" s="25">
        <f t="shared" si="73"/>
        <v>9.8333022114400429E-3</v>
      </c>
      <c r="AV123" s="25"/>
      <c r="AW123" s="25">
        <f t="shared" si="49"/>
        <v>0.87090254704591685</v>
      </c>
      <c r="AX123" s="25">
        <f t="shared" si="41"/>
        <v>72.207143827490682</v>
      </c>
      <c r="AY123" s="25">
        <f t="shared" si="74"/>
        <v>1.3639284551111961E-2</v>
      </c>
      <c r="AZ123" s="25"/>
      <c r="BA123" s="25">
        <f t="shared" si="50"/>
        <v>1.2364596956494296</v>
      </c>
      <c r="BB123" s="25">
        <f t="shared" si="42"/>
        <v>72.572700976094197</v>
      </c>
      <c r="BC123" s="31">
        <f t="shared" si="75"/>
        <v>1.8770952512640413E-2</v>
      </c>
      <c r="BD123" s="29"/>
      <c r="BE123" s="30">
        <f t="shared" si="51"/>
        <v>0.80349217743600565</v>
      </c>
      <c r="BF123" s="25">
        <f t="shared" si="43"/>
        <v>141.62424278946378</v>
      </c>
      <c r="BG123" s="25">
        <f t="shared" si="76"/>
        <v>4.5356049579686919E-2</v>
      </c>
      <c r="BH123" s="25"/>
      <c r="BI123" s="27">
        <f t="shared" si="52"/>
        <v>1.0311496878973052</v>
      </c>
      <c r="BJ123" s="25">
        <f t="shared" si="44"/>
        <v>141.85190029992509</v>
      </c>
      <c r="BK123" s="25">
        <f t="shared" si="77"/>
        <v>4.7036433891762403E-2</v>
      </c>
      <c r="BL123" s="25"/>
      <c r="BM123" s="27">
        <f t="shared" si="53"/>
        <v>0.96108806643250677</v>
      </c>
      <c r="BN123" s="25">
        <f t="shared" si="45"/>
        <v>141.78183867846028</v>
      </c>
      <c r="BO123" s="25">
        <f t="shared" si="78"/>
        <v>4.6519295452755995E-2</v>
      </c>
      <c r="BP123" s="25"/>
      <c r="BQ123" s="27">
        <f t="shared" si="54"/>
        <v>-0.32400440369167394</v>
      </c>
      <c r="BR123" s="25">
        <f t="shared" si="46"/>
        <v>140.49674620833611</v>
      </c>
      <c r="BS123" s="31">
        <f t="shared" si="79"/>
        <v>3.7033778273958796E-2</v>
      </c>
      <c r="BT123" s="29"/>
      <c r="BV123" s="36"/>
    </row>
    <row r="124" spans="1:74">
      <c r="A124" s="6"/>
      <c r="K124" s="6"/>
      <c r="L124"/>
      <c r="M124" s="10">
        <v>43955</v>
      </c>
      <c r="N124" s="11">
        <v>121</v>
      </c>
      <c r="O124" s="12">
        <v>72.243446000000006</v>
      </c>
      <c r="P124" s="9">
        <v>33392000</v>
      </c>
      <c r="Q124" s="12">
        <v>133.45588699999999</v>
      </c>
      <c r="R124" s="9">
        <v>4123000</v>
      </c>
      <c r="U124" s="12">
        <f t="shared" si="55"/>
        <v>69.375478316214299</v>
      </c>
      <c r="V124" s="12">
        <f t="shared" si="56"/>
        <v>70.800954210754554</v>
      </c>
      <c r="W124" s="12">
        <f t="shared" si="57"/>
        <v>71.280856676200131</v>
      </c>
      <c r="X124" s="12">
        <f t="shared" si="58"/>
        <v>71.402113561793016</v>
      </c>
      <c r="Y124" s="12">
        <f t="shared" si="59"/>
        <v>136.70819096927519</v>
      </c>
      <c r="Z124" s="12">
        <f t="shared" si="60"/>
        <v>138.2238473799793</v>
      </c>
      <c r="AA124" s="12">
        <f t="shared" si="61"/>
        <v>137.88302482541252</v>
      </c>
      <c r="AB124" s="12">
        <f t="shared" si="62"/>
        <v>136.8217006490967</v>
      </c>
      <c r="AD124" s="25">
        <f t="shared" si="63"/>
        <v>2.8679676837857073</v>
      </c>
      <c r="AE124" s="12">
        <f t="shared" si="64"/>
        <v>1.4424917892454516</v>
      </c>
      <c r="AF124" s="12">
        <f t="shared" si="65"/>
        <v>0.96258932379987527</v>
      </c>
      <c r="AG124" s="12">
        <f t="shared" si="66"/>
        <v>0.84133243820699022</v>
      </c>
      <c r="AH124" s="12">
        <f t="shared" si="67"/>
        <v>3.2523039692752036</v>
      </c>
      <c r="AI124" s="12">
        <f t="shared" si="68"/>
        <v>4.7679603799793142</v>
      </c>
      <c r="AJ124" s="12">
        <f t="shared" si="69"/>
        <v>4.4271378254125295</v>
      </c>
      <c r="AK124" s="12">
        <f t="shared" si="70"/>
        <v>3.3658136490967081</v>
      </c>
      <c r="AM124" s="6"/>
      <c r="AO124" s="30">
        <f t="shared" si="71"/>
        <v>0.39298428674707508</v>
      </c>
      <c r="AP124" s="25">
        <f t="shared" si="47"/>
        <v>71.67384096294721</v>
      </c>
      <c r="AQ124" s="25">
        <f t="shared" si="72"/>
        <v>7.8845219683013959E-3</v>
      </c>
      <c r="AR124" s="25"/>
      <c r="AS124" s="25">
        <f t="shared" si="48"/>
        <v>0.43598984811656422</v>
      </c>
      <c r="AT124" s="25">
        <f t="shared" si="40"/>
        <v>71.716846524316693</v>
      </c>
      <c r="AU124" s="25">
        <f t="shared" si="73"/>
        <v>7.289235284863243E-3</v>
      </c>
      <c r="AV124" s="25"/>
      <c r="AW124" s="25">
        <f t="shared" si="49"/>
        <v>0.45407332896516783</v>
      </c>
      <c r="AX124" s="25">
        <f t="shared" si="41"/>
        <v>71.734930005165296</v>
      </c>
      <c r="AY124" s="25">
        <f t="shared" si="74"/>
        <v>7.0389221858922638E-3</v>
      </c>
      <c r="AZ124" s="25"/>
      <c r="BA124" s="25">
        <f t="shared" si="50"/>
        <v>0.13839204073947334</v>
      </c>
      <c r="BB124" s="25">
        <f t="shared" si="42"/>
        <v>71.419248716939606</v>
      </c>
      <c r="BC124" s="31">
        <f t="shared" si="75"/>
        <v>1.1408609759013984E-2</v>
      </c>
      <c r="BD124" s="29"/>
      <c r="BE124" s="30">
        <f t="shared" si="51"/>
        <v>0.24230948282831577</v>
      </c>
      <c r="BF124" s="25">
        <f t="shared" si="43"/>
        <v>138.12533430824084</v>
      </c>
      <c r="BG124" s="25">
        <f t="shared" si="76"/>
        <v>3.4988694865449047E-2</v>
      </c>
      <c r="BH124" s="25"/>
      <c r="BI124" s="27">
        <f t="shared" si="52"/>
        <v>3.8930819269163752E-2</v>
      </c>
      <c r="BJ124" s="25">
        <f t="shared" si="44"/>
        <v>137.92195564468167</v>
      </c>
      <c r="BK124" s="25">
        <f t="shared" si="77"/>
        <v>3.3464755621321403E-2</v>
      </c>
      <c r="BL124" s="25"/>
      <c r="BM124" s="27">
        <f t="shared" si="53"/>
        <v>-0.79337816743898848</v>
      </c>
      <c r="BN124" s="25">
        <f t="shared" si="45"/>
        <v>137.08964665797353</v>
      </c>
      <c r="BO124" s="25">
        <f t="shared" si="78"/>
        <v>2.7228170593729912E-2</v>
      </c>
      <c r="BP124" s="25"/>
      <c r="BQ124" s="27">
        <f t="shared" si="54"/>
        <v>-2.5456675791767225</v>
      </c>
      <c r="BR124" s="25">
        <f t="shared" si="46"/>
        <v>135.3373572462358</v>
      </c>
      <c r="BS124" s="31">
        <f t="shared" si="79"/>
        <v>1.4098068571795616E-2</v>
      </c>
      <c r="BT124" s="29"/>
      <c r="BV124" s="36"/>
    </row>
    <row r="125" spans="1:74">
      <c r="A125" s="6"/>
      <c r="K125" s="6"/>
      <c r="L125"/>
      <c r="M125" s="10">
        <v>43956</v>
      </c>
      <c r="N125" s="11">
        <v>122</v>
      </c>
      <c r="O125" s="12">
        <v>73.327736000000002</v>
      </c>
      <c r="P125" s="9">
        <v>36937800</v>
      </c>
      <c r="Q125" s="12">
        <v>133.13014200000001</v>
      </c>
      <c r="R125" s="9">
        <v>3122300</v>
      </c>
      <c r="U125" s="12">
        <f t="shared" si="55"/>
        <v>69.80567346878216</v>
      </c>
      <c r="V125" s="12">
        <f t="shared" si="56"/>
        <v>71.305826336990464</v>
      </c>
      <c r="W125" s="12">
        <f t="shared" si="57"/>
        <v>71.810280804290073</v>
      </c>
      <c r="X125" s="12">
        <f t="shared" si="58"/>
        <v>72.033112890448251</v>
      </c>
      <c r="Y125" s="12">
        <f t="shared" si="59"/>
        <v>136.2203453738839</v>
      </c>
      <c r="Z125" s="12">
        <f t="shared" si="60"/>
        <v>136.55506124698655</v>
      </c>
      <c r="AA125" s="12">
        <f t="shared" si="61"/>
        <v>135.44809902143561</v>
      </c>
      <c r="AB125" s="12">
        <f t="shared" si="62"/>
        <v>134.29734041227417</v>
      </c>
      <c r="AD125" s="25">
        <f t="shared" si="63"/>
        <v>3.5220625312178413</v>
      </c>
      <c r="AE125" s="12">
        <f t="shared" si="64"/>
        <v>2.0219096630095379</v>
      </c>
      <c r="AF125" s="12">
        <f t="shared" si="65"/>
        <v>1.5174551957099283</v>
      </c>
      <c r="AG125" s="12">
        <f t="shared" si="66"/>
        <v>1.2946231095517504</v>
      </c>
      <c r="AH125" s="12">
        <f t="shared" si="67"/>
        <v>3.0902033738838952</v>
      </c>
      <c r="AI125" s="12">
        <f t="shared" si="68"/>
        <v>3.4249192469865477</v>
      </c>
      <c r="AJ125" s="12">
        <f t="shared" si="69"/>
        <v>2.3179570214356033</v>
      </c>
      <c r="AK125" s="12">
        <f t="shared" si="70"/>
        <v>1.1671984122741605</v>
      </c>
      <c r="AM125" s="6"/>
      <c r="AO125" s="30">
        <f t="shared" si="71"/>
        <v>0.41345026294850518</v>
      </c>
      <c r="AP125" s="25">
        <f t="shared" si="47"/>
        <v>72.223731067238575</v>
      </c>
      <c r="AQ125" s="25">
        <f t="shared" si="72"/>
        <v>1.5055761884717496E-2</v>
      </c>
      <c r="AR125" s="25"/>
      <c r="AS125" s="25">
        <f t="shared" si="48"/>
        <v>0.45934841810990884</v>
      </c>
      <c r="AT125" s="25">
        <f t="shared" si="40"/>
        <v>72.269629222399985</v>
      </c>
      <c r="AU125" s="25">
        <f t="shared" si="73"/>
        <v>1.4429830175037952E-2</v>
      </c>
      <c r="AV125" s="25"/>
      <c r="AW125" s="25">
        <f t="shared" si="49"/>
        <v>0.48798118857131656</v>
      </c>
      <c r="AX125" s="25">
        <f t="shared" si="41"/>
        <v>72.298261992861384</v>
      </c>
      <c r="AY125" s="25">
        <f t="shared" si="74"/>
        <v>1.4039353501090191E-2</v>
      </c>
      <c r="AZ125" s="25"/>
      <c r="BA125" s="25">
        <f t="shared" si="50"/>
        <v>0.47076931498737234</v>
      </c>
      <c r="BB125" s="25">
        <f t="shared" si="42"/>
        <v>72.281050119277452</v>
      </c>
      <c r="BC125" s="31">
        <f t="shared" si="75"/>
        <v>1.42740787840845E-2</v>
      </c>
      <c r="BD125" s="29"/>
      <c r="BE125" s="30">
        <f t="shared" si="51"/>
        <v>-0.15927581019246803</v>
      </c>
      <c r="BF125" s="25">
        <f t="shared" si="43"/>
        <v>135.28882321124314</v>
      </c>
      <c r="BG125" s="25">
        <f t="shared" si="76"/>
        <v>1.6214819415148934E-2</v>
      </c>
      <c r="BH125" s="25"/>
      <c r="BI125" s="27">
        <f t="shared" si="52"/>
        <v>-0.57953333654235462</v>
      </c>
      <c r="BJ125" s="25">
        <f t="shared" si="44"/>
        <v>134.86856568489324</v>
      </c>
      <c r="BK125" s="25">
        <f t="shared" si="77"/>
        <v>1.3058077297725968E-2</v>
      </c>
      <c r="BL125" s="25"/>
      <c r="BM125" s="27">
        <f t="shared" si="53"/>
        <v>-1.5320746038810531</v>
      </c>
      <c r="BN125" s="25">
        <f t="shared" si="45"/>
        <v>133.91602441755455</v>
      </c>
      <c r="BO125" s="25">
        <f t="shared" si="78"/>
        <v>5.9031140938356876E-3</v>
      </c>
      <c r="BP125" s="25"/>
      <c r="BQ125" s="27">
        <f t="shared" si="54"/>
        <v>-2.4515370702568817</v>
      </c>
      <c r="BR125" s="25">
        <f t="shared" si="46"/>
        <v>132.99656195117873</v>
      </c>
      <c r="BS125" s="31">
        <f t="shared" si="79"/>
        <v>1.0033794512235448E-3</v>
      </c>
      <c r="BT125" s="29"/>
      <c r="BV125" s="36"/>
    </row>
    <row r="126" spans="1:74">
      <c r="A126" s="6"/>
      <c r="K126" s="6"/>
      <c r="L126"/>
      <c r="M126" s="10">
        <v>43957</v>
      </c>
      <c r="N126" s="11">
        <v>123</v>
      </c>
      <c r="O126" s="12">
        <v>74.084282000000002</v>
      </c>
      <c r="P126" s="9">
        <v>35583400</v>
      </c>
      <c r="Q126" s="12">
        <v>131.323746</v>
      </c>
      <c r="R126" s="9">
        <v>2349500</v>
      </c>
      <c r="U126" s="12">
        <f t="shared" si="55"/>
        <v>70.333982848464828</v>
      </c>
      <c r="V126" s="12">
        <f t="shared" si="56"/>
        <v>72.013494719043806</v>
      </c>
      <c r="W126" s="12">
        <f t="shared" si="57"/>
        <v>72.644881161930527</v>
      </c>
      <c r="X126" s="12">
        <f t="shared" si="58"/>
        <v>73.00408022261206</v>
      </c>
      <c r="Y126" s="12">
        <f t="shared" si="59"/>
        <v>135.75681486780132</v>
      </c>
      <c r="Z126" s="12">
        <f t="shared" si="60"/>
        <v>135.35633951054126</v>
      </c>
      <c r="AA126" s="12">
        <f t="shared" si="61"/>
        <v>134.17322265964603</v>
      </c>
      <c r="AB126" s="12">
        <f t="shared" si="62"/>
        <v>133.42194160306855</v>
      </c>
      <c r="AD126" s="25">
        <f t="shared" si="63"/>
        <v>3.7502991515351738</v>
      </c>
      <c r="AE126" s="12">
        <f t="shared" si="64"/>
        <v>2.0707872809561962</v>
      </c>
      <c r="AF126" s="12">
        <f t="shared" si="65"/>
        <v>1.4394008380694743</v>
      </c>
      <c r="AG126" s="12">
        <f t="shared" si="66"/>
        <v>1.0802017773879413</v>
      </c>
      <c r="AH126" s="12">
        <f t="shared" si="67"/>
        <v>4.4330688678013246</v>
      </c>
      <c r="AI126" s="12">
        <f t="shared" si="68"/>
        <v>4.0325935105412611</v>
      </c>
      <c r="AJ126" s="12">
        <f t="shared" si="69"/>
        <v>2.8494766596460295</v>
      </c>
      <c r="AK126" s="12">
        <f t="shared" si="70"/>
        <v>2.0981956030685467</v>
      </c>
      <c r="AM126" s="6"/>
      <c r="AO126" s="30">
        <f t="shared" si="71"/>
        <v>0.47662277715229751</v>
      </c>
      <c r="AP126" s="25">
        <f t="shared" si="47"/>
        <v>73.121503939082828</v>
      </c>
      <c r="AQ126" s="25">
        <f t="shared" si="72"/>
        <v>1.2995712922171179E-2</v>
      </c>
      <c r="AR126" s="25"/>
      <c r="AS126" s="25">
        <f t="shared" si="48"/>
        <v>0.55316140299254513</v>
      </c>
      <c r="AT126" s="25">
        <f t="shared" si="40"/>
        <v>73.198042564923071</v>
      </c>
      <c r="AU126" s="25">
        <f t="shared" si="73"/>
        <v>1.1962583845746534E-2</v>
      </c>
      <c r="AV126" s="25"/>
      <c r="AW126" s="25">
        <f t="shared" si="49"/>
        <v>0.64395981465242857</v>
      </c>
      <c r="AX126" s="25">
        <f t="shared" si="41"/>
        <v>73.288840976582961</v>
      </c>
      <c r="AY126" s="25">
        <f t="shared" si="74"/>
        <v>1.0736974185928413E-2</v>
      </c>
      <c r="AZ126" s="25"/>
      <c r="BA126" s="25">
        <f t="shared" si="50"/>
        <v>0.78002570124249182</v>
      </c>
      <c r="BB126" s="25">
        <f t="shared" si="42"/>
        <v>73.424906863173021</v>
      </c>
      <c r="BC126" s="31">
        <f t="shared" si="75"/>
        <v>8.9003378183105109E-3</v>
      </c>
      <c r="BD126" s="29"/>
      <c r="BE126" s="30">
        <f t="shared" si="51"/>
        <v>-0.32661589293203486</v>
      </c>
      <c r="BF126" s="25">
        <f t="shared" si="43"/>
        <v>133.84660676671399</v>
      </c>
      <c r="BG126" s="25">
        <f t="shared" si="76"/>
        <v>1.9211002149710152E-2</v>
      </c>
      <c r="BH126" s="25"/>
      <c r="BI126" s="27">
        <f t="shared" si="52"/>
        <v>-0.75336909285416109</v>
      </c>
      <c r="BJ126" s="25">
        <f t="shared" si="44"/>
        <v>133.41985356679186</v>
      </c>
      <c r="BK126" s="25">
        <f t="shared" si="77"/>
        <v>1.5961375079811217E-2</v>
      </c>
      <c r="BL126" s="25"/>
      <c r="BM126" s="27">
        <f t="shared" si="53"/>
        <v>-1.4163353949398905</v>
      </c>
      <c r="BN126" s="25">
        <f t="shared" si="45"/>
        <v>132.75688726470614</v>
      </c>
      <c r="BO126" s="25">
        <f t="shared" si="78"/>
        <v>1.0913039784184477E-2</v>
      </c>
      <c r="BP126" s="25"/>
      <c r="BQ126" s="27">
        <f t="shared" si="54"/>
        <v>-1.4513754680596758</v>
      </c>
      <c r="BR126" s="25">
        <f t="shared" si="46"/>
        <v>132.72184719158636</v>
      </c>
      <c r="BS126" s="31">
        <f t="shared" si="79"/>
        <v>1.0646217718967316E-2</v>
      </c>
      <c r="BT126" s="29"/>
      <c r="BV126" s="36"/>
    </row>
    <row r="127" spans="1:74">
      <c r="A127" s="6"/>
      <c r="K127" s="6"/>
      <c r="L127"/>
      <c r="M127" s="10">
        <v>43958</v>
      </c>
      <c r="N127" s="11">
        <v>124</v>
      </c>
      <c r="O127" s="12">
        <v>74.850669999999994</v>
      </c>
      <c r="P127" s="9">
        <v>28803800</v>
      </c>
      <c r="Q127" s="12">
        <v>131.076965</v>
      </c>
      <c r="R127" s="9">
        <v>3096500</v>
      </c>
      <c r="U127" s="12">
        <f t="shared" si="55"/>
        <v>70.896527721195099</v>
      </c>
      <c r="V127" s="12">
        <f t="shared" si="56"/>
        <v>72.738270267378482</v>
      </c>
      <c r="W127" s="12">
        <f t="shared" si="57"/>
        <v>73.436551622868734</v>
      </c>
      <c r="X127" s="12">
        <f t="shared" si="58"/>
        <v>73.814231555653009</v>
      </c>
      <c r="Y127" s="12">
        <f t="shared" si="59"/>
        <v>135.09185453763112</v>
      </c>
      <c r="Z127" s="12">
        <f t="shared" si="60"/>
        <v>133.94493178185184</v>
      </c>
      <c r="AA127" s="12">
        <f t="shared" si="61"/>
        <v>132.60601049684072</v>
      </c>
      <c r="AB127" s="12">
        <f t="shared" si="62"/>
        <v>131.84829490076714</v>
      </c>
      <c r="AD127" s="25">
        <f t="shared" si="63"/>
        <v>3.9541422788048948</v>
      </c>
      <c r="AE127" s="12">
        <f t="shared" si="64"/>
        <v>2.1123997326215118</v>
      </c>
      <c r="AF127" s="12">
        <f t="shared" si="65"/>
        <v>1.4141183771312598</v>
      </c>
      <c r="AG127" s="12">
        <f t="shared" si="66"/>
        <v>1.0364384443469845</v>
      </c>
      <c r="AH127" s="12">
        <f t="shared" si="67"/>
        <v>4.0148895376311202</v>
      </c>
      <c r="AI127" s="12">
        <f t="shared" si="68"/>
        <v>2.867966781851834</v>
      </c>
      <c r="AJ127" s="12">
        <f t="shared" si="69"/>
        <v>1.5290454968407232</v>
      </c>
      <c r="AK127" s="12">
        <f t="shared" si="70"/>
        <v>0.77132990076714236</v>
      </c>
      <c r="AM127" s="6"/>
      <c r="AO127" s="30">
        <f t="shared" si="71"/>
        <v>0.52387992972018382</v>
      </c>
      <c r="AP127" s="25">
        <f t="shared" si="47"/>
        <v>73.960431552588915</v>
      </c>
      <c r="AQ127" s="25">
        <f t="shared" si="72"/>
        <v>1.1893526770182272E-2</v>
      </c>
      <c r="AR127" s="25"/>
      <c r="AS127" s="25">
        <f t="shared" si="48"/>
        <v>0.61278866747896044</v>
      </c>
      <c r="AT127" s="25">
        <f t="shared" si="40"/>
        <v>74.0493402903477</v>
      </c>
      <c r="AU127" s="25">
        <f t="shared" si="73"/>
        <v>1.0705711914833807E-2</v>
      </c>
      <c r="AV127" s="25"/>
      <c r="AW127" s="25">
        <f t="shared" si="49"/>
        <v>0.71042960548102874</v>
      </c>
      <c r="AX127" s="25">
        <f t="shared" si="41"/>
        <v>74.146981228349759</v>
      </c>
      <c r="AY127" s="25">
        <f t="shared" si="74"/>
        <v>9.4012354418502187E-3</v>
      </c>
      <c r="AZ127" s="25"/>
      <c r="BA127" s="25">
        <f t="shared" si="50"/>
        <v>0.78992374698384937</v>
      </c>
      <c r="BB127" s="25">
        <f t="shared" si="42"/>
        <v>74.226475369852579</v>
      </c>
      <c r="BC127" s="31">
        <f t="shared" si="75"/>
        <v>8.3391989697275178E-3</v>
      </c>
      <c r="BD127" s="29"/>
      <c r="BE127" s="30">
        <f t="shared" si="51"/>
        <v>-0.51270533341302538</v>
      </c>
      <c r="BF127" s="25">
        <f t="shared" si="43"/>
        <v>132.09330516342769</v>
      </c>
      <c r="BG127" s="25">
        <f t="shared" si="76"/>
        <v>7.7537663725101144E-3</v>
      </c>
      <c r="BH127" s="25"/>
      <c r="BI127" s="27">
        <f t="shared" si="52"/>
        <v>-0.95682986034194706</v>
      </c>
      <c r="BJ127" s="25">
        <f t="shared" si="44"/>
        <v>131.64918063649878</v>
      </c>
      <c r="BK127" s="25">
        <f t="shared" si="77"/>
        <v>4.3654934831515403E-3</v>
      </c>
      <c r="BL127" s="25"/>
      <c r="BM127" s="27">
        <f t="shared" si="53"/>
        <v>-1.4842299404793269</v>
      </c>
      <c r="BN127" s="25">
        <f t="shared" si="45"/>
        <v>131.12178055636139</v>
      </c>
      <c r="BO127" s="25">
        <f t="shared" si="78"/>
        <v>3.4190260936683444E-4</v>
      </c>
      <c r="BP127" s="25"/>
      <c r="BQ127" s="27">
        <f t="shared" si="54"/>
        <v>-1.5498366585934604</v>
      </c>
      <c r="BR127" s="25">
        <f t="shared" si="46"/>
        <v>131.05617383824728</v>
      </c>
      <c r="BS127" s="31">
        <f t="shared" si="79"/>
        <v>1.5861796733488516E-4</v>
      </c>
      <c r="BT127" s="29"/>
      <c r="BV127" s="36"/>
    </row>
    <row r="128" spans="1:74">
      <c r="A128" s="6"/>
      <c r="K128" s="6"/>
      <c r="L128"/>
      <c r="M128" s="10">
        <v>43959</v>
      </c>
      <c r="N128" s="11">
        <v>125</v>
      </c>
      <c r="O128" s="12">
        <v>77.259674000000004</v>
      </c>
      <c r="P128" s="9">
        <v>33459600</v>
      </c>
      <c r="Q128" s="12">
        <v>135.14382900000001</v>
      </c>
      <c r="R128" s="9">
        <v>2740400</v>
      </c>
      <c r="U128" s="12">
        <f t="shared" si="55"/>
        <v>71.489649063015833</v>
      </c>
      <c r="V128" s="12">
        <f t="shared" si="56"/>
        <v>73.477610173796009</v>
      </c>
      <c r="W128" s="12">
        <f t="shared" si="57"/>
        <v>74.214316730290932</v>
      </c>
      <c r="X128" s="12">
        <f t="shared" si="58"/>
        <v>74.591560388913251</v>
      </c>
      <c r="Y128" s="12">
        <f t="shared" si="59"/>
        <v>134.48962110698645</v>
      </c>
      <c r="Z128" s="12">
        <f t="shared" si="60"/>
        <v>132.94114340820369</v>
      </c>
      <c r="AA128" s="12">
        <f t="shared" si="61"/>
        <v>131.76503547357834</v>
      </c>
      <c r="AB128" s="12">
        <f t="shared" si="62"/>
        <v>131.26979747519181</v>
      </c>
      <c r="AD128" s="25">
        <f t="shared" si="63"/>
        <v>5.7700249369841714</v>
      </c>
      <c r="AE128" s="12">
        <f t="shared" si="64"/>
        <v>3.7820638262039949</v>
      </c>
      <c r="AF128" s="12">
        <f t="shared" si="65"/>
        <v>3.0453572697090721</v>
      </c>
      <c r="AG128" s="12">
        <f t="shared" si="66"/>
        <v>2.6681136110867527</v>
      </c>
      <c r="AH128" s="12">
        <f t="shared" si="67"/>
        <v>0.65420789301356308</v>
      </c>
      <c r="AI128" s="12">
        <f t="shared" si="68"/>
        <v>2.2026855917963246</v>
      </c>
      <c r="AJ128" s="12">
        <f t="shared" si="69"/>
        <v>3.3787935264216742</v>
      </c>
      <c r="AK128" s="12">
        <f t="shared" si="70"/>
        <v>3.8740315248082027</v>
      </c>
      <c r="AM128" s="6"/>
      <c r="AO128" s="30">
        <f t="shared" si="71"/>
        <v>0.56196270637548595</v>
      </c>
      <c r="AP128" s="25">
        <f t="shared" si="47"/>
        <v>74.776279436666414</v>
      </c>
      <c r="AQ128" s="25">
        <f t="shared" si="72"/>
        <v>3.214347711761753E-2</v>
      </c>
      <c r="AR128" s="25"/>
      <c r="AS128" s="25">
        <f t="shared" si="48"/>
        <v>0.65403277746476984</v>
      </c>
      <c r="AT128" s="25">
        <f t="shared" si="40"/>
        <v>74.868349507755696</v>
      </c>
      <c r="AU128" s="25">
        <f t="shared" si="73"/>
        <v>3.0951780773037021E-2</v>
      </c>
      <c r="AV128" s="25"/>
      <c r="AW128" s="25">
        <f t="shared" si="49"/>
        <v>0.74073058135455483</v>
      </c>
      <c r="AX128" s="25">
        <f t="shared" si="41"/>
        <v>74.955047311645487</v>
      </c>
      <c r="AY128" s="25">
        <f t="shared" si="74"/>
        <v>2.9829619632546173E-2</v>
      </c>
      <c r="AZ128" s="25"/>
      <c r="BA128" s="25">
        <f t="shared" si="50"/>
        <v>0.77958890335644559</v>
      </c>
      <c r="BB128" s="25">
        <f t="shared" si="42"/>
        <v>74.993905633647373</v>
      </c>
      <c r="BC128" s="31">
        <f t="shared" si="75"/>
        <v>2.9326662268243989E-2</v>
      </c>
      <c r="BD128" s="29"/>
      <c r="BE128" s="30">
        <f t="shared" si="51"/>
        <v>-0.56194578689042973</v>
      </c>
      <c r="BF128" s="25">
        <f t="shared" si="43"/>
        <v>131.20308968668792</v>
      </c>
      <c r="BG128" s="25">
        <f t="shared" si="76"/>
        <v>2.9159594947632372E-2</v>
      </c>
      <c r="BH128" s="25"/>
      <c r="BI128" s="27">
        <f t="shared" si="52"/>
        <v>-0.92786615107205728</v>
      </c>
      <c r="BJ128" s="25">
        <f t="shared" si="44"/>
        <v>130.83716932250627</v>
      </c>
      <c r="BK128" s="25">
        <f t="shared" si="77"/>
        <v>3.1867231447865373E-2</v>
      </c>
      <c r="BL128" s="25"/>
      <c r="BM128" s="27">
        <f t="shared" si="53"/>
        <v>-1.1947652277317045</v>
      </c>
      <c r="BN128" s="25">
        <f t="shared" si="45"/>
        <v>130.57027024584664</v>
      </c>
      <c r="BO128" s="25">
        <f t="shared" si="78"/>
        <v>3.3842157559065215E-2</v>
      </c>
      <c r="BP128" s="25"/>
      <c r="BQ128" s="27">
        <f t="shared" si="54"/>
        <v>-0.94730426856204875</v>
      </c>
      <c r="BR128" s="25">
        <f t="shared" si="46"/>
        <v>130.81773120501629</v>
      </c>
      <c r="BS128" s="31">
        <f t="shared" si="79"/>
        <v>3.2011064263864568E-2</v>
      </c>
      <c r="BT128" s="29"/>
      <c r="BV128" s="36"/>
    </row>
    <row r="129" spans="1:74">
      <c r="A129" s="6"/>
      <c r="K129" s="6"/>
      <c r="L129"/>
      <c r="M129" s="10">
        <v>43962</v>
      </c>
      <c r="N129" s="11">
        <v>126</v>
      </c>
      <c r="O129" s="12">
        <v>78.475371999999993</v>
      </c>
      <c r="P129" s="9">
        <v>145946400</v>
      </c>
      <c r="Q129" s="12">
        <v>132.54776000000001</v>
      </c>
      <c r="R129" s="9">
        <v>2356400</v>
      </c>
      <c r="U129" s="12">
        <f t="shared" si="55"/>
        <v>72.355152803563456</v>
      </c>
      <c r="V129" s="12">
        <f t="shared" si="56"/>
        <v>74.801332512967406</v>
      </c>
      <c r="W129" s="12">
        <f t="shared" si="57"/>
        <v>75.889263228630909</v>
      </c>
      <c r="X129" s="12">
        <f t="shared" si="58"/>
        <v>76.592645597228312</v>
      </c>
      <c r="Y129" s="12">
        <f t="shared" si="59"/>
        <v>134.58775229093848</v>
      </c>
      <c r="Z129" s="12">
        <f t="shared" si="60"/>
        <v>133.7120833653324</v>
      </c>
      <c r="AA129" s="12">
        <f t="shared" si="61"/>
        <v>133.62337191311025</v>
      </c>
      <c r="AB129" s="12">
        <f t="shared" si="62"/>
        <v>134.17532111879797</v>
      </c>
      <c r="AD129" s="25">
        <f t="shared" si="63"/>
        <v>6.1202191964365369</v>
      </c>
      <c r="AE129" s="12">
        <f t="shared" si="64"/>
        <v>3.6740394870325872</v>
      </c>
      <c r="AF129" s="12">
        <f t="shared" si="65"/>
        <v>2.5861087713690836</v>
      </c>
      <c r="AG129" s="12">
        <f t="shared" si="66"/>
        <v>1.8827264027716808</v>
      </c>
      <c r="AH129" s="12">
        <f t="shared" si="67"/>
        <v>2.0399922909384713</v>
      </c>
      <c r="AI129" s="12">
        <f t="shared" si="68"/>
        <v>1.1643233653323932</v>
      </c>
      <c r="AJ129" s="12">
        <f t="shared" si="69"/>
        <v>1.0756119131102366</v>
      </c>
      <c r="AK129" s="12">
        <f t="shared" si="70"/>
        <v>1.6275611187979564</v>
      </c>
      <c r="AM129" s="6"/>
      <c r="AO129" s="30">
        <f t="shared" si="71"/>
        <v>0.72891027517015972</v>
      </c>
      <c r="AP129" s="25">
        <f t="shared" si="47"/>
        <v>76.618173503801074</v>
      </c>
      <c r="AQ129" s="25">
        <f t="shared" si="72"/>
        <v>2.3666004363750184E-2</v>
      </c>
      <c r="AR129" s="25"/>
      <c r="AS129" s="25">
        <f t="shared" si="48"/>
        <v>0.90926120768357177</v>
      </c>
      <c r="AT129" s="25">
        <f t="shared" si="40"/>
        <v>76.79852443631448</v>
      </c>
      <c r="AU129" s="25">
        <f t="shared" si="73"/>
        <v>2.1367819239971404E-2</v>
      </c>
      <c r="AV129" s="25"/>
      <c r="AW129" s="25">
        <f t="shared" si="49"/>
        <v>1.161127743997995</v>
      </c>
      <c r="AX129" s="25">
        <f t="shared" si="41"/>
        <v>77.050390972628904</v>
      </c>
      <c r="AY129" s="25">
        <f t="shared" si="74"/>
        <v>1.8158321407779874E-2</v>
      </c>
      <c r="AZ129" s="25"/>
      <c r="BA129" s="25">
        <f t="shared" si="50"/>
        <v>1.5406428590924477</v>
      </c>
      <c r="BB129" s="25">
        <f t="shared" si="42"/>
        <v>77.429906087723353</v>
      </c>
      <c r="BC129" s="31">
        <f t="shared" si="75"/>
        <v>1.3322216711207691E-2</v>
      </c>
      <c r="BD129" s="29"/>
      <c r="BE129" s="30">
        <f t="shared" si="51"/>
        <v>-0.19890345292707862</v>
      </c>
      <c r="BF129" s="25">
        <f t="shared" si="43"/>
        <v>133.42446846018316</v>
      </c>
      <c r="BG129" s="25">
        <f t="shared" si="76"/>
        <v>6.6142834868212989E-3</v>
      </c>
      <c r="BH129" s="25"/>
      <c r="BI129" s="27">
        <f t="shared" si="52"/>
        <v>-0.23131550342106522</v>
      </c>
      <c r="BJ129" s="25">
        <f t="shared" si="44"/>
        <v>133.39205640968919</v>
      </c>
      <c r="BK129" s="25">
        <f t="shared" si="77"/>
        <v>6.3697523797397893E-3</v>
      </c>
      <c r="BL129" s="25"/>
      <c r="BM129" s="27">
        <f t="shared" si="53"/>
        <v>0.17913052253692241</v>
      </c>
      <c r="BN129" s="25">
        <f t="shared" si="45"/>
        <v>133.80250243564717</v>
      </c>
      <c r="BO129" s="25">
        <f t="shared" si="78"/>
        <v>9.4663420615117098E-3</v>
      </c>
      <c r="BP129" s="25"/>
      <c r="BQ129" s="27">
        <f t="shared" si="54"/>
        <v>1.4374903333178168</v>
      </c>
      <c r="BR129" s="25">
        <f t="shared" si="46"/>
        <v>135.06086224642806</v>
      </c>
      <c r="BS129" s="31">
        <f t="shared" si="79"/>
        <v>1.8959975230272073E-2</v>
      </c>
      <c r="BT129" s="29"/>
      <c r="BV129" s="36"/>
    </row>
    <row r="130" spans="1:74">
      <c r="A130" s="6"/>
      <c r="K130" s="6"/>
      <c r="L130"/>
      <c r="M130" s="10">
        <v>43963</v>
      </c>
      <c r="N130" s="11">
        <v>127</v>
      </c>
      <c r="O130" s="12">
        <v>77.578536999999997</v>
      </c>
      <c r="P130" s="9">
        <v>162301200</v>
      </c>
      <c r="Q130" s="12">
        <v>125.944046</v>
      </c>
      <c r="R130" s="9">
        <v>4870400</v>
      </c>
      <c r="U130" s="12">
        <f t="shared" si="55"/>
        <v>73.273185683028927</v>
      </c>
      <c r="V130" s="12">
        <f t="shared" si="56"/>
        <v>76.087246333428808</v>
      </c>
      <c r="W130" s="12">
        <f t="shared" si="57"/>
        <v>77.311623052883903</v>
      </c>
      <c r="X130" s="12">
        <f t="shared" si="58"/>
        <v>78.004690399307066</v>
      </c>
      <c r="Y130" s="12">
        <f t="shared" si="59"/>
        <v>134.28175344729769</v>
      </c>
      <c r="Z130" s="12">
        <f t="shared" si="60"/>
        <v>133.30457018746608</v>
      </c>
      <c r="AA130" s="12">
        <f t="shared" si="61"/>
        <v>133.03178536089962</v>
      </c>
      <c r="AB130" s="12">
        <f t="shared" si="62"/>
        <v>132.95465027969948</v>
      </c>
      <c r="AD130" s="25">
        <f t="shared" si="63"/>
        <v>4.3053513169710698</v>
      </c>
      <c r="AE130" s="12">
        <f t="shared" si="64"/>
        <v>1.4912906665711887</v>
      </c>
      <c r="AF130" s="12">
        <f t="shared" si="65"/>
        <v>0.26691394711609462</v>
      </c>
      <c r="AG130" s="12">
        <f t="shared" si="66"/>
        <v>0.42615339930706853</v>
      </c>
      <c r="AH130" s="12">
        <f t="shared" si="67"/>
        <v>8.3377074472976886</v>
      </c>
      <c r="AI130" s="12">
        <f t="shared" si="68"/>
        <v>7.3605241874660834</v>
      </c>
      <c r="AJ130" s="12">
        <f t="shared" si="69"/>
        <v>7.0877393608996186</v>
      </c>
      <c r="AK130" s="12">
        <f t="shared" si="70"/>
        <v>7.0106042796994785</v>
      </c>
      <c r="AM130" s="6"/>
      <c r="AO130" s="30">
        <f t="shared" si="71"/>
        <v>0.83292770753258472</v>
      </c>
      <c r="AP130" s="25">
        <f t="shared" si="47"/>
        <v>78.144550760416493</v>
      </c>
      <c r="AQ130" s="25">
        <f t="shared" si="72"/>
        <v>7.2960097251704541E-3</v>
      </c>
      <c r="AR130" s="25"/>
      <c r="AS130" s="25">
        <f t="shared" si="48"/>
        <v>1.0375358618259272</v>
      </c>
      <c r="AT130" s="25">
        <f t="shared" si="40"/>
        <v>78.349158914709832</v>
      </c>
      <c r="AU130" s="25">
        <f t="shared" si="73"/>
        <v>9.9334422188167223E-3</v>
      </c>
      <c r="AV130" s="25"/>
      <c r="AW130" s="25">
        <f t="shared" si="49"/>
        <v>1.2786821801127441</v>
      </c>
      <c r="AX130" s="25">
        <f t="shared" si="41"/>
        <v>78.590305232996641</v>
      </c>
      <c r="AY130" s="25">
        <f t="shared" si="74"/>
        <v>1.3041857608073278E-2</v>
      </c>
      <c r="AZ130" s="25"/>
      <c r="BA130" s="25">
        <f t="shared" si="50"/>
        <v>1.4401022794789113</v>
      </c>
      <c r="BB130" s="25">
        <f t="shared" si="42"/>
        <v>78.75172533236281</v>
      </c>
      <c r="BC130" s="31">
        <f t="shared" si="75"/>
        <v>1.5122589026947138E-2</v>
      </c>
      <c r="BD130" s="29"/>
      <c r="BE130" s="30">
        <f t="shared" si="51"/>
        <v>-0.2578059178196111</v>
      </c>
      <c r="BF130" s="25">
        <f t="shared" si="43"/>
        <v>132.77397944308001</v>
      </c>
      <c r="BG130" s="25">
        <f t="shared" si="76"/>
        <v>5.4229903357876946E-2</v>
      </c>
      <c r="BH130" s="25"/>
      <c r="BI130" s="27">
        <f t="shared" si="52"/>
        <v>-0.32138326561845609</v>
      </c>
      <c r="BJ130" s="25">
        <f t="shared" si="44"/>
        <v>132.71040209528115</v>
      </c>
      <c r="BK130" s="25">
        <f t="shared" si="77"/>
        <v>5.3725097058428262E-2</v>
      </c>
      <c r="BL130" s="25"/>
      <c r="BM130" s="27">
        <f t="shared" si="53"/>
        <v>-0.1676921610994756</v>
      </c>
      <c r="BN130" s="25">
        <f t="shared" si="45"/>
        <v>132.86409319980015</v>
      </c>
      <c r="BO130" s="25">
        <f t="shared" si="78"/>
        <v>5.494540964485254E-2</v>
      </c>
      <c r="BP130" s="25"/>
      <c r="BQ130" s="27">
        <f t="shared" si="54"/>
        <v>-0.28722501938136191</v>
      </c>
      <c r="BR130" s="25">
        <f t="shared" si="46"/>
        <v>132.74456034151825</v>
      </c>
      <c r="BS130" s="31">
        <f t="shared" si="79"/>
        <v>5.3996314692941118E-2</v>
      </c>
      <c r="BT130" s="29"/>
      <c r="BV130" s="36"/>
    </row>
    <row r="131" spans="1:74">
      <c r="A131" s="6"/>
      <c r="K131" s="6"/>
      <c r="L131"/>
      <c r="M131" s="10">
        <v>43964</v>
      </c>
      <c r="N131" s="11">
        <v>128</v>
      </c>
      <c r="O131" s="12">
        <v>76.641852999999998</v>
      </c>
      <c r="P131" s="9">
        <v>200622400</v>
      </c>
      <c r="Q131" s="12">
        <v>121.383652</v>
      </c>
      <c r="R131" s="9">
        <v>5786200</v>
      </c>
      <c r="U131" s="12">
        <f t="shared" si="55"/>
        <v>73.918988380574589</v>
      </c>
      <c r="V131" s="12">
        <f t="shared" si="56"/>
        <v>76.609198066728723</v>
      </c>
      <c r="W131" s="12">
        <f t="shared" si="57"/>
        <v>77.45842572379776</v>
      </c>
      <c r="X131" s="12">
        <f t="shared" si="58"/>
        <v>77.685075349826775</v>
      </c>
      <c r="Y131" s="12">
        <f t="shared" si="59"/>
        <v>133.03109733020301</v>
      </c>
      <c r="Z131" s="12">
        <f t="shared" si="60"/>
        <v>130.72838672185296</v>
      </c>
      <c r="AA131" s="12">
        <f t="shared" si="61"/>
        <v>129.13352871240483</v>
      </c>
      <c r="AB131" s="12">
        <f t="shared" si="62"/>
        <v>127.69669706992487</v>
      </c>
      <c r="AD131" s="25">
        <f t="shared" si="63"/>
        <v>2.7228646194254083</v>
      </c>
      <c r="AE131" s="12">
        <f t="shared" si="64"/>
        <v>3.2654933271274444E-2</v>
      </c>
      <c r="AF131" s="12">
        <f t="shared" si="65"/>
        <v>0.81657272379776202</v>
      </c>
      <c r="AG131" s="12">
        <f t="shared" si="66"/>
        <v>1.0432223498267774</v>
      </c>
      <c r="AH131" s="12">
        <f t="shared" si="67"/>
        <v>11.647445330203013</v>
      </c>
      <c r="AI131" s="12">
        <f t="shared" si="68"/>
        <v>9.3447347218529586</v>
      </c>
      <c r="AJ131" s="12">
        <f t="shared" si="69"/>
        <v>7.7498767124048271</v>
      </c>
      <c r="AK131" s="12">
        <f t="shared" si="70"/>
        <v>6.3130450699248684</v>
      </c>
      <c r="AM131" s="6"/>
      <c r="AO131" s="30">
        <f t="shared" si="71"/>
        <v>0.73000895203977556</v>
      </c>
      <c r="AP131" s="25">
        <f t="shared" si="47"/>
        <v>78.188434675837541</v>
      </c>
      <c r="AQ131" s="25">
        <f t="shared" si="72"/>
        <v>2.0179335641030808E-2</v>
      </c>
      <c r="AR131" s="25"/>
      <c r="AS131" s="25">
        <f t="shared" si="48"/>
        <v>0.81485256409790963</v>
      </c>
      <c r="AT131" s="25">
        <f t="shared" si="40"/>
        <v>78.273278287895664</v>
      </c>
      <c r="AU131" s="25">
        <f t="shared" si="73"/>
        <v>2.1286349742818282E-2</v>
      </c>
      <c r="AV131" s="25"/>
      <c r="AW131" s="25">
        <f t="shared" si="49"/>
        <v>0.76933640097324496</v>
      </c>
      <c r="AX131" s="25">
        <f t="shared" si="41"/>
        <v>78.227762124771004</v>
      </c>
      <c r="AY131" s="25">
        <f t="shared" si="74"/>
        <v>2.0692468445028422E-2</v>
      </c>
      <c r="AZ131" s="25"/>
      <c r="BA131" s="25">
        <f t="shared" si="50"/>
        <v>0.34079761219861521</v>
      </c>
      <c r="BB131" s="25">
        <f t="shared" si="42"/>
        <v>77.799223335996373</v>
      </c>
      <c r="BC131" s="31">
        <f t="shared" si="75"/>
        <v>1.5101022361716331E-2</v>
      </c>
      <c r="BD131" s="29"/>
      <c r="BE131" s="30">
        <f t="shared" si="51"/>
        <v>-0.80387352742088847</v>
      </c>
      <c r="BF131" s="25">
        <f t="shared" si="43"/>
        <v>128.32965518498395</v>
      </c>
      <c r="BG131" s="25">
        <f t="shared" si="76"/>
        <v>5.7223547574462096E-2</v>
      </c>
      <c r="BH131" s="25"/>
      <c r="BI131" s="27">
        <f t="shared" si="52"/>
        <v>-1.2156016113375405</v>
      </c>
      <c r="BJ131" s="25">
        <f t="shared" si="44"/>
        <v>127.91792710106728</v>
      </c>
      <c r="BK131" s="25">
        <f t="shared" si="77"/>
        <v>5.3831590938352061E-2</v>
      </c>
      <c r="BL131" s="25"/>
      <c r="BM131" s="27">
        <f t="shared" si="53"/>
        <v>-1.8464461804273689</v>
      </c>
      <c r="BN131" s="25">
        <f t="shared" si="45"/>
        <v>127.28708253197746</v>
      </c>
      <c r="BO131" s="25">
        <f t="shared" si="78"/>
        <v>4.8634477828838625E-2</v>
      </c>
      <c r="BP131" s="25"/>
      <c r="BQ131" s="27">
        <f t="shared" si="54"/>
        <v>-3.3566019041277788</v>
      </c>
      <c r="BR131" s="25">
        <f t="shared" si="46"/>
        <v>125.77692680827704</v>
      </c>
      <c r="BS131" s="31">
        <f t="shared" si="79"/>
        <v>3.6193298981291498E-2</v>
      </c>
      <c r="BT131" s="29"/>
      <c r="BV131" s="36"/>
    </row>
    <row r="132" spans="1:74">
      <c r="A132" s="6"/>
      <c r="K132" s="6"/>
      <c r="L132"/>
      <c r="M132" s="10">
        <v>43965</v>
      </c>
      <c r="N132" s="11">
        <v>129</v>
      </c>
      <c r="O132" s="12">
        <v>77.112685999999997</v>
      </c>
      <c r="P132" s="9">
        <v>158929200</v>
      </c>
      <c r="Q132" s="12">
        <v>126.335655</v>
      </c>
      <c r="R132" s="9">
        <v>5226200</v>
      </c>
      <c r="U132" s="12">
        <f t="shared" si="55"/>
        <v>74.327418073488388</v>
      </c>
      <c r="V132" s="12">
        <f t="shared" si="56"/>
        <v>76.620627293373673</v>
      </c>
      <c r="W132" s="12">
        <f t="shared" si="57"/>
        <v>77.009310725708986</v>
      </c>
      <c r="X132" s="12">
        <f t="shared" si="58"/>
        <v>76.902658587456699</v>
      </c>
      <c r="Y132" s="12">
        <f t="shared" si="59"/>
        <v>131.28398053067255</v>
      </c>
      <c r="Z132" s="12">
        <f t="shared" si="60"/>
        <v>127.45772956920442</v>
      </c>
      <c r="AA132" s="12">
        <f t="shared" si="61"/>
        <v>124.87109652058217</v>
      </c>
      <c r="AB132" s="12">
        <f t="shared" si="62"/>
        <v>122.96191326748122</v>
      </c>
      <c r="AD132" s="25">
        <f t="shared" si="63"/>
        <v>2.785267926511608</v>
      </c>
      <c r="AE132" s="12">
        <f t="shared" si="64"/>
        <v>0.49205870662632378</v>
      </c>
      <c r="AF132" s="12">
        <f t="shared" si="65"/>
        <v>0.10337527429101101</v>
      </c>
      <c r="AG132" s="12">
        <f t="shared" si="66"/>
        <v>0.21002741254329749</v>
      </c>
      <c r="AH132" s="12">
        <f t="shared" si="67"/>
        <v>4.9483255306725482</v>
      </c>
      <c r="AI132" s="12">
        <f t="shared" si="68"/>
        <v>1.1220745692044147</v>
      </c>
      <c r="AJ132" s="12">
        <f t="shared" si="69"/>
        <v>1.4645584794178319</v>
      </c>
      <c r="AK132" s="12">
        <f t="shared" si="70"/>
        <v>3.3737417325187806</v>
      </c>
      <c r="AM132" s="6"/>
      <c r="AO132" s="30">
        <f t="shared" si="71"/>
        <v>0.55314035952049312</v>
      </c>
      <c r="AP132" s="25">
        <f t="shared" si="47"/>
        <v>77.562451085229483</v>
      </c>
      <c r="AQ132" s="25">
        <f t="shared" si="72"/>
        <v>5.832569302922308E-3</v>
      </c>
      <c r="AR132" s="25"/>
      <c r="AS132" s="25">
        <f t="shared" si="48"/>
        <v>0.49886067355123864</v>
      </c>
      <c r="AT132" s="25">
        <f t="shared" ref="AT132:AT195" si="80">W132+AS132</f>
        <v>77.50817139926022</v>
      </c>
      <c r="AU132" s="25">
        <f t="shared" si="73"/>
        <v>5.1286684432211823E-3</v>
      </c>
      <c r="AV132" s="25"/>
      <c r="AW132" s="25">
        <f t="shared" si="49"/>
        <v>0.22103327139533643</v>
      </c>
      <c r="AX132" s="25">
        <f t="shared" ref="AX132:AX195" si="81">W132+AW132</f>
        <v>77.230343997104328</v>
      </c>
      <c r="AY132" s="25">
        <f t="shared" si="74"/>
        <v>1.5257930077073312E-3</v>
      </c>
      <c r="AZ132" s="25"/>
      <c r="BA132" s="25">
        <f t="shared" si="50"/>
        <v>-0.33062810654566566</v>
      </c>
      <c r="BB132" s="25">
        <f t="shared" ref="BB132:BB195" si="82">W132+BA132</f>
        <v>76.678682619163325</v>
      </c>
      <c r="BC132" s="31">
        <f t="shared" si="75"/>
        <v>5.62817097094337E-3</v>
      </c>
      <c r="BD132" s="29"/>
      <c r="BE132" s="30">
        <f t="shared" si="51"/>
        <v>-1.3226573270811532</v>
      </c>
      <c r="BF132" s="25">
        <f t="shared" ref="BF132:BF195" si="83">AA132+BE132</f>
        <v>123.54843919350101</v>
      </c>
      <c r="BG132" s="25">
        <f t="shared" si="76"/>
        <v>2.2061988806714873E-2</v>
      </c>
      <c r="BH132" s="25"/>
      <c r="BI132" s="27">
        <f t="shared" si="52"/>
        <v>-1.9773092564588191</v>
      </c>
      <c r="BJ132" s="25">
        <f t="shared" ref="BJ132:BJ195" si="84">AA132+BI132</f>
        <v>122.89378726412335</v>
      </c>
      <c r="BK132" s="25">
        <f t="shared" si="77"/>
        <v>2.7243834971818967E-2</v>
      </c>
      <c r="BL132" s="25"/>
      <c r="BM132" s="27">
        <f t="shared" si="53"/>
        <v>-2.9336398855552472</v>
      </c>
      <c r="BN132" s="25">
        <f t="shared" ref="BN132:BN195" si="85">AA132+BM132</f>
        <v>121.93745663502692</v>
      </c>
      <c r="BO132" s="25">
        <f t="shared" si="78"/>
        <v>3.48135952987546E-2</v>
      </c>
      <c r="BP132" s="25"/>
      <c r="BQ132" s="27">
        <f t="shared" si="54"/>
        <v>-4.126557648668423</v>
      </c>
      <c r="BR132" s="25">
        <f t="shared" ref="BR132:BR195" si="86">AA132+BQ132</f>
        <v>120.74453887191375</v>
      </c>
      <c r="BS132" s="31">
        <f t="shared" si="79"/>
        <v>4.4256042588185066E-2</v>
      </c>
      <c r="BT132" s="29"/>
      <c r="BV132" s="36"/>
    </row>
    <row r="133" spans="1:74">
      <c r="A133" s="6"/>
      <c r="K133" s="6"/>
      <c r="L133"/>
      <c r="M133" s="10">
        <v>43966</v>
      </c>
      <c r="N133" s="11">
        <v>130</v>
      </c>
      <c r="O133" s="12">
        <v>76.656791999999996</v>
      </c>
      <c r="P133" s="9">
        <v>166348400</v>
      </c>
      <c r="Q133" s="12">
        <v>124.70488</v>
      </c>
      <c r="R133" s="9">
        <v>4660300</v>
      </c>
      <c r="U133" s="12">
        <f t="shared" si="55"/>
        <v>74.745208262465127</v>
      </c>
      <c r="V133" s="12">
        <f t="shared" si="56"/>
        <v>76.792847840692886</v>
      </c>
      <c r="W133" s="12">
        <f t="shared" si="57"/>
        <v>77.066167126569042</v>
      </c>
      <c r="X133" s="12">
        <f t="shared" si="58"/>
        <v>77.060179146864172</v>
      </c>
      <c r="Y133" s="12">
        <f t="shared" si="59"/>
        <v>130.54173170107165</v>
      </c>
      <c r="Z133" s="12">
        <f t="shared" si="60"/>
        <v>127.06500346998287</v>
      </c>
      <c r="AA133" s="12">
        <f t="shared" si="61"/>
        <v>125.67660368426198</v>
      </c>
      <c r="AB133" s="12">
        <f t="shared" si="62"/>
        <v>125.49221956687032</v>
      </c>
      <c r="AD133" s="25">
        <f t="shared" si="63"/>
        <v>1.911583737534869</v>
      </c>
      <c r="AE133" s="12">
        <f t="shared" si="64"/>
        <v>0.13605584069289023</v>
      </c>
      <c r="AF133" s="12">
        <f t="shared" si="65"/>
        <v>0.40937512656904573</v>
      </c>
      <c r="AG133" s="12">
        <f t="shared" si="66"/>
        <v>0.40338714686417632</v>
      </c>
      <c r="AH133" s="12">
        <f t="shared" si="67"/>
        <v>5.8368517010716516</v>
      </c>
      <c r="AI133" s="12">
        <f t="shared" si="68"/>
        <v>2.3601234699828666</v>
      </c>
      <c r="AJ133" s="12">
        <f t="shared" si="69"/>
        <v>0.97172368426197409</v>
      </c>
      <c r="AK133" s="12">
        <f t="shared" si="70"/>
        <v>0.78733956687031537</v>
      </c>
      <c r="AM133" s="6"/>
      <c r="AO133" s="30">
        <f t="shared" si="71"/>
        <v>0.47869776572142758</v>
      </c>
      <c r="AP133" s="25">
        <f t="shared" ref="AP133:AP196" si="87">W133+AO133</f>
        <v>77.544864892290462</v>
      </c>
      <c r="AQ133" s="25">
        <f t="shared" si="72"/>
        <v>1.1585051619306827E-2</v>
      </c>
      <c r="AR133" s="25"/>
      <c r="AS133" s="25">
        <f t="shared" ref="AS133:AS196" si="88">0.25*(W133-W132)+(1-0.25)*AS132</f>
        <v>0.388359605378443</v>
      </c>
      <c r="AT133" s="25">
        <f t="shared" si="80"/>
        <v>77.454526731947482</v>
      </c>
      <c r="AU133" s="25">
        <f t="shared" si="73"/>
        <v>1.0406576001086583E-2</v>
      </c>
      <c r="AV133" s="25"/>
      <c r="AW133" s="25">
        <f t="shared" ref="AW133:AW196" si="89">0.45*(W133-W132)+(1-0.45)*AW132</f>
        <v>0.14715367965446027</v>
      </c>
      <c r="AX133" s="25">
        <f t="shared" si="81"/>
        <v>77.213320806223507</v>
      </c>
      <c r="AY133" s="25">
        <f t="shared" si="74"/>
        <v>7.2600064743579568E-3</v>
      </c>
      <c r="AZ133" s="25"/>
      <c r="BA133" s="25">
        <f t="shared" ref="BA133:BA196" si="90">0.85*(W133-W132)+(1-0.85)*BA132</f>
        <v>-1.2662752508022096E-3</v>
      </c>
      <c r="BB133" s="25">
        <f t="shared" si="82"/>
        <v>77.064900851318242</v>
      </c>
      <c r="BC133" s="31">
        <f t="shared" si="75"/>
        <v>5.323844641427814E-3</v>
      </c>
      <c r="BD133" s="29"/>
      <c r="BE133" s="30">
        <f t="shared" ref="BE133:BE196" si="91">0.15*(AA133-AA132)+(1-0.15)*BE132</f>
        <v>-1.0034326534670093</v>
      </c>
      <c r="BF133" s="25">
        <f t="shared" si="83"/>
        <v>124.67317103079496</v>
      </c>
      <c r="BG133" s="25">
        <f t="shared" si="76"/>
        <v>2.5427207984997558E-4</v>
      </c>
      <c r="BH133" s="25"/>
      <c r="BI133" s="27">
        <f t="shared" ref="BI133:BI196" si="92">0.25*(AA133-AA132)+(1-0.25)*BI132</f>
        <v>-1.2816051514241629</v>
      </c>
      <c r="BJ133" s="25">
        <f t="shared" si="84"/>
        <v>124.39499853283782</v>
      </c>
      <c r="BK133" s="25">
        <f t="shared" si="77"/>
        <v>2.4849185305513724E-3</v>
      </c>
      <c r="BL133" s="25"/>
      <c r="BM133" s="27">
        <f t="shared" ref="BM133:BM196" si="93">0.45*(AA133-AA132)+(1-0.45)*BM132</f>
        <v>-1.2510237133994733</v>
      </c>
      <c r="BN133" s="25">
        <f t="shared" si="85"/>
        <v>124.4255799708625</v>
      </c>
      <c r="BO133" s="25">
        <f t="shared" si="78"/>
        <v>2.2396880469914434E-3</v>
      </c>
      <c r="BP133" s="25"/>
      <c r="BQ133" s="27">
        <f t="shared" ref="BQ133:BQ196" si="94">0.85*(AA133-AA132)+(1-0.85)*BQ132</f>
        <v>6.5697441827571645E-2</v>
      </c>
      <c r="BR133" s="25">
        <f t="shared" si="86"/>
        <v>125.74230112608954</v>
      </c>
      <c r="BS133" s="31">
        <f t="shared" si="79"/>
        <v>8.3190098582312157E-3</v>
      </c>
      <c r="BT133" s="29"/>
      <c r="BV133" s="36"/>
    </row>
    <row r="134" spans="1:74">
      <c r="A134" s="6"/>
      <c r="K134" s="6"/>
      <c r="L134"/>
      <c r="M134" s="10">
        <v>43969</v>
      </c>
      <c r="N134" s="11">
        <v>131</v>
      </c>
      <c r="O134" s="12">
        <v>78.462913999999998</v>
      </c>
      <c r="P134" s="9">
        <v>135372400</v>
      </c>
      <c r="Q134" s="12">
        <v>135.27510100000001</v>
      </c>
      <c r="R134" s="9">
        <v>6405800</v>
      </c>
      <c r="U134" s="12">
        <f t="shared" ref="U134:U197" si="95">0.15*O133+(1-0.15)*U133</f>
        <v>75.031945823095356</v>
      </c>
      <c r="V134" s="12">
        <f t="shared" ref="V134:V197" si="96">0.35*O133+(1-0.35)*V133</f>
        <v>76.745228296450378</v>
      </c>
      <c r="W134" s="12">
        <f t="shared" ref="W134:W197" si="97">0.55*O133+(1-0.55)*W133</f>
        <v>76.841010806956064</v>
      </c>
      <c r="X134" s="12">
        <f t="shared" ref="X134:X197" si="98">0.75*O133+(1-0.75)*X133</f>
        <v>76.757638786716043</v>
      </c>
      <c r="Y134" s="12">
        <f t="shared" ref="Y134:Y197" si="99">0.15*Q133+(1-0.15)*Y133</f>
        <v>129.66620394591089</v>
      </c>
      <c r="Z134" s="12">
        <f t="shared" ref="Z134:Z197" si="100">0.35*Q133+(1-0.35)*Z133</f>
        <v>126.23896025548888</v>
      </c>
      <c r="AA134" s="12">
        <f t="shared" ref="AA134:AA197" si="101">0.55*Q133+(1-0.55)*AA133</f>
        <v>125.1421556579179</v>
      </c>
      <c r="AB134" s="12">
        <f t="shared" ref="AB134:AB197" si="102">0.75*Q133+(1-0.75)*AB133</f>
        <v>124.90171489171757</v>
      </c>
      <c r="AD134" s="25">
        <f t="shared" ref="AD134:AD197" si="103">ABS(O134-U134)</f>
        <v>3.4309681769046421</v>
      </c>
      <c r="AE134" s="12">
        <f t="shared" ref="AE134:AE197" si="104">ABS(O134-V134)</f>
        <v>1.7176857035496198</v>
      </c>
      <c r="AF134" s="12">
        <f t="shared" ref="AF134:AF197" si="105">ABS(O134-W134)</f>
        <v>1.6219031930439343</v>
      </c>
      <c r="AG134" s="12">
        <f t="shared" ref="AG134:AG197" si="106">ABS(O134-X134)</f>
        <v>1.7052752132839544</v>
      </c>
      <c r="AH134" s="12">
        <f t="shared" ref="AH134:AH197" si="107">ABS(Q134-Y134)</f>
        <v>5.6088970540891125</v>
      </c>
      <c r="AI134" s="12">
        <f t="shared" ref="AI134:AI197" si="108">ABS(Q134-Z134)</f>
        <v>9.0361407445111297</v>
      </c>
      <c r="AJ134" s="12">
        <f t="shared" ref="AJ134:AJ197" si="109">ABS(Q134-AA134)</f>
        <v>10.13294534208211</v>
      </c>
      <c r="AK134" s="12">
        <f t="shared" ref="AK134:AK197" si="110">ABS(Q134-AB134)</f>
        <v>10.373386108282432</v>
      </c>
      <c r="AM134" s="6"/>
      <c r="AO134" s="30">
        <f t="shared" ref="AO134:AO197" si="111">0.15*(W134-W133)+(1-0.15)*AO133</f>
        <v>0.37311965292126675</v>
      </c>
      <c r="AP134" s="25">
        <f t="shared" si="87"/>
        <v>77.214130459877325</v>
      </c>
      <c r="AQ134" s="25">
        <f t="shared" ref="AQ134:AQ197" si="112">ABS((O134-AP134)/O134)</f>
        <v>1.5915589626491228E-2</v>
      </c>
      <c r="AR134" s="25"/>
      <c r="AS134" s="25">
        <f t="shared" si="88"/>
        <v>0.23498062413058773</v>
      </c>
      <c r="AT134" s="25">
        <f t="shared" si="80"/>
        <v>77.075991431086649</v>
      </c>
      <c r="AU134" s="25">
        <f t="shared" ref="AU134:AU197" si="113">ABS((O134-AT134)/O134)</f>
        <v>1.7676154226356527E-2</v>
      </c>
      <c r="AV134" s="25"/>
      <c r="AW134" s="25">
        <f t="shared" si="89"/>
        <v>-2.0385820015886943E-2</v>
      </c>
      <c r="AX134" s="25">
        <f t="shared" si="81"/>
        <v>76.820624986940174</v>
      </c>
      <c r="AY134" s="25">
        <f t="shared" ref="AY134:AY197" si="114">ABS((O134-AX134)/O134)</f>
        <v>2.0930767535090825E-2</v>
      </c>
      <c r="AZ134" s="25"/>
      <c r="BA134" s="25">
        <f t="shared" si="90"/>
        <v>-0.19157281295865164</v>
      </c>
      <c r="BB134" s="25">
        <f t="shared" si="82"/>
        <v>76.64943799399741</v>
      </c>
      <c r="BC134" s="31">
        <f t="shared" ref="BC134:BC197" si="115">ABS((O134-BB134)/O134)</f>
        <v>2.3112524293994338E-2</v>
      </c>
      <c r="BD134" s="29"/>
      <c r="BE134" s="30">
        <f t="shared" si="91"/>
        <v>-0.93308495939856984</v>
      </c>
      <c r="BF134" s="25">
        <f t="shared" si="83"/>
        <v>124.20907069851933</v>
      </c>
      <c r="BG134" s="25">
        <f t="shared" ref="BG134:BG197" si="116">ABS((Q134-BF134)/Q134)</f>
        <v>8.1803896058304765E-2</v>
      </c>
      <c r="BH134" s="25"/>
      <c r="BI134" s="27">
        <f t="shared" si="92"/>
        <v>-1.0948158701541422</v>
      </c>
      <c r="BJ134" s="25">
        <f t="shared" si="84"/>
        <v>124.04733978776376</v>
      </c>
      <c r="BK134" s="25">
        <f t="shared" ref="BK134:BK197" si="117">ABS((Q134-BJ134)/Q134)</f>
        <v>8.2999466488930917E-2</v>
      </c>
      <c r="BL134" s="25"/>
      <c r="BM134" s="27">
        <f t="shared" si="93"/>
        <v>-0.92856465422454648</v>
      </c>
      <c r="BN134" s="25">
        <f t="shared" si="85"/>
        <v>124.21359100369335</v>
      </c>
      <c r="BO134" s="25">
        <f t="shared" ref="BO134:BO197" si="118">ABS((Q134-BN134)/Q134)</f>
        <v>8.177048041018764E-2</v>
      </c>
      <c r="BP134" s="25"/>
      <c r="BQ134" s="27">
        <f t="shared" si="94"/>
        <v>-0.44442620611833228</v>
      </c>
      <c r="BR134" s="25">
        <f t="shared" si="86"/>
        <v>124.69772945179956</v>
      </c>
      <c r="BS134" s="31">
        <f t="shared" ref="BS134:BS197" si="119">ABS((Q134-BR134)/Q134)</f>
        <v>7.8191562748864227E-2</v>
      </c>
      <c r="BT134" s="29"/>
      <c r="BV134" s="36"/>
    </row>
    <row r="135" spans="1:74">
      <c r="A135" s="6"/>
      <c r="K135" s="6"/>
      <c r="L135"/>
      <c r="M135" s="10">
        <v>43970</v>
      </c>
      <c r="N135" s="11">
        <v>132</v>
      </c>
      <c r="O135" s="12">
        <v>78.009521000000007</v>
      </c>
      <c r="P135" s="9">
        <v>101729600</v>
      </c>
      <c r="Q135" s="12">
        <v>131.208099</v>
      </c>
      <c r="R135" s="9">
        <v>4427800</v>
      </c>
      <c r="U135" s="12">
        <f t="shared" si="95"/>
        <v>75.546591049631047</v>
      </c>
      <c r="V135" s="12">
        <f t="shared" si="96"/>
        <v>77.346418292692746</v>
      </c>
      <c r="W135" s="12">
        <f t="shared" si="97"/>
        <v>77.733057563130231</v>
      </c>
      <c r="X135" s="12">
        <f t="shared" si="98"/>
        <v>78.036595196679002</v>
      </c>
      <c r="Y135" s="12">
        <f t="shared" si="99"/>
        <v>130.50753850402424</v>
      </c>
      <c r="Z135" s="12">
        <f t="shared" si="100"/>
        <v>129.40160951606777</v>
      </c>
      <c r="AA135" s="12">
        <f t="shared" si="101"/>
        <v>130.71527559606307</v>
      </c>
      <c r="AB135" s="12">
        <f t="shared" si="102"/>
        <v>132.68175447292941</v>
      </c>
      <c r="AD135" s="25">
        <f t="shared" si="103"/>
        <v>2.4629299503689595</v>
      </c>
      <c r="AE135" s="12">
        <f t="shared" si="104"/>
        <v>0.66310270730726018</v>
      </c>
      <c r="AF135" s="12">
        <f t="shared" si="105"/>
        <v>0.27646343686977559</v>
      </c>
      <c r="AG135" s="12">
        <f t="shared" si="106"/>
        <v>2.7074196678995577E-2</v>
      </c>
      <c r="AH135" s="12">
        <f t="shared" si="107"/>
        <v>0.70056049597576475</v>
      </c>
      <c r="AI135" s="12">
        <f t="shared" si="108"/>
        <v>1.8064894839322392</v>
      </c>
      <c r="AJ135" s="12">
        <f t="shared" si="109"/>
        <v>0.49282340393693858</v>
      </c>
      <c r="AK135" s="12">
        <f t="shared" si="110"/>
        <v>1.4736554729294085</v>
      </c>
      <c r="AM135" s="6"/>
      <c r="AO135" s="30">
        <f t="shared" si="111"/>
        <v>0.45095871840920182</v>
      </c>
      <c r="AP135" s="25">
        <f t="shared" si="87"/>
        <v>78.184016281539428</v>
      </c>
      <c r="AQ135" s="25">
        <f t="shared" si="112"/>
        <v>2.2368459555010137E-3</v>
      </c>
      <c r="AR135" s="25"/>
      <c r="AS135" s="25">
        <f t="shared" si="88"/>
        <v>0.39924715714148262</v>
      </c>
      <c r="AT135" s="25">
        <f t="shared" si="80"/>
        <v>78.132304720271719</v>
      </c>
      <c r="AU135" s="25">
        <f t="shared" si="113"/>
        <v>1.5739581361063936E-3</v>
      </c>
      <c r="AV135" s="25"/>
      <c r="AW135" s="25">
        <f t="shared" si="89"/>
        <v>0.39020883926963751</v>
      </c>
      <c r="AX135" s="25">
        <f t="shared" si="81"/>
        <v>78.123266402399864</v>
      </c>
      <c r="AY135" s="25">
        <f t="shared" si="114"/>
        <v>1.4580964085122018E-3</v>
      </c>
      <c r="AZ135" s="25"/>
      <c r="BA135" s="25">
        <f t="shared" si="90"/>
        <v>0.72950382080424458</v>
      </c>
      <c r="BB135" s="25">
        <f t="shared" si="82"/>
        <v>78.462561383934471</v>
      </c>
      <c r="BC135" s="31">
        <f t="shared" si="115"/>
        <v>5.8075011630242456E-3</v>
      </c>
      <c r="BD135" s="29"/>
      <c r="BE135" s="30">
        <f t="shared" si="91"/>
        <v>4.2845775232990935E-2</v>
      </c>
      <c r="BF135" s="25">
        <f t="shared" si="83"/>
        <v>130.75812137129606</v>
      </c>
      <c r="BG135" s="25">
        <f t="shared" si="116"/>
        <v>3.4294958324481788E-3</v>
      </c>
      <c r="BH135" s="25"/>
      <c r="BI135" s="27">
        <f t="shared" si="92"/>
        <v>0.57216808192068558</v>
      </c>
      <c r="BJ135" s="25">
        <f t="shared" si="84"/>
        <v>131.28744367798376</v>
      </c>
      <c r="BK135" s="25">
        <f t="shared" si="117"/>
        <v>6.0472393540093297E-4</v>
      </c>
      <c r="BL135" s="25"/>
      <c r="BM135" s="27">
        <f t="shared" si="93"/>
        <v>1.9971934123418258</v>
      </c>
      <c r="BN135" s="25">
        <f t="shared" si="85"/>
        <v>132.7124690084049</v>
      </c>
      <c r="BO135" s="25">
        <f t="shared" si="118"/>
        <v>1.1465527051077012E-2</v>
      </c>
      <c r="BP135" s="25"/>
      <c r="BQ135" s="27">
        <f t="shared" si="94"/>
        <v>4.6704880165056428</v>
      </c>
      <c r="BR135" s="25">
        <f t="shared" si="86"/>
        <v>135.3857636125687</v>
      </c>
      <c r="BS135" s="31">
        <f t="shared" si="119"/>
        <v>3.183999040004909E-2</v>
      </c>
      <c r="BT135" s="29"/>
      <c r="BV135" s="36"/>
    </row>
    <row r="136" spans="1:74">
      <c r="A136" s="6"/>
      <c r="K136" s="6"/>
      <c r="L136"/>
      <c r="M136" s="10">
        <v>43971</v>
      </c>
      <c r="N136" s="11">
        <v>133</v>
      </c>
      <c r="O136" s="12">
        <v>79.526664999999994</v>
      </c>
      <c r="P136" s="9">
        <v>111504800</v>
      </c>
      <c r="Q136" s="12">
        <v>135.26516699999999</v>
      </c>
      <c r="R136" s="9">
        <v>2949700</v>
      </c>
      <c r="U136" s="12">
        <f t="shared" si="95"/>
        <v>75.916030542186391</v>
      </c>
      <c r="V136" s="12">
        <f t="shared" si="96"/>
        <v>77.578504240250282</v>
      </c>
      <c r="W136" s="12">
        <f t="shared" si="97"/>
        <v>77.885112453408595</v>
      </c>
      <c r="X136" s="12">
        <f t="shared" si="98"/>
        <v>78.016289549169755</v>
      </c>
      <c r="Y136" s="12">
        <f t="shared" si="99"/>
        <v>130.6126225784206</v>
      </c>
      <c r="Z136" s="12">
        <f t="shared" si="100"/>
        <v>130.03388083544405</v>
      </c>
      <c r="AA136" s="12">
        <f t="shared" si="101"/>
        <v>130.98632846822838</v>
      </c>
      <c r="AB136" s="12">
        <f t="shared" si="102"/>
        <v>131.57651286823236</v>
      </c>
      <c r="AD136" s="25">
        <f t="shared" si="103"/>
        <v>3.6106344578136031</v>
      </c>
      <c r="AE136" s="12">
        <f t="shared" si="104"/>
        <v>1.9481607597497117</v>
      </c>
      <c r="AF136" s="12">
        <f t="shared" si="105"/>
        <v>1.6415525465913987</v>
      </c>
      <c r="AG136" s="12">
        <f t="shared" si="106"/>
        <v>1.5103754508302387</v>
      </c>
      <c r="AH136" s="12">
        <f t="shared" si="107"/>
        <v>4.6525444215793925</v>
      </c>
      <c r="AI136" s="12">
        <f t="shared" si="108"/>
        <v>5.2312861645559394</v>
      </c>
      <c r="AJ136" s="12">
        <f t="shared" si="109"/>
        <v>4.278838531771612</v>
      </c>
      <c r="AK136" s="12">
        <f t="shared" si="110"/>
        <v>3.6886541317676347</v>
      </c>
      <c r="AM136" s="6"/>
      <c r="AO136" s="30">
        <f t="shared" si="111"/>
        <v>0.40612314418957618</v>
      </c>
      <c r="AP136" s="25">
        <f t="shared" si="87"/>
        <v>78.291235597598174</v>
      </c>
      <c r="AQ136" s="25">
        <f t="shared" si="112"/>
        <v>1.5534781980381301E-2</v>
      </c>
      <c r="AR136" s="25"/>
      <c r="AS136" s="25">
        <f t="shared" si="88"/>
        <v>0.33744909042570309</v>
      </c>
      <c r="AT136" s="25">
        <f t="shared" si="80"/>
        <v>78.222561543834303</v>
      </c>
      <c r="AU136" s="25">
        <f t="shared" si="113"/>
        <v>1.639831691880568E-2</v>
      </c>
      <c r="AV136" s="25"/>
      <c r="AW136" s="25">
        <f t="shared" si="89"/>
        <v>0.28303956222356469</v>
      </c>
      <c r="AX136" s="25">
        <f t="shared" si="81"/>
        <v>78.16815201563216</v>
      </c>
      <c r="AY136" s="25">
        <f t="shared" si="114"/>
        <v>1.708248402429342E-2</v>
      </c>
      <c r="AZ136" s="25"/>
      <c r="BA136" s="25">
        <f t="shared" si="90"/>
        <v>0.23867222985724651</v>
      </c>
      <c r="BB136" s="25">
        <f t="shared" si="82"/>
        <v>78.123784683265839</v>
      </c>
      <c r="BC136" s="31">
        <f t="shared" si="115"/>
        <v>1.764037655463303E-2</v>
      </c>
      <c r="BD136" s="29"/>
      <c r="BE136" s="30">
        <f t="shared" si="91"/>
        <v>7.7076839772839301E-2</v>
      </c>
      <c r="BF136" s="25">
        <f t="shared" si="83"/>
        <v>131.06340530800122</v>
      </c>
      <c r="BG136" s="25">
        <f t="shared" si="116"/>
        <v>3.1063146449216813E-2</v>
      </c>
      <c r="BH136" s="25"/>
      <c r="BI136" s="27">
        <f t="shared" si="92"/>
        <v>0.49688927948184253</v>
      </c>
      <c r="BJ136" s="25">
        <f t="shared" si="84"/>
        <v>131.48321774771023</v>
      </c>
      <c r="BK136" s="25">
        <f t="shared" si="117"/>
        <v>2.7959520815065149E-2</v>
      </c>
      <c r="BL136" s="25"/>
      <c r="BM136" s="27">
        <f t="shared" si="93"/>
        <v>1.2204301692623953</v>
      </c>
      <c r="BN136" s="25">
        <f t="shared" si="85"/>
        <v>132.20675863749076</v>
      </c>
      <c r="BO136" s="25">
        <f t="shared" si="118"/>
        <v>2.2610465283417914E-2</v>
      </c>
      <c r="BP136" s="25"/>
      <c r="BQ136" s="27">
        <f t="shared" si="94"/>
        <v>0.93096814381636284</v>
      </c>
      <c r="BR136" s="25">
        <f t="shared" si="86"/>
        <v>131.91729661204474</v>
      </c>
      <c r="BS136" s="31">
        <f t="shared" si="119"/>
        <v>2.4750425125747669E-2</v>
      </c>
      <c r="BT136" s="29"/>
      <c r="BV136" s="36"/>
    </row>
    <row r="137" spans="1:74">
      <c r="A137" s="6"/>
      <c r="K137" s="6"/>
      <c r="L137"/>
      <c r="M137" s="10">
        <v>43972</v>
      </c>
      <c r="N137" s="11">
        <v>134</v>
      </c>
      <c r="O137" s="12">
        <v>78.933753999999993</v>
      </c>
      <c r="P137" s="9">
        <v>102688800</v>
      </c>
      <c r="Q137" s="12">
        <v>136.91583299999999</v>
      </c>
      <c r="R137" s="9">
        <v>2374300</v>
      </c>
      <c r="U137" s="12">
        <f t="shared" si="95"/>
        <v>76.457625710858437</v>
      </c>
      <c r="V137" s="12">
        <f t="shared" si="96"/>
        <v>78.260360506162684</v>
      </c>
      <c r="W137" s="12">
        <f t="shared" si="97"/>
        <v>78.78796635403387</v>
      </c>
      <c r="X137" s="12">
        <f t="shared" si="98"/>
        <v>79.149071137292438</v>
      </c>
      <c r="Y137" s="12">
        <f t="shared" si="99"/>
        <v>131.3105042416575</v>
      </c>
      <c r="Z137" s="12">
        <f t="shared" si="100"/>
        <v>131.86483099303862</v>
      </c>
      <c r="AA137" s="12">
        <f t="shared" si="101"/>
        <v>133.33968966070276</v>
      </c>
      <c r="AB137" s="12">
        <f t="shared" si="102"/>
        <v>134.34300346705808</v>
      </c>
      <c r="AD137" s="25">
        <f t="shared" si="103"/>
        <v>2.4761282891415561</v>
      </c>
      <c r="AE137" s="12">
        <f t="shared" si="104"/>
        <v>0.67339349383730962</v>
      </c>
      <c r="AF137" s="12">
        <f t="shared" si="105"/>
        <v>0.14578764596612359</v>
      </c>
      <c r="AG137" s="12">
        <f t="shared" si="106"/>
        <v>0.21531713729244473</v>
      </c>
      <c r="AH137" s="12">
        <f t="shared" si="107"/>
        <v>5.6053287583424947</v>
      </c>
      <c r="AI137" s="12">
        <f t="shared" si="108"/>
        <v>5.0510020069613688</v>
      </c>
      <c r="AJ137" s="12">
        <f t="shared" si="109"/>
        <v>3.5761433392972322</v>
      </c>
      <c r="AK137" s="12">
        <f t="shared" si="110"/>
        <v>2.5728295329419097</v>
      </c>
      <c r="AM137" s="6"/>
      <c r="AO137" s="30">
        <f t="shared" si="111"/>
        <v>0.48063275765493085</v>
      </c>
      <c r="AP137" s="25">
        <f t="shared" si="87"/>
        <v>79.2685991116888</v>
      </c>
      <c r="AQ137" s="25">
        <f t="shared" si="112"/>
        <v>4.2421029625527148E-3</v>
      </c>
      <c r="AR137" s="25"/>
      <c r="AS137" s="25">
        <f t="shared" si="88"/>
        <v>0.4788002929755959</v>
      </c>
      <c r="AT137" s="25">
        <f t="shared" si="80"/>
        <v>79.266766647009462</v>
      </c>
      <c r="AU137" s="25">
        <f t="shared" si="113"/>
        <v>4.2188877398314081E-3</v>
      </c>
      <c r="AV137" s="25"/>
      <c r="AW137" s="25">
        <f t="shared" si="89"/>
        <v>0.56195601450433397</v>
      </c>
      <c r="AX137" s="25">
        <f t="shared" si="81"/>
        <v>79.349922368538202</v>
      </c>
      <c r="AY137" s="25">
        <f t="shared" si="114"/>
        <v>5.2723752190755903E-3</v>
      </c>
      <c r="AZ137" s="25"/>
      <c r="BA137" s="25">
        <f t="shared" si="90"/>
        <v>0.8032266500100701</v>
      </c>
      <c r="BB137" s="25">
        <f t="shared" si="82"/>
        <v>79.591193004043944</v>
      </c>
      <c r="BC137" s="31">
        <f t="shared" si="115"/>
        <v>8.3289970478782893E-3</v>
      </c>
      <c r="BD137" s="29"/>
      <c r="BE137" s="30">
        <f t="shared" si="91"/>
        <v>0.41851949267807054</v>
      </c>
      <c r="BF137" s="25">
        <f t="shared" si="83"/>
        <v>133.75820915338082</v>
      </c>
      <c r="BG137" s="25">
        <f t="shared" si="116"/>
        <v>2.306251788001154E-2</v>
      </c>
      <c r="BH137" s="25"/>
      <c r="BI137" s="27">
        <f t="shared" si="92"/>
        <v>0.96100725772997708</v>
      </c>
      <c r="BJ137" s="25">
        <f t="shared" si="84"/>
        <v>134.30069691843275</v>
      </c>
      <c r="BK137" s="25">
        <f t="shared" si="117"/>
        <v>1.9100318964332223E-2</v>
      </c>
      <c r="BL137" s="25"/>
      <c r="BM137" s="27">
        <f t="shared" si="93"/>
        <v>1.7302491297077891</v>
      </c>
      <c r="BN137" s="25">
        <f t="shared" si="85"/>
        <v>135.06993879041056</v>
      </c>
      <c r="BO137" s="25">
        <f t="shared" si="118"/>
        <v>1.3481963109331786E-2</v>
      </c>
      <c r="BP137" s="25"/>
      <c r="BQ137" s="27">
        <f t="shared" si="94"/>
        <v>2.140002235175678</v>
      </c>
      <c r="BR137" s="25">
        <f t="shared" si="86"/>
        <v>135.47969189587843</v>
      </c>
      <c r="BS137" s="31">
        <f t="shared" si="119"/>
        <v>1.0489225918243951E-2</v>
      </c>
      <c r="BT137" s="29"/>
      <c r="BV137" s="36"/>
    </row>
    <row r="138" spans="1:74">
      <c r="A138" s="6"/>
      <c r="K138" s="6"/>
      <c r="L138"/>
      <c r="M138" s="10">
        <v>43973</v>
      </c>
      <c r="N138" s="11">
        <v>135</v>
      </c>
      <c r="O138" s="12">
        <v>79.441963000000001</v>
      </c>
      <c r="P138" s="9">
        <v>81803200</v>
      </c>
      <c r="Q138" s="12">
        <v>138.397446</v>
      </c>
      <c r="R138" s="9">
        <v>2958000</v>
      </c>
      <c r="U138" s="12">
        <f t="shared" si="95"/>
        <v>76.829044954229659</v>
      </c>
      <c r="V138" s="12">
        <f t="shared" si="96"/>
        <v>78.496048229005737</v>
      </c>
      <c r="W138" s="12">
        <f t="shared" si="97"/>
        <v>78.868149559315242</v>
      </c>
      <c r="X138" s="12">
        <f t="shared" si="98"/>
        <v>78.987583284323108</v>
      </c>
      <c r="Y138" s="12">
        <f t="shared" si="99"/>
        <v>132.15130355540887</v>
      </c>
      <c r="Z138" s="12">
        <f t="shared" si="100"/>
        <v>133.6326816954751</v>
      </c>
      <c r="AA138" s="12">
        <f t="shared" si="101"/>
        <v>135.30656849731625</v>
      </c>
      <c r="AB138" s="12">
        <f t="shared" si="102"/>
        <v>136.27262561676451</v>
      </c>
      <c r="AD138" s="25">
        <f t="shared" si="103"/>
        <v>2.6129180457703427</v>
      </c>
      <c r="AE138" s="12">
        <f t="shared" si="104"/>
        <v>0.94591477099426413</v>
      </c>
      <c r="AF138" s="12">
        <f t="shared" si="105"/>
        <v>0.57381344068475926</v>
      </c>
      <c r="AG138" s="12">
        <f t="shared" si="106"/>
        <v>0.45437971567689317</v>
      </c>
      <c r="AH138" s="12">
        <f t="shared" si="107"/>
        <v>6.2461424445911291</v>
      </c>
      <c r="AI138" s="12">
        <f t="shared" si="108"/>
        <v>4.7647643045249026</v>
      </c>
      <c r="AJ138" s="12">
        <f t="shared" si="109"/>
        <v>3.0908775026837532</v>
      </c>
      <c r="AK138" s="12">
        <f t="shared" si="110"/>
        <v>2.1248203832354875</v>
      </c>
      <c r="AM138" s="6"/>
      <c r="AO138" s="30">
        <f t="shared" si="111"/>
        <v>0.42056532479889708</v>
      </c>
      <c r="AP138" s="25">
        <f t="shared" si="87"/>
        <v>79.288714884114142</v>
      </c>
      <c r="AQ138" s="25">
        <f t="shared" si="112"/>
        <v>1.9290575169430132E-3</v>
      </c>
      <c r="AR138" s="25"/>
      <c r="AS138" s="25">
        <f t="shared" si="88"/>
        <v>0.37914602105203998</v>
      </c>
      <c r="AT138" s="25">
        <f t="shared" si="80"/>
        <v>79.247295580367279</v>
      </c>
      <c r="AU138" s="25">
        <f t="shared" si="113"/>
        <v>2.4504356675164518E-3</v>
      </c>
      <c r="AV138" s="25"/>
      <c r="AW138" s="25">
        <f t="shared" si="89"/>
        <v>0.34515825035400122</v>
      </c>
      <c r="AX138" s="25">
        <f t="shared" si="81"/>
        <v>79.213307809669246</v>
      </c>
      <c r="AY138" s="25">
        <f t="shared" si="114"/>
        <v>2.8782671235195361E-3</v>
      </c>
      <c r="AZ138" s="25"/>
      <c r="BA138" s="25">
        <f t="shared" si="90"/>
        <v>0.18863972199067694</v>
      </c>
      <c r="BB138" s="25">
        <f t="shared" si="82"/>
        <v>79.056789281305925</v>
      </c>
      <c r="BC138" s="31">
        <f t="shared" si="115"/>
        <v>4.8484919575071004E-3</v>
      </c>
      <c r="BD138" s="29"/>
      <c r="BE138" s="30">
        <f t="shared" si="91"/>
        <v>0.65077339426838332</v>
      </c>
      <c r="BF138" s="25">
        <f t="shared" si="83"/>
        <v>135.95734189158463</v>
      </c>
      <c r="BG138" s="25">
        <f t="shared" si="116"/>
        <v>1.7631135392595098E-2</v>
      </c>
      <c r="BH138" s="25"/>
      <c r="BI138" s="27">
        <f t="shared" si="92"/>
        <v>1.212475152450855</v>
      </c>
      <c r="BJ138" s="25">
        <f t="shared" si="84"/>
        <v>136.5190436497671</v>
      </c>
      <c r="BK138" s="25">
        <f t="shared" si="117"/>
        <v>1.3572521780733609E-2</v>
      </c>
      <c r="BL138" s="25"/>
      <c r="BM138" s="27">
        <f t="shared" si="93"/>
        <v>1.8367324978153543</v>
      </c>
      <c r="BN138" s="25">
        <f t="shared" si="85"/>
        <v>137.1433009951316</v>
      </c>
      <c r="BO138" s="25">
        <f t="shared" si="118"/>
        <v>9.0619085909172444E-3</v>
      </c>
      <c r="BP138" s="25"/>
      <c r="BQ138" s="27">
        <f t="shared" si="94"/>
        <v>1.9928473463978174</v>
      </c>
      <c r="BR138" s="25">
        <f t="shared" si="86"/>
        <v>137.29941584371406</v>
      </c>
      <c r="BS138" s="31">
        <f t="shared" si="119"/>
        <v>7.9338903138858781E-3</v>
      </c>
      <c r="BT138" s="29"/>
      <c r="BV138" s="36"/>
    </row>
    <row r="139" spans="1:74">
      <c r="A139" s="6"/>
      <c r="K139" s="6"/>
      <c r="L139"/>
      <c r="M139" s="10">
        <v>43977</v>
      </c>
      <c r="N139" s="11">
        <v>136</v>
      </c>
      <c r="O139" s="12">
        <v>78.903862000000004</v>
      </c>
      <c r="P139" s="9">
        <v>125522000</v>
      </c>
      <c r="Q139" s="12">
        <v>144.12506099999999</v>
      </c>
      <c r="R139" s="9">
        <v>4370200</v>
      </c>
      <c r="U139" s="12">
        <f t="shared" si="95"/>
        <v>77.220982661095206</v>
      </c>
      <c r="V139" s="12">
        <f t="shared" si="96"/>
        <v>78.827118398853727</v>
      </c>
      <c r="W139" s="12">
        <f t="shared" si="97"/>
        <v>79.183746951691859</v>
      </c>
      <c r="X139" s="12">
        <f t="shared" si="98"/>
        <v>79.328368071080774</v>
      </c>
      <c r="Y139" s="12">
        <f t="shared" si="99"/>
        <v>133.08822492209754</v>
      </c>
      <c r="Z139" s="12">
        <f t="shared" si="100"/>
        <v>135.30034920205881</v>
      </c>
      <c r="AA139" s="12">
        <f t="shared" si="101"/>
        <v>137.00655112379232</v>
      </c>
      <c r="AB139" s="12">
        <f t="shared" si="102"/>
        <v>137.86624090419113</v>
      </c>
      <c r="AD139" s="25">
        <f t="shared" si="103"/>
        <v>1.6828793389047974</v>
      </c>
      <c r="AE139" s="12">
        <f t="shared" si="104"/>
        <v>7.6743601146276319E-2</v>
      </c>
      <c r="AF139" s="12">
        <f t="shared" si="105"/>
        <v>0.27988495169185512</v>
      </c>
      <c r="AG139" s="12">
        <f t="shared" si="106"/>
        <v>0.42450607108077065</v>
      </c>
      <c r="AH139" s="12">
        <f t="shared" si="107"/>
        <v>11.03683607790245</v>
      </c>
      <c r="AI139" s="12">
        <f t="shared" si="108"/>
        <v>8.8247117979411769</v>
      </c>
      <c r="AJ139" s="12">
        <f t="shared" si="109"/>
        <v>7.1185098762076677</v>
      </c>
      <c r="AK139" s="12">
        <f t="shared" si="110"/>
        <v>6.2588200958088578</v>
      </c>
      <c r="AM139" s="6"/>
      <c r="AO139" s="30">
        <f t="shared" si="111"/>
        <v>0.40482013493555502</v>
      </c>
      <c r="AP139" s="25">
        <f t="shared" si="87"/>
        <v>79.588567086627407</v>
      </c>
      <c r="AQ139" s="25">
        <f t="shared" si="112"/>
        <v>8.677713223053685E-3</v>
      </c>
      <c r="AR139" s="25"/>
      <c r="AS139" s="25">
        <f t="shared" si="88"/>
        <v>0.36325886388318418</v>
      </c>
      <c r="AT139" s="25">
        <f t="shared" si="80"/>
        <v>79.547005815575048</v>
      </c>
      <c r="AU139" s="25">
        <f t="shared" si="113"/>
        <v>8.1509801836448029E-3</v>
      </c>
      <c r="AV139" s="25"/>
      <c r="AW139" s="25">
        <f t="shared" si="89"/>
        <v>0.33185586426417824</v>
      </c>
      <c r="AX139" s="25">
        <f t="shared" si="81"/>
        <v>79.515602815956044</v>
      </c>
      <c r="AY139" s="25">
        <f t="shared" si="114"/>
        <v>7.7529895299173037E-3</v>
      </c>
      <c r="AZ139" s="25"/>
      <c r="BA139" s="25">
        <f t="shared" si="90"/>
        <v>0.2965537418187259</v>
      </c>
      <c r="BB139" s="25">
        <f t="shared" si="82"/>
        <v>79.480300693510586</v>
      </c>
      <c r="BC139" s="31">
        <f t="shared" si="115"/>
        <v>7.305582754752636E-3</v>
      </c>
      <c r="BD139" s="29"/>
      <c r="BE139" s="30">
        <f t="shared" si="91"/>
        <v>0.80815477909953648</v>
      </c>
      <c r="BF139" s="25">
        <f t="shared" si="83"/>
        <v>137.81470590289186</v>
      </c>
      <c r="BG139" s="25">
        <f t="shared" si="116"/>
        <v>4.3783885004621992E-2</v>
      </c>
      <c r="BH139" s="25"/>
      <c r="BI139" s="27">
        <f t="shared" si="92"/>
        <v>1.3343520209571591</v>
      </c>
      <c r="BJ139" s="25">
        <f t="shared" si="84"/>
        <v>138.34090314474949</v>
      </c>
      <c r="BK139" s="25">
        <f t="shared" si="117"/>
        <v>4.0132908288937334E-2</v>
      </c>
      <c r="BL139" s="25"/>
      <c r="BM139" s="27">
        <f t="shared" si="93"/>
        <v>1.7751950557126772</v>
      </c>
      <c r="BN139" s="25">
        <f t="shared" si="85"/>
        <v>138.78174617950501</v>
      </c>
      <c r="BO139" s="25">
        <f t="shared" si="118"/>
        <v>3.7074154789047978E-2</v>
      </c>
      <c r="BP139" s="25"/>
      <c r="BQ139" s="27">
        <f t="shared" si="94"/>
        <v>1.7439123344643332</v>
      </c>
      <c r="BR139" s="25">
        <f t="shared" si="86"/>
        <v>138.75046345825666</v>
      </c>
      <c r="BS139" s="31">
        <f t="shared" si="119"/>
        <v>3.7291207403154732E-2</v>
      </c>
      <c r="BT139" s="29"/>
      <c r="BV139" s="36"/>
    </row>
    <row r="140" spans="1:74">
      <c r="A140" s="6"/>
      <c r="K140" s="6"/>
      <c r="L140"/>
      <c r="M140" s="10">
        <v>43978</v>
      </c>
      <c r="N140" s="11">
        <v>137</v>
      </c>
      <c r="O140" s="12">
        <v>79.247642999999997</v>
      </c>
      <c r="P140" s="9">
        <v>112945200</v>
      </c>
      <c r="Q140" s="12">
        <v>147.75453200000001</v>
      </c>
      <c r="R140" s="9">
        <v>4291700</v>
      </c>
      <c r="U140" s="12">
        <f t="shared" si="95"/>
        <v>77.473414561930923</v>
      </c>
      <c r="V140" s="12">
        <f t="shared" si="96"/>
        <v>78.853978659254921</v>
      </c>
      <c r="W140" s="12">
        <f t="shared" si="97"/>
        <v>79.02981022826134</v>
      </c>
      <c r="X140" s="12">
        <f t="shared" si="98"/>
        <v>79.009988517770196</v>
      </c>
      <c r="Y140" s="12">
        <f t="shared" si="99"/>
        <v>134.74375033378291</v>
      </c>
      <c r="Z140" s="12">
        <f t="shared" si="100"/>
        <v>138.38899833133823</v>
      </c>
      <c r="AA140" s="12">
        <f t="shared" si="101"/>
        <v>140.92173155570654</v>
      </c>
      <c r="AB140" s="12">
        <f t="shared" si="102"/>
        <v>142.56035597604779</v>
      </c>
      <c r="AD140" s="25">
        <f t="shared" si="103"/>
        <v>1.7742284380690734</v>
      </c>
      <c r="AE140" s="12">
        <f t="shared" si="104"/>
        <v>0.39366434074507595</v>
      </c>
      <c r="AF140" s="12">
        <f t="shared" si="105"/>
        <v>0.21783277173865656</v>
      </c>
      <c r="AG140" s="12">
        <f t="shared" si="106"/>
        <v>0.23765448222980012</v>
      </c>
      <c r="AH140" s="12">
        <f t="shared" si="107"/>
        <v>13.010781666217099</v>
      </c>
      <c r="AI140" s="12">
        <f t="shared" si="108"/>
        <v>9.3655336686617829</v>
      </c>
      <c r="AJ140" s="12">
        <f t="shared" si="109"/>
        <v>6.8328004442934684</v>
      </c>
      <c r="AK140" s="12">
        <f t="shared" si="110"/>
        <v>5.1941760239522239</v>
      </c>
      <c r="AM140" s="6"/>
      <c r="AO140" s="30">
        <f t="shared" si="111"/>
        <v>0.32100660618064392</v>
      </c>
      <c r="AP140" s="25">
        <f t="shared" si="87"/>
        <v>79.350816834441986</v>
      </c>
      <c r="AQ140" s="25">
        <f t="shared" si="112"/>
        <v>1.3019167578522083E-3</v>
      </c>
      <c r="AR140" s="25"/>
      <c r="AS140" s="25">
        <f t="shared" si="88"/>
        <v>0.23395996705475841</v>
      </c>
      <c r="AT140" s="25">
        <f t="shared" si="80"/>
        <v>79.263770195316098</v>
      </c>
      <c r="AU140" s="25">
        <f t="shared" si="113"/>
        <v>2.0350378516749025E-4</v>
      </c>
      <c r="AV140" s="25"/>
      <c r="AW140" s="25">
        <f t="shared" si="89"/>
        <v>0.11324919980156453</v>
      </c>
      <c r="AX140" s="25">
        <f t="shared" si="81"/>
        <v>79.143059428062898</v>
      </c>
      <c r="AY140" s="25">
        <f t="shared" si="114"/>
        <v>1.3197057726637806E-3</v>
      </c>
      <c r="AZ140" s="25"/>
      <c r="BA140" s="25">
        <f t="shared" si="90"/>
        <v>-8.6363153643132171E-2</v>
      </c>
      <c r="BB140" s="25">
        <f t="shared" si="82"/>
        <v>78.943447074618206</v>
      </c>
      <c r="BC140" s="31">
        <f t="shared" si="115"/>
        <v>3.8385485531953391E-3</v>
      </c>
      <c r="BD140" s="29"/>
      <c r="BE140" s="30">
        <f t="shared" si="91"/>
        <v>1.2742086270217392</v>
      </c>
      <c r="BF140" s="25">
        <f t="shared" si="83"/>
        <v>142.19594018272829</v>
      </c>
      <c r="BG140" s="25">
        <f t="shared" si="116"/>
        <v>3.7620448875786215E-2</v>
      </c>
      <c r="BH140" s="25"/>
      <c r="BI140" s="27">
        <f t="shared" si="92"/>
        <v>1.9795591236964252</v>
      </c>
      <c r="BJ140" s="25">
        <f t="shared" si="84"/>
        <v>142.90129067940296</v>
      </c>
      <c r="BK140" s="25">
        <f t="shared" si="117"/>
        <v>3.2846649472633771E-2</v>
      </c>
      <c r="BL140" s="25"/>
      <c r="BM140" s="27">
        <f t="shared" si="93"/>
        <v>2.7381884750033731</v>
      </c>
      <c r="BN140" s="25">
        <f t="shared" si="85"/>
        <v>143.65992003070991</v>
      </c>
      <c r="BO140" s="25">
        <f t="shared" si="118"/>
        <v>2.7712259745035089E-2</v>
      </c>
      <c r="BP140" s="25"/>
      <c r="BQ140" s="27">
        <f t="shared" si="94"/>
        <v>3.5894902172967393</v>
      </c>
      <c r="BR140" s="25">
        <f t="shared" si="86"/>
        <v>144.51122177300329</v>
      </c>
      <c r="BS140" s="31">
        <f t="shared" si="119"/>
        <v>2.1950664951493511E-2</v>
      </c>
      <c r="BT140" s="29"/>
      <c r="BV140" s="36"/>
    </row>
    <row r="141" spans="1:74">
      <c r="A141" s="6"/>
      <c r="K141" s="6"/>
      <c r="L141"/>
      <c r="M141" s="10">
        <v>43979</v>
      </c>
      <c r="N141" s="11">
        <v>138</v>
      </c>
      <c r="O141" s="12">
        <v>79.282523999999995</v>
      </c>
      <c r="P141" s="9">
        <v>133560800</v>
      </c>
      <c r="Q141" s="12">
        <v>146.73033100000001</v>
      </c>
      <c r="R141" s="9">
        <v>3481800</v>
      </c>
      <c r="U141" s="12">
        <f t="shared" si="95"/>
        <v>77.739548827641286</v>
      </c>
      <c r="V141" s="12">
        <f t="shared" si="96"/>
        <v>78.991761178515702</v>
      </c>
      <c r="W141" s="12">
        <f t="shared" si="97"/>
        <v>79.149618252717602</v>
      </c>
      <c r="X141" s="12">
        <f t="shared" si="98"/>
        <v>79.188229379442546</v>
      </c>
      <c r="Y141" s="12">
        <f t="shared" si="99"/>
        <v>136.69536758371547</v>
      </c>
      <c r="Z141" s="12">
        <f t="shared" si="100"/>
        <v>141.66693511536985</v>
      </c>
      <c r="AA141" s="12">
        <f t="shared" si="101"/>
        <v>144.67977180006795</v>
      </c>
      <c r="AB141" s="12">
        <f t="shared" si="102"/>
        <v>146.45598799401193</v>
      </c>
      <c r="AD141" s="25">
        <f t="shared" si="103"/>
        <v>1.5429751723587088</v>
      </c>
      <c r="AE141" s="12">
        <f t="shared" si="104"/>
        <v>0.290762821484293</v>
      </c>
      <c r="AF141" s="12">
        <f t="shared" si="105"/>
        <v>0.13290574728239335</v>
      </c>
      <c r="AG141" s="12">
        <f t="shared" si="106"/>
        <v>9.4294620557448638E-2</v>
      </c>
      <c r="AH141" s="12">
        <f t="shared" si="107"/>
        <v>10.03496341628454</v>
      </c>
      <c r="AI141" s="12">
        <f t="shared" si="108"/>
        <v>5.0633958846301539</v>
      </c>
      <c r="AJ141" s="12">
        <f t="shared" si="109"/>
        <v>2.0505591999320529</v>
      </c>
      <c r="AK141" s="12">
        <f t="shared" si="110"/>
        <v>0.27434300598807226</v>
      </c>
      <c r="AM141" s="6"/>
      <c r="AO141" s="30">
        <f t="shared" si="111"/>
        <v>0.29082681892198664</v>
      </c>
      <c r="AP141" s="25">
        <f t="shared" si="87"/>
        <v>79.440445071639587</v>
      </c>
      <c r="AQ141" s="25">
        <f t="shared" si="112"/>
        <v>1.991877448800596E-3</v>
      </c>
      <c r="AR141" s="25"/>
      <c r="AS141" s="25">
        <f t="shared" si="88"/>
        <v>0.20542198140513426</v>
      </c>
      <c r="AT141" s="25">
        <f t="shared" si="80"/>
        <v>79.35504023412274</v>
      </c>
      <c r="AU141" s="25">
        <f t="shared" si="113"/>
        <v>9.1465597289441185E-4</v>
      </c>
      <c r="AV141" s="25"/>
      <c r="AW141" s="25">
        <f t="shared" si="89"/>
        <v>0.11620067089617832</v>
      </c>
      <c r="AX141" s="25">
        <f t="shared" si="81"/>
        <v>79.265818923613779</v>
      </c>
      <c r="AY141" s="25">
        <f t="shared" si="114"/>
        <v>2.1070313536204315E-4</v>
      </c>
      <c r="AZ141" s="25"/>
      <c r="BA141" s="25">
        <f t="shared" si="90"/>
        <v>8.8882347741352716E-2</v>
      </c>
      <c r="BB141" s="25">
        <f t="shared" si="82"/>
        <v>79.238500600458948</v>
      </c>
      <c r="BC141" s="31">
        <f t="shared" si="115"/>
        <v>5.5527242726337289E-4</v>
      </c>
      <c r="BD141" s="29"/>
      <c r="BE141" s="30">
        <f t="shared" si="91"/>
        <v>1.6467833696226899</v>
      </c>
      <c r="BF141" s="25">
        <f t="shared" si="83"/>
        <v>146.32655516969064</v>
      </c>
      <c r="BG141" s="25">
        <f t="shared" si="116"/>
        <v>2.7518225274730077E-3</v>
      </c>
      <c r="BH141" s="25"/>
      <c r="BI141" s="27">
        <f t="shared" si="92"/>
        <v>2.4241794038626714</v>
      </c>
      <c r="BJ141" s="25">
        <f t="shared" si="84"/>
        <v>147.10395120393062</v>
      </c>
      <c r="BK141" s="25">
        <f t="shared" si="117"/>
        <v>2.5463051939180422E-3</v>
      </c>
      <c r="BL141" s="25"/>
      <c r="BM141" s="27">
        <f t="shared" si="93"/>
        <v>3.1971217712144897</v>
      </c>
      <c r="BN141" s="25">
        <f t="shared" si="85"/>
        <v>147.87689357128244</v>
      </c>
      <c r="BO141" s="25">
        <f t="shared" si="118"/>
        <v>7.8140801800714987E-3</v>
      </c>
      <c r="BP141" s="25"/>
      <c r="BQ141" s="27">
        <f t="shared" si="94"/>
        <v>3.73275774030171</v>
      </c>
      <c r="BR141" s="25">
        <f t="shared" si="86"/>
        <v>148.41252954036966</v>
      </c>
      <c r="BS141" s="31">
        <f t="shared" si="119"/>
        <v>1.1464559024062002E-2</v>
      </c>
      <c r="BT141" s="29"/>
      <c r="BV141" s="36"/>
    </row>
    <row r="142" spans="1:74">
      <c r="A142" s="6"/>
      <c r="K142" s="6"/>
      <c r="L142"/>
      <c r="M142" s="10">
        <v>43980</v>
      </c>
      <c r="N142" s="11">
        <v>139</v>
      </c>
      <c r="O142" s="12">
        <v>79.205298999999997</v>
      </c>
      <c r="P142" s="9">
        <v>153598000</v>
      </c>
      <c r="Q142" s="12">
        <v>145.02995300000001</v>
      </c>
      <c r="R142" s="9">
        <v>4135500</v>
      </c>
      <c r="U142" s="12">
        <f t="shared" si="95"/>
        <v>77.970995103495099</v>
      </c>
      <c r="V142" s="12">
        <f t="shared" si="96"/>
        <v>79.093528166035213</v>
      </c>
      <c r="W142" s="12">
        <f t="shared" si="97"/>
        <v>79.222716413722921</v>
      </c>
      <c r="X142" s="12">
        <f t="shared" si="98"/>
        <v>79.258950344860637</v>
      </c>
      <c r="Y142" s="12">
        <f t="shared" si="99"/>
        <v>138.20061209615815</v>
      </c>
      <c r="Z142" s="12">
        <f t="shared" si="100"/>
        <v>143.43912367499041</v>
      </c>
      <c r="AA142" s="12">
        <f t="shared" si="101"/>
        <v>145.80757936003059</v>
      </c>
      <c r="AB142" s="12">
        <f t="shared" si="102"/>
        <v>146.661745248503</v>
      </c>
      <c r="AD142" s="25">
        <f t="shared" si="103"/>
        <v>1.2343038965048976</v>
      </c>
      <c r="AE142" s="12">
        <f t="shared" si="104"/>
        <v>0.11177083396478338</v>
      </c>
      <c r="AF142" s="12">
        <f t="shared" si="105"/>
        <v>1.741741372292438E-2</v>
      </c>
      <c r="AG142" s="12">
        <f t="shared" si="106"/>
        <v>5.3651344860639938E-2</v>
      </c>
      <c r="AH142" s="12">
        <f t="shared" si="107"/>
        <v>6.8293409038418531</v>
      </c>
      <c r="AI142" s="12">
        <f t="shared" si="108"/>
        <v>1.5908293250095937</v>
      </c>
      <c r="AJ142" s="12">
        <f t="shared" si="109"/>
        <v>0.77762636003058105</v>
      </c>
      <c r="AK142" s="12">
        <f t="shared" si="110"/>
        <v>1.6317922485029897</v>
      </c>
      <c r="AM142" s="6"/>
      <c r="AO142" s="30">
        <f t="shared" si="111"/>
        <v>0.25816752023448652</v>
      </c>
      <c r="AP142" s="25">
        <f t="shared" si="87"/>
        <v>79.480883933957401</v>
      </c>
      <c r="AQ142" s="25">
        <f t="shared" si="112"/>
        <v>3.4793749589582907E-3</v>
      </c>
      <c r="AR142" s="25"/>
      <c r="AS142" s="25">
        <f t="shared" si="88"/>
        <v>0.1723410263051805</v>
      </c>
      <c r="AT142" s="25">
        <f t="shared" si="80"/>
        <v>79.395057440028097</v>
      </c>
      <c r="AU142" s="25">
        <f t="shared" si="113"/>
        <v>2.3957796059591984E-3</v>
      </c>
      <c r="AV142" s="25"/>
      <c r="AW142" s="25">
        <f t="shared" si="89"/>
        <v>9.6804541445291714E-2</v>
      </c>
      <c r="AX142" s="25">
        <f t="shared" si="81"/>
        <v>79.319520955168215</v>
      </c>
      <c r="AY142" s="25">
        <f t="shared" si="114"/>
        <v>1.4420999176863012E-3</v>
      </c>
      <c r="AZ142" s="25"/>
      <c r="BA142" s="25">
        <f t="shared" si="90"/>
        <v>7.5465789015724219E-2</v>
      </c>
      <c r="BB142" s="25">
        <f t="shared" si="82"/>
        <v>79.298182202738644</v>
      </c>
      <c r="BC142" s="31">
        <f t="shared" si="115"/>
        <v>1.1726892507362128E-3</v>
      </c>
      <c r="BD142" s="29"/>
      <c r="BE142" s="30">
        <f t="shared" si="91"/>
        <v>1.5689369981736814</v>
      </c>
      <c r="BF142" s="25">
        <f t="shared" si="83"/>
        <v>147.37651635820427</v>
      </c>
      <c r="BG142" s="25">
        <f t="shared" si="116"/>
        <v>1.6179853262479262E-2</v>
      </c>
      <c r="BH142" s="25"/>
      <c r="BI142" s="27">
        <f t="shared" si="92"/>
        <v>2.1000864428876618</v>
      </c>
      <c r="BJ142" s="25">
        <f t="shared" si="84"/>
        <v>147.90766580291825</v>
      </c>
      <c r="BK142" s="25">
        <f t="shared" si="117"/>
        <v>1.9842196342146227E-2</v>
      </c>
      <c r="BL142" s="25"/>
      <c r="BM142" s="27">
        <f t="shared" si="93"/>
        <v>2.2659303761511547</v>
      </c>
      <c r="BN142" s="25">
        <f t="shared" si="85"/>
        <v>148.07350973618173</v>
      </c>
      <c r="BO142" s="25">
        <f t="shared" si="118"/>
        <v>2.0985711387369252E-2</v>
      </c>
      <c r="BP142" s="25"/>
      <c r="BQ142" s="27">
        <f t="shared" si="94"/>
        <v>1.5185500870134949</v>
      </c>
      <c r="BR142" s="25">
        <f t="shared" si="86"/>
        <v>147.32612944704408</v>
      </c>
      <c r="BS142" s="31">
        <f t="shared" si="119"/>
        <v>1.5832429091693048E-2</v>
      </c>
      <c r="BT142" s="29"/>
      <c r="BV142" s="36"/>
    </row>
    <row r="143" spans="1:74">
      <c r="A143" s="6"/>
      <c r="K143" s="6"/>
      <c r="L143"/>
      <c r="M143" s="10">
        <v>43983</v>
      </c>
      <c r="N143" s="11">
        <v>140</v>
      </c>
      <c r="O143" s="12">
        <v>80.179359000000005</v>
      </c>
      <c r="P143" s="9">
        <v>80791200</v>
      </c>
      <c r="Q143" s="12">
        <v>145.358093</v>
      </c>
      <c r="R143" s="9">
        <v>2071100</v>
      </c>
      <c r="U143" s="12">
        <f t="shared" si="95"/>
        <v>78.156140687970833</v>
      </c>
      <c r="V143" s="12">
        <f t="shared" si="96"/>
        <v>79.132647957922885</v>
      </c>
      <c r="W143" s="12">
        <f t="shared" si="97"/>
        <v>79.213136836175309</v>
      </c>
      <c r="X143" s="12">
        <f t="shared" si="98"/>
        <v>79.218711836215164</v>
      </c>
      <c r="Y143" s="12">
        <f t="shared" si="99"/>
        <v>139.22501323173441</v>
      </c>
      <c r="Z143" s="12">
        <f t="shared" si="100"/>
        <v>143.99591393874377</v>
      </c>
      <c r="AA143" s="12">
        <f t="shared" si="101"/>
        <v>145.37988486201377</v>
      </c>
      <c r="AB143" s="12">
        <f t="shared" si="102"/>
        <v>145.43790106212577</v>
      </c>
      <c r="AD143" s="25">
        <f t="shared" si="103"/>
        <v>2.0232183120291722</v>
      </c>
      <c r="AE143" s="12">
        <f t="shared" si="104"/>
        <v>1.0467110420771206</v>
      </c>
      <c r="AF143" s="12">
        <f t="shared" si="105"/>
        <v>0.96622216382469617</v>
      </c>
      <c r="AG143" s="12">
        <f t="shared" si="106"/>
        <v>0.9606471637848415</v>
      </c>
      <c r="AH143" s="12">
        <f t="shared" si="107"/>
        <v>6.1330797682655884</v>
      </c>
      <c r="AI143" s="12">
        <f t="shared" si="108"/>
        <v>1.3621790612562279</v>
      </c>
      <c r="AJ143" s="12">
        <f t="shared" si="109"/>
        <v>2.1791862013770924E-2</v>
      </c>
      <c r="AK143" s="12">
        <f t="shared" si="110"/>
        <v>7.9808062125778179E-2</v>
      </c>
      <c r="AM143" s="6"/>
      <c r="AO143" s="30">
        <f t="shared" si="111"/>
        <v>0.21800545556717177</v>
      </c>
      <c r="AP143" s="25">
        <f t="shared" si="87"/>
        <v>79.431142291742475</v>
      </c>
      <c r="AQ143" s="25">
        <f t="shared" si="112"/>
        <v>9.3317871031811332E-3</v>
      </c>
      <c r="AR143" s="25"/>
      <c r="AS143" s="25">
        <f t="shared" si="88"/>
        <v>0.12686087534198237</v>
      </c>
      <c r="AT143" s="25">
        <f t="shared" si="80"/>
        <v>79.339997711517285</v>
      </c>
      <c r="AU143" s="25">
        <f t="shared" si="113"/>
        <v>1.0468545757302956E-2</v>
      </c>
      <c r="AV143" s="25"/>
      <c r="AW143" s="25">
        <f t="shared" si="89"/>
        <v>4.8931687898485066E-2</v>
      </c>
      <c r="AX143" s="25">
        <f t="shared" si="81"/>
        <v>79.262068524073797</v>
      </c>
      <c r="AY143" s="25">
        <f t="shared" si="114"/>
        <v>1.1440481532487784E-2</v>
      </c>
      <c r="AZ143" s="25"/>
      <c r="BA143" s="25">
        <f t="shared" si="90"/>
        <v>3.1772274368884676E-3</v>
      </c>
      <c r="BB143" s="25">
        <f t="shared" si="82"/>
        <v>79.216314063612202</v>
      </c>
      <c r="BC143" s="31">
        <f t="shared" si="115"/>
        <v>1.2011132895036025E-2</v>
      </c>
      <c r="BD143" s="29"/>
      <c r="BE143" s="30">
        <f t="shared" si="91"/>
        <v>1.2694422737451061</v>
      </c>
      <c r="BF143" s="25">
        <f t="shared" si="83"/>
        <v>146.64932713575888</v>
      </c>
      <c r="BG143" s="25">
        <f t="shared" si="116"/>
        <v>8.8831251780310868E-3</v>
      </c>
      <c r="BH143" s="25"/>
      <c r="BI143" s="27">
        <f t="shared" si="92"/>
        <v>1.4681412076615414</v>
      </c>
      <c r="BJ143" s="25">
        <f t="shared" si="84"/>
        <v>146.84802606967531</v>
      </c>
      <c r="BK143" s="25">
        <f t="shared" si="117"/>
        <v>1.0250086795479058E-2</v>
      </c>
      <c r="BL143" s="25"/>
      <c r="BM143" s="27">
        <f t="shared" si="93"/>
        <v>1.0537991827755664</v>
      </c>
      <c r="BN143" s="25">
        <f t="shared" si="85"/>
        <v>146.43368404478935</v>
      </c>
      <c r="BO143" s="25">
        <f t="shared" si="118"/>
        <v>7.3995951831133918E-3</v>
      </c>
      <c r="BP143" s="25"/>
      <c r="BQ143" s="27">
        <f t="shared" si="94"/>
        <v>-0.13575781026227238</v>
      </c>
      <c r="BR143" s="25">
        <f t="shared" si="86"/>
        <v>145.24412705175149</v>
      </c>
      <c r="BS143" s="31">
        <f t="shared" si="119"/>
        <v>7.8403579667563343E-4</v>
      </c>
      <c r="BT143" s="29"/>
      <c r="BV143" s="36"/>
    </row>
    <row r="144" spans="1:74">
      <c r="A144" s="6"/>
      <c r="K144" s="6"/>
      <c r="L144"/>
      <c r="M144" s="10">
        <v>43984</v>
      </c>
      <c r="N144" s="11">
        <v>141</v>
      </c>
      <c r="O144" s="12">
        <v>80.550545</v>
      </c>
      <c r="P144" s="9">
        <v>87642800</v>
      </c>
      <c r="Q144" s="12">
        <v>147.51589999999999</v>
      </c>
      <c r="R144" s="9">
        <v>3625800</v>
      </c>
      <c r="U144" s="12">
        <f t="shared" si="95"/>
        <v>78.459623434775196</v>
      </c>
      <c r="V144" s="12">
        <f t="shared" si="96"/>
        <v>79.498996822649872</v>
      </c>
      <c r="W144" s="12">
        <f t="shared" si="97"/>
        <v>79.744559026278893</v>
      </c>
      <c r="X144" s="12">
        <f t="shared" si="98"/>
        <v>79.939197209053788</v>
      </c>
      <c r="Y144" s="12">
        <f t="shared" si="99"/>
        <v>140.14497519697423</v>
      </c>
      <c r="Z144" s="12">
        <f t="shared" si="100"/>
        <v>144.47267661018344</v>
      </c>
      <c r="AA144" s="12">
        <f t="shared" si="101"/>
        <v>145.36789933790618</v>
      </c>
      <c r="AB144" s="12">
        <f t="shared" si="102"/>
        <v>145.37804501553143</v>
      </c>
      <c r="AD144" s="25">
        <f t="shared" si="103"/>
        <v>2.0909215652248037</v>
      </c>
      <c r="AE144" s="12">
        <f t="shared" si="104"/>
        <v>1.0515481773501278</v>
      </c>
      <c r="AF144" s="12">
        <f t="shared" si="105"/>
        <v>0.80598597372110703</v>
      </c>
      <c r="AG144" s="12">
        <f t="shared" si="106"/>
        <v>0.61134779094621194</v>
      </c>
      <c r="AH144" s="12">
        <f t="shared" si="107"/>
        <v>7.3709248030257584</v>
      </c>
      <c r="AI144" s="12">
        <f t="shared" si="108"/>
        <v>3.0432233898165464</v>
      </c>
      <c r="AJ144" s="12">
        <f t="shared" si="109"/>
        <v>2.148000662093807</v>
      </c>
      <c r="AK144" s="12">
        <f t="shared" si="110"/>
        <v>2.1378549844685608</v>
      </c>
      <c r="AM144" s="6"/>
      <c r="AO144" s="30">
        <f t="shared" si="111"/>
        <v>0.26501796574763353</v>
      </c>
      <c r="AP144" s="25">
        <f t="shared" si="87"/>
        <v>80.009576992026524</v>
      </c>
      <c r="AQ144" s="25">
        <f t="shared" si="112"/>
        <v>6.7158826544683903E-3</v>
      </c>
      <c r="AR144" s="25"/>
      <c r="AS144" s="25">
        <f t="shared" si="88"/>
        <v>0.22800120403238266</v>
      </c>
      <c r="AT144" s="25">
        <f t="shared" si="80"/>
        <v>79.972560230311274</v>
      </c>
      <c r="AU144" s="25">
        <f t="shared" si="113"/>
        <v>7.1754296595848725E-3</v>
      </c>
      <c r="AV144" s="25"/>
      <c r="AW144" s="25">
        <f t="shared" si="89"/>
        <v>0.26605241389077938</v>
      </c>
      <c r="AX144" s="25">
        <f t="shared" si="81"/>
        <v>80.010611440169669</v>
      </c>
      <c r="AY144" s="25">
        <f t="shared" si="114"/>
        <v>6.7030404304568138E-3</v>
      </c>
      <c r="AZ144" s="25"/>
      <c r="BA144" s="25">
        <f t="shared" si="90"/>
        <v>0.45218544570357933</v>
      </c>
      <c r="BB144" s="25">
        <f t="shared" si="82"/>
        <v>80.19674447198247</v>
      </c>
      <c r="BC144" s="31">
        <f t="shared" si="115"/>
        <v>4.3922797545011003E-3</v>
      </c>
      <c r="BD144" s="29"/>
      <c r="BE144" s="30">
        <f t="shared" si="91"/>
        <v>1.0772281040672023</v>
      </c>
      <c r="BF144" s="25">
        <f t="shared" si="83"/>
        <v>146.44512744197337</v>
      </c>
      <c r="BG144" s="25">
        <f t="shared" si="116"/>
        <v>7.2586925072254489E-3</v>
      </c>
      <c r="BH144" s="25"/>
      <c r="BI144" s="27">
        <f t="shared" si="92"/>
        <v>1.0981095247192594</v>
      </c>
      <c r="BJ144" s="25">
        <f t="shared" si="84"/>
        <v>146.46600886262544</v>
      </c>
      <c r="BK144" s="25">
        <f t="shared" si="117"/>
        <v>7.1171388126604956E-3</v>
      </c>
      <c r="BL144" s="25"/>
      <c r="BM144" s="27">
        <f t="shared" si="93"/>
        <v>0.57419606467814754</v>
      </c>
      <c r="BN144" s="25">
        <f t="shared" si="85"/>
        <v>145.94209540258433</v>
      </c>
      <c r="BO144" s="25">
        <f t="shared" si="118"/>
        <v>1.0668711626446094E-2</v>
      </c>
      <c r="BP144" s="25"/>
      <c r="BQ144" s="27">
        <f t="shared" si="94"/>
        <v>-3.0551367030789638E-2</v>
      </c>
      <c r="BR144" s="25">
        <f t="shared" si="86"/>
        <v>145.33734797087538</v>
      </c>
      <c r="BS144" s="31">
        <f t="shared" si="119"/>
        <v>1.4768252297715726E-2</v>
      </c>
      <c r="BT144" s="29"/>
      <c r="BV144" s="36"/>
    </row>
    <row r="145" spans="1:74">
      <c r="A145" s="6"/>
      <c r="K145" s="6"/>
      <c r="L145"/>
      <c r="M145" s="10">
        <v>43985</v>
      </c>
      <c r="N145" s="11">
        <v>142</v>
      </c>
      <c r="O145" s="12">
        <v>80.993979999999993</v>
      </c>
      <c r="P145" s="9">
        <v>104491200</v>
      </c>
      <c r="Q145" s="12">
        <v>152.48779300000001</v>
      </c>
      <c r="R145" s="9">
        <v>2992700</v>
      </c>
      <c r="U145" s="12">
        <f t="shared" si="95"/>
        <v>78.77326166955892</v>
      </c>
      <c r="V145" s="12">
        <f t="shared" si="96"/>
        <v>79.867038684722417</v>
      </c>
      <c r="W145" s="12">
        <f t="shared" si="97"/>
        <v>80.187851311825511</v>
      </c>
      <c r="X145" s="12">
        <f t="shared" si="98"/>
        <v>80.397708052263454</v>
      </c>
      <c r="Y145" s="12">
        <f t="shared" si="99"/>
        <v>141.2506139174281</v>
      </c>
      <c r="Z145" s="12">
        <f t="shared" si="100"/>
        <v>145.53780479661924</v>
      </c>
      <c r="AA145" s="12">
        <f t="shared" si="101"/>
        <v>146.54929970205779</v>
      </c>
      <c r="AB145" s="12">
        <f t="shared" si="102"/>
        <v>146.98143625388286</v>
      </c>
      <c r="AD145" s="25">
        <f t="shared" si="103"/>
        <v>2.2207183304410734</v>
      </c>
      <c r="AE145" s="12">
        <f t="shared" si="104"/>
        <v>1.1269413152775769</v>
      </c>
      <c r="AF145" s="12">
        <f t="shared" si="105"/>
        <v>0.80612868817448202</v>
      </c>
      <c r="AG145" s="12">
        <f t="shared" si="106"/>
        <v>0.59627194773653969</v>
      </c>
      <c r="AH145" s="12">
        <f t="shared" si="107"/>
        <v>11.237179082571913</v>
      </c>
      <c r="AI145" s="12">
        <f t="shared" si="108"/>
        <v>6.9499882033807694</v>
      </c>
      <c r="AJ145" s="12">
        <f t="shared" si="109"/>
        <v>5.938493297942216</v>
      </c>
      <c r="AK145" s="12">
        <f t="shared" si="110"/>
        <v>5.5063567461171488</v>
      </c>
      <c r="AM145" s="6"/>
      <c r="AO145" s="30">
        <f t="shared" si="111"/>
        <v>0.29175911371748131</v>
      </c>
      <c r="AP145" s="25">
        <f t="shared" si="87"/>
        <v>80.479610425542987</v>
      </c>
      <c r="AQ145" s="25">
        <f t="shared" si="112"/>
        <v>6.3507136512739185E-3</v>
      </c>
      <c r="AR145" s="25"/>
      <c r="AS145" s="25">
        <f t="shared" si="88"/>
        <v>0.2818239744109417</v>
      </c>
      <c r="AT145" s="25">
        <f t="shared" si="80"/>
        <v>80.469675286236452</v>
      </c>
      <c r="AU145" s="25">
        <f t="shared" si="113"/>
        <v>6.4733788086909858E-3</v>
      </c>
      <c r="AV145" s="25"/>
      <c r="AW145" s="25">
        <f t="shared" si="89"/>
        <v>0.34581035613590716</v>
      </c>
      <c r="AX145" s="25">
        <f t="shared" si="81"/>
        <v>80.533661667961425</v>
      </c>
      <c r="AY145" s="25">
        <f t="shared" si="114"/>
        <v>5.6833647641289916E-3</v>
      </c>
      <c r="AZ145" s="25"/>
      <c r="BA145" s="25">
        <f t="shared" si="90"/>
        <v>0.44462625957016289</v>
      </c>
      <c r="BB145" s="25">
        <f t="shared" si="82"/>
        <v>80.632477571395668</v>
      </c>
      <c r="BC145" s="31">
        <f t="shared" si="115"/>
        <v>4.4633246644296921E-3</v>
      </c>
      <c r="BD145" s="29"/>
      <c r="BE145" s="30">
        <f t="shared" si="91"/>
        <v>1.0928539430798638</v>
      </c>
      <c r="BF145" s="25">
        <f t="shared" si="83"/>
        <v>147.64215364513765</v>
      </c>
      <c r="BG145" s="25">
        <f t="shared" si="116"/>
        <v>3.1777227931040722E-2</v>
      </c>
      <c r="BH145" s="25"/>
      <c r="BI145" s="27">
        <f t="shared" si="92"/>
        <v>1.118932234577348</v>
      </c>
      <c r="BJ145" s="25">
        <f t="shared" si="84"/>
        <v>147.66823193663515</v>
      </c>
      <c r="BK145" s="25">
        <f t="shared" si="117"/>
        <v>3.1606209051532788E-2</v>
      </c>
      <c r="BL145" s="25"/>
      <c r="BM145" s="27">
        <f t="shared" si="93"/>
        <v>0.84743799944120746</v>
      </c>
      <c r="BN145" s="25">
        <f t="shared" si="85"/>
        <v>147.39673770149901</v>
      </c>
      <c r="BO145" s="25">
        <f t="shared" si="118"/>
        <v>3.3386641634330715E-2</v>
      </c>
      <c r="BP145" s="25"/>
      <c r="BQ145" s="27">
        <f t="shared" si="94"/>
        <v>0.99960760447425312</v>
      </c>
      <c r="BR145" s="25">
        <f t="shared" si="86"/>
        <v>147.54890730653204</v>
      </c>
      <c r="BS145" s="31">
        <f t="shared" si="119"/>
        <v>3.2388728279830019E-2</v>
      </c>
      <c r="BT145" s="29"/>
      <c r="BV145" s="36"/>
    </row>
    <row r="146" spans="1:74">
      <c r="A146" s="6"/>
      <c r="K146" s="6"/>
      <c r="L146"/>
      <c r="M146" s="10">
        <v>43986</v>
      </c>
      <c r="N146" s="11">
        <v>143</v>
      </c>
      <c r="O146" s="12">
        <v>80.296447999999998</v>
      </c>
      <c r="P146" s="9">
        <v>87560400</v>
      </c>
      <c r="Q146" s="12">
        <v>155.03338600000001</v>
      </c>
      <c r="R146" s="9">
        <v>3768200</v>
      </c>
      <c r="U146" s="12">
        <f t="shared" si="95"/>
        <v>79.106369419125073</v>
      </c>
      <c r="V146" s="12">
        <f t="shared" si="96"/>
        <v>80.261468145069571</v>
      </c>
      <c r="W146" s="12">
        <f t="shared" si="97"/>
        <v>80.631222090321472</v>
      </c>
      <c r="X146" s="12">
        <f t="shared" si="98"/>
        <v>80.844912013065851</v>
      </c>
      <c r="Y146" s="12">
        <f t="shared" si="99"/>
        <v>142.93619077981387</v>
      </c>
      <c r="Z146" s="12">
        <f t="shared" si="100"/>
        <v>147.97030066780252</v>
      </c>
      <c r="AA146" s="12">
        <f t="shared" si="101"/>
        <v>149.81547101592602</v>
      </c>
      <c r="AB146" s="12">
        <f t="shared" si="102"/>
        <v>151.11120381347072</v>
      </c>
      <c r="AD146" s="25">
        <f t="shared" si="103"/>
        <v>1.1900785808749248</v>
      </c>
      <c r="AE146" s="12">
        <f t="shared" si="104"/>
        <v>3.4979854930426768E-2</v>
      </c>
      <c r="AF146" s="12">
        <f t="shared" si="105"/>
        <v>0.3347740903214742</v>
      </c>
      <c r="AG146" s="12">
        <f t="shared" si="106"/>
        <v>0.54846401306585335</v>
      </c>
      <c r="AH146" s="12">
        <f t="shared" si="107"/>
        <v>12.097195220186137</v>
      </c>
      <c r="AI146" s="12">
        <f t="shared" si="108"/>
        <v>7.0630853321974882</v>
      </c>
      <c r="AJ146" s="12">
        <f t="shared" si="109"/>
        <v>5.2179149840739854</v>
      </c>
      <c r="AK146" s="12">
        <f t="shared" si="110"/>
        <v>3.9221821865292839</v>
      </c>
      <c r="AM146" s="6"/>
      <c r="AO146" s="30">
        <f t="shared" si="111"/>
        <v>0.31450086343425321</v>
      </c>
      <c r="AP146" s="25">
        <f t="shared" si="87"/>
        <v>80.94572295375572</v>
      </c>
      <c r="AQ146" s="25">
        <f t="shared" si="112"/>
        <v>8.0859735384026157E-3</v>
      </c>
      <c r="AR146" s="25"/>
      <c r="AS146" s="25">
        <f t="shared" si="88"/>
        <v>0.3222106754321965</v>
      </c>
      <c r="AT146" s="25">
        <f t="shared" si="80"/>
        <v>80.953432765753675</v>
      </c>
      <c r="AU146" s="25">
        <f t="shared" si="113"/>
        <v>8.1819903883379366E-3</v>
      </c>
      <c r="AV146" s="25"/>
      <c r="AW146" s="25">
        <f t="shared" si="89"/>
        <v>0.38971254619793139</v>
      </c>
      <c r="AX146" s="25">
        <f t="shared" si="81"/>
        <v>81.020934636519399</v>
      </c>
      <c r="AY146" s="25">
        <f t="shared" si="114"/>
        <v>9.0226486297301893E-3</v>
      </c>
      <c r="AZ146" s="25"/>
      <c r="BA146" s="25">
        <f t="shared" si="90"/>
        <v>0.44355910065709114</v>
      </c>
      <c r="BB146" s="25">
        <f t="shared" si="82"/>
        <v>81.07478119097857</v>
      </c>
      <c r="BC146" s="31">
        <f t="shared" si="115"/>
        <v>9.6932455963503091E-3</v>
      </c>
      <c r="BD146" s="29"/>
      <c r="BE146" s="30">
        <f t="shared" si="91"/>
        <v>1.4188515486981184</v>
      </c>
      <c r="BF146" s="25">
        <f t="shared" si="83"/>
        <v>151.23432256462414</v>
      </c>
      <c r="BG146" s="25">
        <f t="shared" si="116"/>
        <v>2.4504808502188495E-2</v>
      </c>
      <c r="BH146" s="25"/>
      <c r="BI146" s="27">
        <f t="shared" si="92"/>
        <v>1.6557420044000679</v>
      </c>
      <c r="BJ146" s="25">
        <f t="shared" si="84"/>
        <v>151.4712130203261</v>
      </c>
      <c r="BK146" s="25">
        <f t="shared" si="117"/>
        <v>2.2976812102097177E-2</v>
      </c>
      <c r="BL146" s="25"/>
      <c r="BM146" s="27">
        <f t="shared" si="93"/>
        <v>1.9358679909333665</v>
      </c>
      <c r="BN146" s="25">
        <f t="shared" si="85"/>
        <v>151.75133900685938</v>
      </c>
      <c r="BO146" s="25">
        <f t="shared" si="118"/>
        <v>2.1169936862119654E-2</v>
      </c>
      <c r="BP146" s="25"/>
      <c r="BQ146" s="27">
        <f t="shared" si="94"/>
        <v>2.9261867574591309</v>
      </c>
      <c r="BR146" s="25">
        <f t="shared" si="86"/>
        <v>152.74165777338516</v>
      </c>
      <c r="BS146" s="31">
        <f t="shared" si="119"/>
        <v>1.4782159415745783E-2</v>
      </c>
      <c r="BT146" s="29"/>
      <c r="BV146" s="36"/>
    </row>
    <row r="147" spans="1:74">
      <c r="A147" s="6"/>
      <c r="K147" s="6"/>
      <c r="L147"/>
      <c r="M147" s="10">
        <v>43987</v>
      </c>
      <c r="N147" s="11">
        <v>144</v>
      </c>
      <c r="O147" s="12">
        <v>82.583374000000006</v>
      </c>
      <c r="P147" s="9">
        <v>137250400</v>
      </c>
      <c r="Q147" s="12">
        <v>160.46267700000001</v>
      </c>
      <c r="R147" s="9">
        <v>4524900</v>
      </c>
      <c r="U147" s="12">
        <f t="shared" si="95"/>
        <v>79.284881206256316</v>
      </c>
      <c r="V147" s="12">
        <f t="shared" si="96"/>
        <v>80.273711094295223</v>
      </c>
      <c r="W147" s="12">
        <f t="shared" si="97"/>
        <v>80.447096340644663</v>
      </c>
      <c r="X147" s="12">
        <f t="shared" si="98"/>
        <v>80.433564003266468</v>
      </c>
      <c r="Y147" s="12">
        <f t="shared" si="99"/>
        <v>144.75077006284178</v>
      </c>
      <c r="Z147" s="12">
        <f t="shared" si="100"/>
        <v>150.44238053407165</v>
      </c>
      <c r="AA147" s="12">
        <f t="shared" si="101"/>
        <v>152.68532425716671</v>
      </c>
      <c r="AB147" s="12">
        <f t="shared" si="102"/>
        <v>154.05284045336768</v>
      </c>
      <c r="AD147" s="25">
        <f t="shared" si="103"/>
        <v>3.2984927937436908</v>
      </c>
      <c r="AE147" s="12">
        <f t="shared" si="104"/>
        <v>2.3096629057047835</v>
      </c>
      <c r="AF147" s="12">
        <f t="shared" si="105"/>
        <v>2.1362776593553434</v>
      </c>
      <c r="AG147" s="12">
        <f t="shared" si="106"/>
        <v>2.1498099967335378</v>
      </c>
      <c r="AH147" s="12">
        <f t="shared" si="107"/>
        <v>15.711906937158233</v>
      </c>
      <c r="AI147" s="12">
        <f t="shared" si="108"/>
        <v>10.020296465928368</v>
      </c>
      <c r="AJ147" s="12">
        <f t="shared" si="109"/>
        <v>7.7773527428333011</v>
      </c>
      <c r="AK147" s="12">
        <f t="shared" si="110"/>
        <v>6.4098365466323344</v>
      </c>
      <c r="AM147" s="6"/>
      <c r="AO147" s="30">
        <f t="shared" si="111"/>
        <v>0.23970687146759384</v>
      </c>
      <c r="AP147" s="25">
        <f t="shared" si="87"/>
        <v>80.686803212112252</v>
      </c>
      <c r="AQ147" s="25">
        <f t="shared" si="112"/>
        <v>2.2965527999470617E-2</v>
      </c>
      <c r="AR147" s="25"/>
      <c r="AS147" s="25">
        <f t="shared" si="88"/>
        <v>0.19562656915494503</v>
      </c>
      <c r="AT147" s="25">
        <f t="shared" si="80"/>
        <v>80.642722909799602</v>
      </c>
      <c r="AU147" s="25">
        <f t="shared" si="113"/>
        <v>2.3499295272198545E-2</v>
      </c>
      <c r="AV147" s="25"/>
      <c r="AW147" s="25">
        <f t="shared" si="89"/>
        <v>0.13148531305429806</v>
      </c>
      <c r="AX147" s="25">
        <f t="shared" si="81"/>
        <v>80.578581653698961</v>
      </c>
      <c r="AY147" s="25">
        <f t="shared" si="114"/>
        <v>2.4275980130105179E-2</v>
      </c>
      <c r="AZ147" s="25"/>
      <c r="BA147" s="25">
        <f t="shared" si="90"/>
        <v>-8.9973022126724284E-2</v>
      </c>
      <c r="BB147" s="25">
        <f t="shared" si="82"/>
        <v>80.357123318517935</v>
      </c>
      <c r="BC147" s="31">
        <f t="shared" si="115"/>
        <v>2.695761354436876E-2</v>
      </c>
      <c r="BD147" s="29"/>
      <c r="BE147" s="30">
        <f t="shared" si="91"/>
        <v>1.6365018025795042</v>
      </c>
      <c r="BF147" s="25">
        <f t="shared" si="83"/>
        <v>154.32182605974623</v>
      </c>
      <c r="BG147" s="25">
        <f t="shared" si="116"/>
        <v>3.8269652825583755E-2</v>
      </c>
      <c r="BH147" s="25"/>
      <c r="BI147" s="27">
        <f t="shared" si="92"/>
        <v>1.9592698136102236</v>
      </c>
      <c r="BJ147" s="25">
        <f t="shared" si="84"/>
        <v>154.64459407077695</v>
      </c>
      <c r="BK147" s="25">
        <f t="shared" si="117"/>
        <v>3.6258169426047072E-2</v>
      </c>
      <c r="BL147" s="25"/>
      <c r="BM147" s="27">
        <f t="shared" si="93"/>
        <v>2.3561613535716623</v>
      </c>
      <c r="BN147" s="25">
        <f t="shared" si="85"/>
        <v>155.04148561073836</v>
      </c>
      <c r="BO147" s="25">
        <f t="shared" si="118"/>
        <v>3.3784749766212929E-2</v>
      </c>
      <c r="BP147" s="25"/>
      <c r="BQ147" s="27">
        <f t="shared" si="94"/>
        <v>2.8783032686734566</v>
      </c>
      <c r="BR147" s="25">
        <f t="shared" si="86"/>
        <v>155.56362752584016</v>
      </c>
      <c r="BS147" s="31">
        <f t="shared" si="119"/>
        <v>3.0530772424791668E-2</v>
      </c>
      <c r="BT147" s="29"/>
      <c r="BV147" s="36"/>
    </row>
    <row r="148" spans="1:74">
      <c r="A148" s="6"/>
      <c r="K148" s="6"/>
      <c r="L148"/>
      <c r="M148" s="10">
        <v>43990</v>
      </c>
      <c r="N148" s="11">
        <v>145</v>
      </c>
      <c r="O148" s="12">
        <v>83.071640000000002</v>
      </c>
      <c r="P148" s="9">
        <v>95654400</v>
      </c>
      <c r="Q148" s="12">
        <v>162.00396699999999</v>
      </c>
      <c r="R148" s="9">
        <v>3573400</v>
      </c>
      <c r="U148" s="12">
        <f t="shared" si="95"/>
        <v>79.779655125317859</v>
      </c>
      <c r="V148" s="12">
        <f t="shared" si="96"/>
        <v>81.082093111291897</v>
      </c>
      <c r="W148" s="12">
        <f t="shared" si="97"/>
        <v>81.622049053290098</v>
      </c>
      <c r="X148" s="12">
        <f t="shared" si="98"/>
        <v>82.045921500816632</v>
      </c>
      <c r="Y148" s="12">
        <f t="shared" si="99"/>
        <v>147.1075561034155</v>
      </c>
      <c r="Z148" s="12">
        <f t="shared" si="100"/>
        <v>153.94948429714657</v>
      </c>
      <c r="AA148" s="12">
        <f t="shared" si="101"/>
        <v>156.96286826572504</v>
      </c>
      <c r="AB148" s="12">
        <f t="shared" si="102"/>
        <v>158.86021786334194</v>
      </c>
      <c r="AD148" s="25">
        <f t="shared" si="103"/>
        <v>3.291984874682143</v>
      </c>
      <c r="AE148" s="12">
        <f t="shared" si="104"/>
        <v>1.9895468887081051</v>
      </c>
      <c r="AF148" s="12">
        <f t="shared" si="105"/>
        <v>1.449590946709904</v>
      </c>
      <c r="AG148" s="12">
        <f t="shared" si="106"/>
        <v>1.0257184991833697</v>
      </c>
      <c r="AH148" s="12">
        <f t="shared" si="107"/>
        <v>14.896410896584484</v>
      </c>
      <c r="AI148" s="12">
        <f t="shared" si="108"/>
        <v>8.0544827028534201</v>
      </c>
      <c r="AJ148" s="12">
        <f t="shared" si="109"/>
        <v>5.0410987342749536</v>
      </c>
      <c r="AK148" s="12">
        <f t="shared" si="110"/>
        <v>3.1437491366580446</v>
      </c>
      <c r="AM148" s="6"/>
      <c r="AO148" s="30">
        <f t="shared" si="111"/>
        <v>0.37999374764427007</v>
      </c>
      <c r="AP148" s="25">
        <f t="shared" si="87"/>
        <v>82.002042800934362</v>
      </c>
      <c r="AQ148" s="25">
        <f t="shared" si="112"/>
        <v>1.2875599892642546E-2</v>
      </c>
      <c r="AR148" s="25"/>
      <c r="AS148" s="25">
        <f t="shared" si="88"/>
        <v>0.4404581050275676</v>
      </c>
      <c r="AT148" s="25">
        <f t="shared" si="80"/>
        <v>82.062507158317672</v>
      </c>
      <c r="AU148" s="25">
        <f t="shared" si="113"/>
        <v>1.2147741897022018E-2</v>
      </c>
      <c r="AV148" s="25"/>
      <c r="AW148" s="25">
        <f t="shared" si="89"/>
        <v>0.60104564287030993</v>
      </c>
      <c r="AX148" s="25">
        <f t="shared" si="81"/>
        <v>82.223094696160402</v>
      </c>
      <c r="AY148" s="25">
        <f t="shared" si="114"/>
        <v>1.021462082414167E-2</v>
      </c>
      <c r="AZ148" s="25"/>
      <c r="BA148" s="25">
        <f t="shared" si="90"/>
        <v>0.98521385242961135</v>
      </c>
      <c r="BB148" s="25">
        <f t="shared" si="82"/>
        <v>82.607262905719708</v>
      </c>
      <c r="BC148" s="31">
        <f t="shared" si="115"/>
        <v>5.5900797706689613E-3</v>
      </c>
      <c r="BD148" s="29"/>
      <c r="BE148" s="30">
        <f t="shared" si="91"/>
        <v>2.032658133476327</v>
      </c>
      <c r="BF148" s="25">
        <f t="shared" si="83"/>
        <v>158.99552639920137</v>
      </c>
      <c r="BG148" s="25">
        <f t="shared" si="116"/>
        <v>1.8570166252772205E-2</v>
      </c>
      <c r="BH148" s="25"/>
      <c r="BI148" s="27">
        <f t="shared" si="92"/>
        <v>2.5388383623472484</v>
      </c>
      <c r="BJ148" s="25">
        <f t="shared" si="84"/>
        <v>159.50170662807227</v>
      </c>
      <c r="BK148" s="25">
        <f t="shared" si="117"/>
        <v>1.5445673450253961E-2</v>
      </c>
      <c r="BL148" s="25"/>
      <c r="BM148" s="27">
        <f t="shared" si="93"/>
        <v>3.2207835483156595</v>
      </c>
      <c r="BN148" s="25">
        <f t="shared" si="85"/>
        <v>160.1836518140407</v>
      </c>
      <c r="BO148" s="25">
        <f t="shared" si="118"/>
        <v>1.1236238344455404E-2</v>
      </c>
      <c r="BP148" s="25"/>
      <c r="BQ148" s="27">
        <f t="shared" si="94"/>
        <v>4.067657897575593</v>
      </c>
      <c r="BR148" s="25">
        <f t="shared" si="86"/>
        <v>161.03052616330064</v>
      </c>
      <c r="BS148" s="31">
        <f t="shared" si="119"/>
        <v>6.0087469135823909E-3</v>
      </c>
      <c r="BT148" s="29"/>
      <c r="BV148" s="36"/>
    </row>
    <row r="149" spans="1:74">
      <c r="A149" s="6"/>
      <c r="K149" s="6"/>
      <c r="L149"/>
      <c r="M149" s="10">
        <v>43991</v>
      </c>
      <c r="N149" s="11">
        <v>146</v>
      </c>
      <c r="O149" s="12">
        <v>85.694878000000003</v>
      </c>
      <c r="P149" s="9">
        <v>147712400</v>
      </c>
      <c r="Q149" s="12">
        <v>157.21107499999999</v>
      </c>
      <c r="R149" s="9">
        <v>3679100</v>
      </c>
      <c r="U149" s="12">
        <f t="shared" si="95"/>
        <v>80.27345285652018</v>
      </c>
      <c r="V149" s="12">
        <f t="shared" si="96"/>
        <v>81.778434522339737</v>
      </c>
      <c r="W149" s="12">
        <f t="shared" si="97"/>
        <v>82.419324073980547</v>
      </c>
      <c r="X149" s="12">
        <f t="shared" si="98"/>
        <v>82.81521037520416</v>
      </c>
      <c r="Y149" s="12">
        <f t="shared" si="99"/>
        <v>149.34201773790318</v>
      </c>
      <c r="Z149" s="12">
        <f t="shared" si="100"/>
        <v>156.76855324314525</v>
      </c>
      <c r="AA149" s="12">
        <f t="shared" si="101"/>
        <v>159.73547256957627</v>
      </c>
      <c r="AB149" s="12">
        <f t="shared" si="102"/>
        <v>161.21802971583548</v>
      </c>
      <c r="AD149" s="25">
        <f t="shared" si="103"/>
        <v>5.4214251434798229</v>
      </c>
      <c r="AE149" s="12">
        <f t="shared" si="104"/>
        <v>3.9164434776602661</v>
      </c>
      <c r="AF149" s="12">
        <f t="shared" si="105"/>
        <v>3.2755539260194553</v>
      </c>
      <c r="AG149" s="12">
        <f t="shared" si="106"/>
        <v>2.879667624795843</v>
      </c>
      <c r="AH149" s="12">
        <f t="shared" si="107"/>
        <v>7.8690572620968169</v>
      </c>
      <c r="AI149" s="12">
        <f t="shared" si="108"/>
        <v>0.44252175685474526</v>
      </c>
      <c r="AJ149" s="12">
        <f t="shared" si="109"/>
        <v>2.5243975695762799</v>
      </c>
      <c r="AK149" s="12">
        <f t="shared" si="110"/>
        <v>4.0069547158354908</v>
      </c>
      <c r="AM149" s="6"/>
      <c r="AO149" s="30">
        <f t="shared" si="111"/>
        <v>0.44258593860119694</v>
      </c>
      <c r="AP149" s="25">
        <f t="shared" si="87"/>
        <v>82.861910012581745</v>
      </c>
      <c r="AQ149" s="25">
        <f t="shared" si="112"/>
        <v>3.3058778465362391E-2</v>
      </c>
      <c r="AR149" s="25"/>
      <c r="AS149" s="25">
        <f t="shared" si="88"/>
        <v>0.52966233394328799</v>
      </c>
      <c r="AT149" s="25">
        <f t="shared" si="80"/>
        <v>82.94898640792384</v>
      </c>
      <c r="AU149" s="25">
        <f t="shared" si="113"/>
        <v>3.2042657112787566E-2</v>
      </c>
      <c r="AV149" s="25"/>
      <c r="AW149" s="25">
        <f t="shared" si="89"/>
        <v>0.68934886288937269</v>
      </c>
      <c r="AX149" s="25">
        <f t="shared" si="81"/>
        <v>83.108672936869922</v>
      </c>
      <c r="AY149" s="25">
        <f t="shared" si="114"/>
        <v>3.0179225684061076E-2</v>
      </c>
      <c r="AZ149" s="25"/>
      <c r="BA149" s="25">
        <f t="shared" si="90"/>
        <v>0.82546584545132362</v>
      </c>
      <c r="BB149" s="25">
        <f t="shared" si="82"/>
        <v>83.244789919431867</v>
      </c>
      <c r="BC149" s="31">
        <f t="shared" si="115"/>
        <v>2.859083457202817E-2</v>
      </c>
      <c r="BD149" s="29"/>
      <c r="BE149" s="30">
        <f t="shared" si="91"/>
        <v>2.1436500590325638</v>
      </c>
      <c r="BF149" s="25">
        <f t="shared" si="83"/>
        <v>161.87912262860883</v>
      </c>
      <c r="BG149" s="25">
        <f t="shared" si="116"/>
        <v>2.9692867557892039E-2</v>
      </c>
      <c r="BH149" s="25"/>
      <c r="BI149" s="27">
        <f t="shared" si="92"/>
        <v>2.5972798477232457</v>
      </c>
      <c r="BJ149" s="25">
        <f t="shared" si="84"/>
        <v>162.33275241729953</v>
      </c>
      <c r="BK149" s="25">
        <f t="shared" si="117"/>
        <v>3.2578349949579172E-2</v>
      </c>
      <c r="BL149" s="25"/>
      <c r="BM149" s="27">
        <f t="shared" si="93"/>
        <v>3.0191028883066702</v>
      </c>
      <c r="BN149" s="25">
        <f t="shared" si="85"/>
        <v>162.75457545788294</v>
      </c>
      <c r="BO149" s="25">
        <f t="shared" si="118"/>
        <v>3.5261513591729729E-2</v>
      </c>
      <c r="BP149" s="25"/>
      <c r="BQ149" s="27">
        <f t="shared" si="94"/>
        <v>2.9668623429098915</v>
      </c>
      <c r="BR149" s="25">
        <f t="shared" si="86"/>
        <v>162.70233491248615</v>
      </c>
      <c r="BS149" s="31">
        <f t="shared" si="119"/>
        <v>3.4929218011429265E-2</v>
      </c>
      <c r="BT149" s="29"/>
      <c r="BV149" s="36"/>
    </row>
    <row r="150" spans="1:74">
      <c r="A150" s="6"/>
      <c r="K150" s="6"/>
      <c r="L150"/>
      <c r="M150" s="10">
        <v>43992</v>
      </c>
      <c r="N150" s="11">
        <v>147</v>
      </c>
      <c r="O150" s="12">
        <v>87.899590000000003</v>
      </c>
      <c r="P150" s="9">
        <v>166651600</v>
      </c>
      <c r="Q150" s="12">
        <v>153.25344799999999</v>
      </c>
      <c r="R150" s="9">
        <v>3309800</v>
      </c>
      <c r="U150" s="12">
        <f t="shared" si="95"/>
        <v>81.086666628042153</v>
      </c>
      <c r="V150" s="12">
        <f t="shared" si="96"/>
        <v>83.149189739520835</v>
      </c>
      <c r="W150" s="12">
        <f t="shared" si="97"/>
        <v>84.220878733291244</v>
      </c>
      <c r="X150" s="12">
        <f t="shared" si="98"/>
        <v>84.974961093801042</v>
      </c>
      <c r="Y150" s="12">
        <f t="shared" si="99"/>
        <v>150.5223763272177</v>
      </c>
      <c r="Z150" s="12">
        <f t="shared" si="100"/>
        <v>156.9234358580444</v>
      </c>
      <c r="AA150" s="12">
        <f t="shared" si="101"/>
        <v>158.34705390630933</v>
      </c>
      <c r="AB150" s="12">
        <f t="shared" si="102"/>
        <v>158.21281367895887</v>
      </c>
      <c r="AD150" s="25">
        <f t="shared" si="103"/>
        <v>6.8129233719578508</v>
      </c>
      <c r="AE150" s="12">
        <f t="shared" si="104"/>
        <v>4.750400260479168</v>
      </c>
      <c r="AF150" s="12">
        <f t="shared" si="105"/>
        <v>3.6787112667087598</v>
      </c>
      <c r="AG150" s="12">
        <f t="shared" si="106"/>
        <v>2.9246289061989614</v>
      </c>
      <c r="AH150" s="12">
        <f t="shared" si="107"/>
        <v>2.7310716727822921</v>
      </c>
      <c r="AI150" s="12">
        <f t="shared" si="108"/>
        <v>3.6699878580444079</v>
      </c>
      <c r="AJ150" s="12">
        <f t="shared" si="109"/>
        <v>5.0936059063093353</v>
      </c>
      <c r="AK150" s="12">
        <f t="shared" si="110"/>
        <v>4.9593656789588749</v>
      </c>
      <c r="AM150" s="6"/>
      <c r="AO150" s="30">
        <f t="shared" si="111"/>
        <v>0.64643124670762186</v>
      </c>
      <c r="AP150" s="25">
        <f t="shared" si="87"/>
        <v>84.867309979998865</v>
      </c>
      <c r="AQ150" s="25">
        <f t="shared" si="112"/>
        <v>3.449708946311511E-2</v>
      </c>
      <c r="AR150" s="25"/>
      <c r="AS150" s="25">
        <f t="shared" si="88"/>
        <v>0.84763541528513997</v>
      </c>
      <c r="AT150" s="25">
        <f t="shared" si="80"/>
        <v>85.068514148576384</v>
      </c>
      <c r="AU150" s="25">
        <f t="shared" si="113"/>
        <v>3.2208066629475972E-2</v>
      </c>
      <c r="AV150" s="25"/>
      <c r="AW150" s="25">
        <f t="shared" si="89"/>
        <v>1.1898414712789682</v>
      </c>
      <c r="AX150" s="25">
        <f t="shared" si="81"/>
        <v>85.410720204570211</v>
      </c>
      <c r="AY150" s="25">
        <f t="shared" si="114"/>
        <v>2.8314919278119414E-2</v>
      </c>
      <c r="AZ150" s="25"/>
      <c r="BA150" s="25">
        <f t="shared" si="90"/>
        <v>1.6551413372317902</v>
      </c>
      <c r="BB150" s="25">
        <f t="shared" si="82"/>
        <v>85.87602007052304</v>
      </c>
      <c r="BC150" s="31">
        <f t="shared" si="115"/>
        <v>2.3021380753618568E-2</v>
      </c>
      <c r="BD150" s="29"/>
      <c r="BE150" s="30">
        <f t="shared" si="91"/>
        <v>1.613839750687637</v>
      </c>
      <c r="BF150" s="25">
        <f t="shared" si="83"/>
        <v>159.96089365699697</v>
      </c>
      <c r="BG150" s="25">
        <f t="shared" si="116"/>
        <v>4.3767013039713025E-2</v>
      </c>
      <c r="BH150" s="25"/>
      <c r="BI150" s="27">
        <f t="shared" si="92"/>
        <v>1.6008552199756976</v>
      </c>
      <c r="BJ150" s="25">
        <f t="shared" si="84"/>
        <v>159.94790912628503</v>
      </c>
      <c r="BK150" s="25">
        <f t="shared" si="117"/>
        <v>4.3682287176240467E-2</v>
      </c>
      <c r="BL150" s="25"/>
      <c r="BM150" s="27">
        <f t="shared" si="93"/>
        <v>1.0357181900985426</v>
      </c>
      <c r="BN150" s="25">
        <f t="shared" si="85"/>
        <v>159.38277209640788</v>
      </c>
      <c r="BO150" s="25">
        <f t="shared" si="118"/>
        <v>3.9994689688207768E-2</v>
      </c>
      <c r="BP150" s="25"/>
      <c r="BQ150" s="27">
        <f t="shared" si="94"/>
        <v>-0.73512651234042092</v>
      </c>
      <c r="BR150" s="25">
        <f t="shared" si="86"/>
        <v>157.6119273939689</v>
      </c>
      <c r="BS150" s="31">
        <f t="shared" si="119"/>
        <v>2.8439682440090396E-2</v>
      </c>
      <c r="BT150" s="29"/>
      <c r="BV150" s="36"/>
    </row>
    <row r="151" spans="1:74">
      <c r="A151" s="6"/>
      <c r="K151" s="6"/>
      <c r="L151"/>
      <c r="M151" s="10">
        <v>43993</v>
      </c>
      <c r="N151" s="11">
        <v>148</v>
      </c>
      <c r="O151" s="12">
        <v>83.679496999999998</v>
      </c>
      <c r="P151" s="9">
        <v>201662400</v>
      </c>
      <c r="Q151" s="12">
        <v>142.633499</v>
      </c>
      <c r="R151" s="9">
        <v>4184900</v>
      </c>
      <c r="U151" s="12">
        <f t="shared" si="95"/>
        <v>82.108605133835823</v>
      </c>
      <c r="V151" s="12">
        <f t="shared" si="96"/>
        <v>84.811829830688538</v>
      </c>
      <c r="W151" s="12">
        <f t="shared" si="97"/>
        <v>86.244169929981069</v>
      </c>
      <c r="X151" s="12">
        <f t="shared" si="98"/>
        <v>87.168432773450263</v>
      </c>
      <c r="Y151" s="12">
        <f t="shared" si="99"/>
        <v>150.93203707813504</v>
      </c>
      <c r="Z151" s="12">
        <f t="shared" si="100"/>
        <v>155.63894010772884</v>
      </c>
      <c r="AA151" s="12">
        <f t="shared" si="101"/>
        <v>155.54557065783919</v>
      </c>
      <c r="AB151" s="12">
        <f t="shared" si="102"/>
        <v>154.49328941973971</v>
      </c>
      <c r="AD151" s="25">
        <f t="shared" si="103"/>
        <v>1.5708918661641746</v>
      </c>
      <c r="AE151" s="12">
        <f t="shared" si="104"/>
        <v>1.1323328306885401</v>
      </c>
      <c r="AF151" s="12">
        <f t="shared" si="105"/>
        <v>2.5646729299810715</v>
      </c>
      <c r="AG151" s="12">
        <f t="shared" si="106"/>
        <v>3.4889357734502653</v>
      </c>
      <c r="AH151" s="12">
        <f t="shared" si="107"/>
        <v>8.2985380781350386</v>
      </c>
      <c r="AI151" s="12">
        <f t="shared" si="108"/>
        <v>13.005441107728842</v>
      </c>
      <c r="AJ151" s="12">
        <f t="shared" si="109"/>
        <v>12.912071657839192</v>
      </c>
      <c r="AK151" s="12">
        <f t="shared" si="110"/>
        <v>11.85979041973971</v>
      </c>
      <c r="AM151" s="6"/>
      <c r="AO151" s="30">
        <f t="shared" si="111"/>
        <v>0.85296023920495245</v>
      </c>
      <c r="AP151" s="25">
        <f t="shared" si="87"/>
        <v>87.097130169186016</v>
      </c>
      <c r="AQ151" s="25">
        <f t="shared" si="112"/>
        <v>4.0841942073170191E-2</v>
      </c>
      <c r="AR151" s="25"/>
      <c r="AS151" s="25">
        <f t="shared" si="88"/>
        <v>1.1415493606363114</v>
      </c>
      <c r="AT151" s="25">
        <f t="shared" si="80"/>
        <v>87.385719290617374</v>
      </c>
      <c r="AU151" s="25">
        <f t="shared" si="113"/>
        <v>4.4290685573998803E-2</v>
      </c>
      <c r="AV151" s="25"/>
      <c r="AW151" s="25">
        <f t="shared" si="89"/>
        <v>1.5648938477138543</v>
      </c>
      <c r="AX151" s="25">
        <f t="shared" si="81"/>
        <v>87.809063777694917</v>
      </c>
      <c r="AY151" s="25">
        <f t="shared" si="114"/>
        <v>4.9349804023020347E-2</v>
      </c>
      <c r="AZ151" s="25"/>
      <c r="BA151" s="25">
        <f t="shared" si="90"/>
        <v>1.9680687177711202</v>
      </c>
      <c r="BB151" s="25">
        <f t="shared" si="82"/>
        <v>88.212238647752187</v>
      </c>
      <c r="BC151" s="31">
        <f t="shared" si="115"/>
        <v>5.4167888315009703E-2</v>
      </c>
      <c r="BD151" s="29"/>
      <c r="BE151" s="30">
        <f t="shared" si="91"/>
        <v>0.95154130081397115</v>
      </c>
      <c r="BF151" s="25">
        <f t="shared" si="83"/>
        <v>156.49711195865316</v>
      </c>
      <c r="BG151" s="25">
        <f t="shared" si="116"/>
        <v>9.7197454005199468E-2</v>
      </c>
      <c r="BH151" s="25"/>
      <c r="BI151" s="27">
        <f t="shared" si="92"/>
        <v>0.50027060286423963</v>
      </c>
      <c r="BJ151" s="25">
        <f t="shared" si="84"/>
        <v>156.04584126070344</v>
      </c>
      <c r="BK151" s="25">
        <f t="shared" si="117"/>
        <v>9.4033606093498701E-2</v>
      </c>
      <c r="BL151" s="25"/>
      <c r="BM151" s="27">
        <f t="shared" si="93"/>
        <v>-0.691022457257362</v>
      </c>
      <c r="BN151" s="25">
        <f t="shared" si="85"/>
        <v>154.85454820058183</v>
      </c>
      <c r="BO151" s="25">
        <f t="shared" si="118"/>
        <v>8.5681479359780904E-2</v>
      </c>
      <c r="BP151" s="25"/>
      <c r="BQ151" s="27">
        <f t="shared" si="94"/>
        <v>-2.4915297380506773</v>
      </c>
      <c r="BR151" s="25">
        <f t="shared" si="86"/>
        <v>153.05404091978852</v>
      </c>
      <c r="BS151" s="31">
        <f t="shared" si="119"/>
        <v>7.305816650959758E-2</v>
      </c>
      <c r="BT151" s="29"/>
      <c r="BV151" s="36"/>
    </row>
    <row r="152" spans="1:74">
      <c r="A152" s="6"/>
      <c r="K152" s="6"/>
      <c r="L152"/>
      <c r="M152" s="10">
        <v>43994</v>
      </c>
      <c r="N152" s="11">
        <v>149</v>
      </c>
      <c r="O152" s="12">
        <v>84.401947000000007</v>
      </c>
      <c r="P152" s="9">
        <v>200146000</v>
      </c>
      <c r="Q152" s="12">
        <v>143.69747899999999</v>
      </c>
      <c r="R152" s="9">
        <v>3612400</v>
      </c>
      <c r="U152" s="12">
        <f t="shared" si="95"/>
        <v>82.344238913760449</v>
      </c>
      <c r="V152" s="12">
        <f t="shared" si="96"/>
        <v>84.415513339947552</v>
      </c>
      <c r="W152" s="12">
        <f t="shared" si="97"/>
        <v>84.833599818491479</v>
      </c>
      <c r="X152" s="12">
        <f t="shared" si="98"/>
        <v>84.551730943362571</v>
      </c>
      <c r="Y152" s="12">
        <f t="shared" si="99"/>
        <v>149.68725636641477</v>
      </c>
      <c r="Z152" s="12">
        <f t="shared" si="100"/>
        <v>151.08703572002375</v>
      </c>
      <c r="AA152" s="12">
        <f t="shared" si="101"/>
        <v>148.44393124602763</v>
      </c>
      <c r="AB152" s="12">
        <f t="shared" si="102"/>
        <v>145.59844660493491</v>
      </c>
      <c r="AD152" s="25">
        <f t="shared" si="103"/>
        <v>2.0577080862395576</v>
      </c>
      <c r="AE152" s="12">
        <f t="shared" si="104"/>
        <v>1.3566339947544748E-2</v>
      </c>
      <c r="AF152" s="12">
        <f t="shared" si="105"/>
        <v>0.43165281849147163</v>
      </c>
      <c r="AG152" s="12">
        <f t="shared" si="106"/>
        <v>0.14978394336256429</v>
      </c>
      <c r="AH152" s="12">
        <f t="shared" si="107"/>
        <v>5.9897773664147849</v>
      </c>
      <c r="AI152" s="12">
        <f t="shared" si="108"/>
        <v>7.3895567200237622</v>
      </c>
      <c r="AJ152" s="12">
        <f t="shared" si="109"/>
        <v>4.7464522460276442</v>
      </c>
      <c r="AK152" s="12">
        <f t="shared" si="110"/>
        <v>1.9009676049349196</v>
      </c>
      <c r="AM152" s="6"/>
      <c r="AO152" s="30">
        <f t="shared" si="111"/>
        <v>0.51343068660077096</v>
      </c>
      <c r="AP152" s="25">
        <f t="shared" si="87"/>
        <v>85.347030505092249</v>
      </c>
      <c r="AQ152" s="25">
        <f t="shared" si="112"/>
        <v>1.1197413551280304E-2</v>
      </c>
      <c r="AR152" s="25"/>
      <c r="AS152" s="25">
        <f t="shared" si="88"/>
        <v>0.50351949260483586</v>
      </c>
      <c r="AT152" s="25">
        <f t="shared" si="80"/>
        <v>85.337119311096316</v>
      </c>
      <c r="AU152" s="25">
        <f t="shared" si="113"/>
        <v>1.1079985051722909E-2</v>
      </c>
      <c r="AV152" s="25"/>
      <c r="AW152" s="25">
        <f t="shared" si="89"/>
        <v>0.22593506607230407</v>
      </c>
      <c r="AX152" s="25">
        <f t="shared" si="81"/>
        <v>85.059534884563789</v>
      </c>
      <c r="AY152" s="25">
        <f t="shared" si="114"/>
        <v>7.7911459147237639E-3</v>
      </c>
      <c r="AZ152" s="25"/>
      <c r="BA152" s="25">
        <f t="shared" si="90"/>
        <v>-0.90377428710048413</v>
      </c>
      <c r="BB152" s="25">
        <f t="shared" si="82"/>
        <v>83.929825531390989</v>
      </c>
      <c r="BC152" s="31">
        <f t="shared" si="115"/>
        <v>5.5937272230108361E-3</v>
      </c>
      <c r="BD152" s="29"/>
      <c r="BE152" s="30">
        <f t="shared" si="91"/>
        <v>-0.25643580607985861</v>
      </c>
      <c r="BF152" s="25">
        <f t="shared" si="83"/>
        <v>148.18749543994778</v>
      </c>
      <c r="BG152" s="25">
        <f t="shared" si="116"/>
        <v>3.1246313235236332E-2</v>
      </c>
      <c r="BH152" s="25"/>
      <c r="BI152" s="27">
        <f t="shared" si="92"/>
        <v>-1.4002069008047107</v>
      </c>
      <c r="BJ152" s="25">
        <f t="shared" si="84"/>
        <v>147.04372434522293</v>
      </c>
      <c r="BK152" s="25">
        <f t="shared" si="117"/>
        <v>2.3286736611593164E-2</v>
      </c>
      <c r="BL152" s="25"/>
      <c r="BM152" s="27">
        <f t="shared" si="93"/>
        <v>-3.5758000868067521</v>
      </c>
      <c r="BN152" s="25">
        <f t="shared" si="85"/>
        <v>144.86813115922087</v>
      </c>
      <c r="BO152" s="25">
        <f t="shared" si="118"/>
        <v>8.1466436806513411E-3</v>
      </c>
      <c r="BP152" s="25"/>
      <c r="BQ152" s="27">
        <f t="shared" si="94"/>
        <v>-6.4101229607474286</v>
      </c>
      <c r="BR152" s="25">
        <f t="shared" si="86"/>
        <v>142.0338082852802</v>
      </c>
      <c r="BS152" s="31">
        <f t="shared" si="119"/>
        <v>1.1577591522811513E-2</v>
      </c>
      <c r="BT152" s="29"/>
      <c r="BV152" s="36"/>
    </row>
    <row r="153" spans="1:74">
      <c r="A153" s="6"/>
      <c r="K153" s="6"/>
      <c r="L153"/>
      <c r="M153" s="10">
        <v>43997</v>
      </c>
      <c r="N153" s="11">
        <v>150</v>
      </c>
      <c r="O153" s="12">
        <v>85.445755000000005</v>
      </c>
      <c r="P153" s="9">
        <v>138808800</v>
      </c>
      <c r="Q153" s="12">
        <v>145.80557300000001</v>
      </c>
      <c r="R153" s="9">
        <v>3314000</v>
      </c>
      <c r="U153" s="12">
        <f t="shared" si="95"/>
        <v>82.652895126696379</v>
      </c>
      <c r="V153" s="12">
        <f t="shared" si="96"/>
        <v>84.41076512096592</v>
      </c>
      <c r="W153" s="12">
        <f t="shared" si="97"/>
        <v>84.596190768321165</v>
      </c>
      <c r="X153" s="12">
        <f t="shared" si="98"/>
        <v>84.439392985840641</v>
      </c>
      <c r="Y153" s="12">
        <f t="shared" si="99"/>
        <v>148.78878976145256</v>
      </c>
      <c r="Z153" s="12">
        <f t="shared" si="100"/>
        <v>148.50069086801543</v>
      </c>
      <c r="AA153" s="12">
        <f t="shared" si="101"/>
        <v>145.83338251071243</v>
      </c>
      <c r="AB153" s="12">
        <f t="shared" si="102"/>
        <v>144.17272090123373</v>
      </c>
      <c r="AD153" s="25">
        <f t="shared" si="103"/>
        <v>2.7928598733036267</v>
      </c>
      <c r="AE153" s="12">
        <f t="shared" si="104"/>
        <v>1.0349898790340859</v>
      </c>
      <c r="AF153" s="12">
        <f t="shared" si="105"/>
        <v>0.84956423167884054</v>
      </c>
      <c r="AG153" s="12">
        <f t="shared" si="106"/>
        <v>1.0063620141593645</v>
      </c>
      <c r="AH153" s="12">
        <f t="shared" si="107"/>
        <v>2.9832167614525531</v>
      </c>
      <c r="AI153" s="12">
        <f t="shared" si="108"/>
        <v>2.6951178680154158</v>
      </c>
      <c r="AJ153" s="12">
        <f t="shared" si="109"/>
        <v>2.7809510712415886E-2</v>
      </c>
      <c r="AK153" s="12">
        <f t="shared" si="110"/>
        <v>1.6328520987662785</v>
      </c>
      <c r="AM153" s="6"/>
      <c r="AO153" s="30">
        <f t="shared" si="111"/>
        <v>0.40080472608510825</v>
      </c>
      <c r="AP153" s="25">
        <f t="shared" si="87"/>
        <v>84.996995494406278</v>
      </c>
      <c r="AQ153" s="25">
        <f t="shared" si="112"/>
        <v>5.2519812785752507E-3</v>
      </c>
      <c r="AR153" s="25"/>
      <c r="AS153" s="25">
        <f t="shared" si="88"/>
        <v>0.31828735691104848</v>
      </c>
      <c r="AT153" s="25">
        <f t="shared" si="80"/>
        <v>84.914478125232208</v>
      </c>
      <c r="AU153" s="25">
        <f t="shared" si="113"/>
        <v>6.2177094083585285E-3</v>
      </c>
      <c r="AV153" s="25"/>
      <c r="AW153" s="25">
        <f t="shared" si="89"/>
        <v>1.743021376312609E-2</v>
      </c>
      <c r="AX153" s="25">
        <f t="shared" si="81"/>
        <v>84.613620982084285</v>
      </c>
      <c r="AY153" s="25">
        <f t="shared" si="114"/>
        <v>9.7387403027303157E-3</v>
      </c>
      <c r="AZ153" s="25"/>
      <c r="BA153" s="25">
        <f t="shared" si="90"/>
        <v>-0.33736383570983924</v>
      </c>
      <c r="BB153" s="25">
        <f t="shared" si="82"/>
        <v>84.258826932611328</v>
      </c>
      <c r="BC153" s="31">
        <f t="shared" si="115"/>
        <v>1.3891012694412702E-2</v>
      </c>
      <c r="BD153" s="29"/>
      <c r="BE153" s="30">
        <f t="shared" si="91"/>
        <v>-0.60955274546516069</v>
      </c>
      <c r="BF153" s="25">
        <f t="shared" si="83"/>
        <v>145.22382976524727</v>
      </c>
      <c r="BG153" s="25">
        <f t="shared" si="116"/>
        <v>3.9898559621773565E-3</v>
      </c>
      <c r="BH153" s="25"/>
      <c r="BI153" s="27">
        <f t="shared" si="92"/>
        <v>-1.7027923594323344</v>
      </c>
      <c r="BJ153" s="25">
        <f t="shared" si="84"/>
        <v>144.1305901512801</v>
      </c>
      <c r="BK153" s="25">
        <f t="shared" si="117"/>
        <v>1.1487783452007742E-2</v>
      </c>
      <c r="BL153" s="25"/>
      <c r="BM153" s="27">
        <f t="shared" si="93"/>
        <v>-3.1414369786355563</v>
      </c>
      <c r="BN153" s="25">
        <f t="shared" si="85"/>
        <v>142.69194553207686</v>
      </c>
      <c r="BO153" s="25">
        <f t="shared" si="118"/>
        <v>2.1354653350068805E-2</v>
      </c>
      <c r="BP153" s="25"/>
      <c r="BQ153" s="27">
        <f t="shared" si="94"/>
        <v>-3.1804848691300394</v>
      </c>
      <c r="BR153" s="25">
        <f t="shared" si="86"/>
        <v>142.6528976415824</v>
      </c>
      <c r="BS153" s="31">
        <f t="shared" si="119"/>
        <v>2.1622461292461093E-2</v>
      </c>
      <c r="BT153" s="29"/>
      <c r="BV153" s="36"/>
    </row>
    <row r="154" spans="1:74">
      <c r="A154" s="6"/>
      <c r="K154" s="6"/>
      <c r="L154"/>
      <c r="M154" s="10">
        <v>43998</v>
      </c>
      <c r="N154" s="11">
        <v>151</v>
      </c>
      <c r="O154" s="12">
        <v>87.710257999999996</v>
      </c>
      <c r="P154" s="9">
        <v>165428800</v>
      </c>
      <c r="Q154" s="12">
        <v>148.27162200000001</v>
      </c>
      <c r="R154" s="9">
        <v>3804500</v>
      </c>
      <c r="U154" s="12">
        <f t="shared" si="95"/>
        <v>83.071824107691924</v>
      </c>
      <c r="V154" s="12">
        <f t="shared" si="96"/>
        <v>84.773011578627845</v>
      </c>
      <c r="W154" s="12">
        <f t="shared" si="97"/>
        <v>85.063451095744526</v>
      </c>
      <c r="X154" s="12">
        <f t="shared" si="98"/>
        <v>85.194164496460161</v>
      </c>
      <c r="Y154" s="12">
        <f t="shared" si="99"/>
        <v>148.34130724723468</v>
      </c>
      <c r="Z154" s="12">
        <f t="shared" si="100"/>
        <v>147.55739961421003</v>
      </c>
      <c r="AA154" s="12">
        <f t="shared" si="101"/>
        <v>145.81808727982059</v>
      </c>
      <c r="AB154" s="12">
        <f t="shared" si="102"/>
        <v>145.39735997530846</v>
      </c>
      <c r="AD154" s="25">
        <f t="shared" si="103"/>
        <v>4.6384338923080719</v>
      </c>
      <c r="AE154" s="12">
        <f t="shared" si="104"/>
        <v>2.9372464213721514</v>
      </c>
      <c r="AF154" s="12">
        <f t="shared" si="105"/>
        <v>2.6468069042554703</v>
      </c>
      <c r="AG154" s="12">
        <f t="shared" si="106"/>
        <v>2.5160935035398353</v>
      </c>
      <c r="AH154" s="12">
        <f t="shared" si="107"/>
        <v>6.9685247234673398E-2</v>
      </c>
      <c r="AI154" s="12">
        <f t="shared" si="108"/>
        <v>0.71422238578998076</v>
      </c>
      <c r="AJ154" s="12">
        <f t="shared" si="109"/>
        <v>2.4535347201794195</v>
      </c>
      <c r="AK154" s="12">
        <f t="shared" si="110"/>
        <v>2.8742620246915465</v>
      </c>
      <c r="AM154" s="6"/>
      <c r="AO154" s="30">
        <f t="shared" si="111"/>
        <v>0.41077306628584609</v>
      </c>
      <c r="AP154" s="25">
        <f t="shared" si="87"/>
        <v>85.474224162030367</v>
      </c>
      <c r="AQ154" s="25">
        <f t="shared" si="112"/>
        <v>2.5493413073413018E-2</v>
      </c>
      <c r="AR154" s="25"/>
      <c r="AS154" s="25">
        <f t="shared" si="88"/>
        <v>0.35553059953912658</v>
      </c>
      <c r="AT154" s="25">
        <f t="shared" si="80"/>
        <v>85.418981695283648</v>
      </c>
      <c r="AU154" s="25">
        <f t="shared" si="113"/>
        <v>2.6123242103749691E-2</v>
      </c>
      <c r="AV154" s="25"/>
      <c r="AW154" s="25">
        <f t="shared" si="89"/>
        <v>0.21985376491023176</v>
      </c>
      <c r="AX154" s="25">
        <f t="shared" si="81"/>
        <v>85.283304860654752</v>
      </c>
      <c r="AY154" s="25">
        <f t="shared" si="114"/>
        <v>2.7670117437634763E-2</v>
      </c>
      <c r="AZ154" s="25"/>
      <c r="BA154" s="25">
        <f t="shared" si="90"/>
        <v>0.34656670295338082</v>
      </c>
      <c r="BB154" s="25">
        <f t="shared" si="82"/>
        <v>85.410017798697908</v>
      </c>
      <c r="BC154" s="31">
        <f t="shared" si="115"/>
        <v>2.6225441057328647E-2</v>
      </c>
      <c r="BD154" s="29"/>
      <c r="BE154" s="30">
        <f t="shared" si="91"/>
        <v>-0.52041411827916217</v>
      </c>
      <c r="BF154" s="25">
        <f t="shared" si="83"/>
        <v>145.29767316154144</v>
      </c>
      <c r="BG154" s="25">
        <f t="shared" si="116"/>
        <v>2.0057437818131969E-2</v>
      </c>
      <c r="BH154" s="25"/>
      <c r="BI154" s="27">
        <f t="shared" si="92"/>
        <v>-1.2809180772972102</v>
      </c>
      <c r="BJ154" s="25">
        <f t="shared" si="84"/>
        <v>144.53716920252339</v>
      </c>
      <c r="BK154" s="25">
        <f t="shared" si="117"/>
        <v>2.5186564678415811E-2</v>
      </c>
      <c r="BL154" s="25"/>
      <c r="BM154" s="27">
        <f t="shared" si="93"/>
        <v>-1.7346731921508829</v>
      </c>
      <c r="BN154" s="25">
        <f t="shared" si="85"/>
        <v>144.08341408766969</v>
      </c>
      <c r="BO154" s="25">
        <f t="shared" si="118"/>
        <v>2.8246861104212595E-2</v>
      </c>
      <c r="BP154" s="25"/>
      <c r="BQ154" s="27">
        <f t="shared" si="94"/>
        <v>-0.49007367662756768</v>
      </c>
      <c r="BR154" s="25">
        <f t="shared" si="86"/>
        <v>145.32801360319303</v>
      </c>
      <c r="BS154" s="31">
        <f t="shared" si="119"/>
        <v>1.9852810383412273E-2</v>
      </c>
      <c r="BT154" s="29"/>
      <c r="BV154" s="36"/>
    </row>
    <row r="155" spans="1:74">
      <c r="A155" s="6"/>
      <c r="K155" s="6"/>
      <c r="L155"/>
      <c r="M155" s="10">
        <v>43999</v>
      </c>
      <c r="N155" s="11">
        <v>152</v>
      </c>
      <c r="O155" s="12">
        <v>87.588195999999996</v>
      </c>
      <c r="P155" s="9">
        <v>114406400</v>
      </c>
      <c r="Q155" s="12">
        <v>147.50595100000001</v>
      </c>
      <c r="R155" s="9">
        <v>3507600</v>
      </c>
      <c r="U155" s="12">
        <f t="shared" si="95"/>
        <v>83.767589191538136</v>
      </c>
      <c r="V155" s="12">
        <f t="shared" si="96"/>
        <v>85.801047826108103</v>
      </c>
      <c r="W155" s="12">
        <f t="shared" si="97"/>
        <v>86.519194893085029</v>
      </c>
      <c r="X155" s="12">
        <f t="shared" si="98"/>
        <v>87.081234624115041</v>
      </c>
      <c r="Y155" s="12">
        <f t="shared" si="99"/>
        <v>148.33085446014948</v>
      </c>
      <c r="Z155" s="12">
        <f t="shared" si="100"/>
        <v>147.80737744923653</v>
      </c>
      <c r="AA155" s="12">
        <f t="shared" si="101"/>
        <v>147.16753137591928</v>
      </c>
      <c r="AB155" s="12">
        <f t="shared" si="102"/>
        <v>147.55305649382711</v>
      </c>
      <c r="AD155" s="25">
        <f t="shared" si="103"/>
        <v>3.8206068084618607</v>
      </c>
      <c r="AE155" s="12">
        <f t="shared" si="104"/>
        <v>1.7871481738918931</v>
      </c>
      <c r="AF155" s="12">
        <f t="shared" si="105"/>
        <v>1.0690011069149676</v>
      </c>
      <c r="AG155" s="12">
        <f t="shared" si="106"/>
        <v>0.5069613758849556</v>
      </c>
      <c r="AH155" s="12">
        <f t="shared" si="107"/>
        <v>0.82490346014947136</v>
      </c>
      <c r="AI155" s="12">
        <f t="shared" si="108"/>
        <v>0.30142644923651574</v>
      </c>
      <c r="AJ155" s="12">
        <f t="shared" si="109"/>
        <v>0.33841962408072845</v>
      </c>
      <c r="AK155" s="12">
        <f t="shared" si="110"/>
        <v>4.7105493827103828E-2</v>
      </c>
      <c r="AM155" s="6"/>
      <c r="AO155" s="30">
        <f t="shared" si="111"/>
        <v>0.56751867594404459</v>
      </c>
      <c r="AP155" s="25">
        <f t="shared" si="87"/>
        <v>87.086713569029072</v>
      </c>
      <c r="AQ155" s="25">
        <f t="shared" si="112"/>
        <v>5.7254567838219209E-3</v>
      </c>
      <c r="AR155" s="25"/>
      <c r="AS155" s="25">
        <f t="shared" si="88"/>
        <v>0.63058389898947065</v>
      </c>
      <c r="AT155" s="25">
        <f t="shared" si="80"/>
        <v>87.1497787920745</v>
      </c>
      <c r="AU155" s="25">
        <f t="shared" si="113"/>
        <v>5.0054371244898877E-3</v>
      </c>
      <c r="AV155" s="25"/>
      <c r="AW155" s="25">
        <f t="shared" si="89"/>
        <v>0.77600427950385376</v>
      </c>
      <c r="AX155" s="25">
        <f t="shared" si="81"/>
        <v>87.29519917258888</v>
      </c>
      <c r="AY155" s="25">
        <f t="shared" si="114"/>
        <v>3.3451633986286934E-3</v>
      </c>
      <c r="AZ155" s="25"/>
      <c r="BA155" s="25">
        <f t="shared" si="90"/>
        <v>1.2893672331824346</v>
      </c>
      <c r="BB155" s="25">
        <f t="shared" si="82"/>
        <v>87.808562126267461</v>
      </c>
      <c r="BC155" s="31">
        <f t="shared" si="115"/>
        <v>2.5159340679589328E-3</v>
      </c>
      <c r="BD155" s="29"/>
      <c r="BE155" s="30">
        <f t="shared" si="91"/>
        <v>-0.23993538612248383</v>
      </c>
      <c r="BF155" s="25">
        <f t="shared" si="83"/>
        <v>146.9275959897968</v>
      </c>
      <c r="BG155" s="25">
        <f t="shared" si="116"/>
        <v>3.920892725224427E-3</v>
      </c>
      <c r="BH155" s="25"/>
      <c r="BI155" s="27">
        <f t="shared" si="92"/>
        <v>-0.62332753394823426</v>
      </c>
      <c r="BJ155" s="25">
        <f t="shared" si="84"/>
        <v>146.54420384197104</v>
      </c>
      <c r="BK155" s="25">
        <f t="shared" si="117"/>
        <v>6.5200566587918221E-3</v>
      </c>
      <c r="BL155" s="25"/>
      <c r="BM155" s="27">
        <f t="shared" si="93"/>
        <v>-0.34682041243857353</v>
      </c>
      <c r="BN155" s="25">
        <f t="shared" si="85"/>
        <v>146.82071096348071</v>
      </c>
      <c r="BO155" s="25">
        <f t="shared" si="118"/>
        <v>4.6455077362899302E-3</v>
      </c>
      <c r="BP155" s="25"/>
      <c r="BQ155" s="27">
        <f t="shared" si="94"/>
        <v>1.0735164301897544</v>
      </c>
      <c r="BR155" s="25">
        <f t="shared" si="86"/>
        <v>148.24104780610904</v>
      </c>
      <c r="BS155" s="31">
        <f t="shared" si="119"/>
        <v>4.9835060967067489E-3</v>
      </c>
      <c r="BT155" s="29"/>
      <c r="BV155" s="36"/>
    </row>
    <row r="156" spans="1:74">
      <c r="A156" s="6"/>
      <c r="K156" s="6"/>
      <c r="L156"/>
      <c r="M156" s="10">
        <v>44000</v>
      </c>
      <c r="N156" s="11">
        <v>153</v>
      </c>
      <c r="O156" s="12">
        <v>87.623076999999995</v>
      </c>
      <c r="P156" s="9">
        <v>96820400</v>
      </c>
      <c r="Q156" s="12">
        <v>147.39656099999999</v>
      </c>
      <c r="R156" s="9">
        <v>2581600</v>
      </c>
      <c r="U156" s="12">
        <f t="shared" si="95"/>
        <v>84.340680212807413</v>
      </c>
      <c r="V156" s="12">
        <f t="shared" si="96"/>
        <v>86.426549686970276</v>
      </c>
      <c r="W156" s="12">
        <f t="shared" si="97"/>
        <v>87.107145501888255</v>
      </c>
      <c r="X156" s="12">
        <f t="shared" si="98"/>
        <v>87.461455656028761</v>
      </c>
      <c r="Y156" s="12">
        <f t="shared" si="99"/>
        <v>148.20711894112705</v>
      </c>
      <c r="Z156" s="12">
        <f t="shared" si="100"/>
        <v>147.70187819200373</v>
      </c>
      <c r="AA156" s="12">
        <f t="shared" si="101"/>
        <v>147.35366216916367</v>
      </c>
      <c r="AB156" s="12">
        <f t="shared" si="102"/>
        <v>147.51772737345681</v>
      </c>
      <c r="AD156" s="25">
        <f t="shared" si="103"/>
        <v>3.2823967871925817</v>
      </c>
      <c r="AE156" s="12">
        <f t="shared" si="104"/>
        <v>1.1965273130297192</v>
      </c>
      <c r="AF156" s="12">
        <f t="shared" si="105"/>
        <v>0.51593149811174044</v>
      </c>
      <c r="AG156" s="12">
        <f t="shared" si="106"/>
        <v>0.16162134397123396</v>
      </c>
      <c r="AH156" s="12">
        <f t="shared" si="107"/>
        <v>0.81055794112705826</v>
      </c>
      <c r="AI156" s="12">
        <f t="shared" si="108"/>
        <v>0.30531719200374141</v>
      </c>
      <c r="AJ156" s="12">
        <f t="shared" si="109"/>
        <v>4.2898830836321622E-2</v>
      </c>
      <c r="AK156" s="12">
        <f t="shared" si="110"/>
        <v>0.12116637345681625</v>
      </c>
      <c r="AM156" s="6"/>
      <c r="AO156" s="30">
        <f t="shared" si="111"/>
        <v>0.57058346587292175</v>
      </c>
      <c r="AP156" s="25">
        <f t="shared" si="87"/>
        <v>87.677728967761183</v>
      </c>
      <c r="AQ156" s="25">
        <f t="shared" si="112"/>
        <v>6.2371660106376209E-4</v>
      </c>
      <c r="AR156" s="25"/>
      <c r="AS156" s="25">
        <f t="shared" si="88"/>
        <v>0.61992557644290947</v>
      </c>
      <c r="AT156" s="25">
        <f t="shared" si="80"/>
        <v>87.727071078331164</v>
      </c>
      <c r="AU156" s="25">
        <f t="shared" si="113"/>
        <v>1.186834357930266E-3</v>
      </c>
      <c r="AV156" s="25"/>
      <c r="AW156" s="25">
        <f t="shared" si="89"/>
        <v>0.69138012768857116</v>
      </c>
      <c r="AX156" s="25">
        <f t="shared" si="81"/>
        <v>87.798525629576829</v>
      </c>
      <c r="AY156" s="25">
        <f t="shared" si="114"/>
        <v>2.0023107562957931E-3</v>
      </c>
      <c r="AZ156" s="25"/>
      <c r="BA156" s="25">
        <f t="shared" si="90"/>
        <v>0.69316310246010715</v>
      </c>
      <c r="BB156" s="25">
        <f t="shared" si="82"/>
        <v>87.800308604348359</v>
      </c>
      <c r="BC156" s="31">
        <f t="shared" si="115"/>
        <v>2.0226589891195463E-3</v>
      </c>
      <c r="BD156" s="29"/>
      <c r="BE156" s="30">
        <f t="shared" si="91"/>
        <v>-0.17602545921745308</v>
      </c>
      <c r="BF156" s="25">
        <f t="shared" si="83"/>
        <v>147.17763670994623</v>
      </c>
      <c r="BG156" s="25">
        <f t="shared" si="116"/>
        <v>1.4852740699544786E-3</v>
      </c>
      <c r="BH156" s="25"/>
      <c r="BI156" s="27">
        <f t="shared" si="92"/>
        <v>-0.42096295215007873</v>
      </c>
      <c r="BJ156" s="25">
        <f t="shared" si="84"/>
        <v>146.93269921701358</v>
      </c>
      <c r="BK156" s="25">
        <f t="shared" si="117"/>
        <v>3.1470326026562666E-3</v>
      </c>
      <c r="BL156" s="25"/>
      <c r="BM156" s="27">
        <f t="shared" si="93"/>
        <v>-0.10699236988124092</v>
      </c>
      <c r="BN156" s="25">
        <f t="shared" si="85"/>
        <v>147.24666979928242</v>
      </c>
      <c r="BO156" s="25">
        <f t="shared" si="118"/>
        <v>1.016924680607549E-3</v>
      </c>
      <c r="BP156" s="25"/>
      <c r="BQ156" s="27">
        <f t="shared" si="94"/>
        <v>0.31923863878619285</v>
      </c>
      <c r="BR156" s="25">
        <f t="shared" si="86"/>
        <v>147.67290080794987</v>
      </c>
      <c r="BS156" s="31">
        <f t="shared" si="119"/>
        <v>1.8748049891739425E-3</v>
      </c>
      <c r="BT156" s="29"/>
      <c r="BV156" s="36"/>
    </row>
    <row r="157" spans="1:74">
      <c r="A157" s="6"/>
      <c r="K157" s="6"/>
      <c r="L157"/>
      <c r="M157" s="10">
        <v>44001</v>
      </c>
      <c r="N157" s="11">
        <v>154</v>
      </c>
      <c r="O157" s="12">
        <v>87.122337000000002</v>
      </c>
      <c r="P157" s="9">
        <v>264476000</v>
      </c>
      <c r="Q157" s="12">
        <v>144.55264299999999</v>
      </c>
      <c r="R157" s="9">
        <v>5265900</v>
      </c>
      <c r="U157" s="12">
        <f t="shared" si="95"/>
        <v>84.833039730886298</v>
      </c>
      <c r="V157" s="12">
        <f t="shared" si="96"/>
        <v>86.845334246530683</v>
      </c>
      <c r="W157" s="12">
        <f t="shared" si="97"/>
        <v>87.390907825849709</v>
      </c>
      <c r="X157" s="12">
        <f t="shared" si="98"/>
        <v>87.582671664007194</v>
      </c>
      <c r="Y157" s="12">
        <f t="shared" si="99"/>
        <v>148.08553524995799</v>
      </c>
      <c r="Z157" s="12">
        <f t="shared" si="100"/>
        <v>147.59501717480242</v>
      </c>
      <c r="AA157" s="12">
        <f t="shared" si="101"/>
        <v>147.37725652612363</v>
      </c>
      <c r="AB157" s="12">
        <f t="shared" si="102"/>
        <v>147.42685259336417</v>
      </c>
      <c r="AD157" s="25">
        <f t="shared" si="103"/>
        <v>2.2892972691137032</v>
      </c>
      <c r="AE157" s="12">
        <f t="shared" si="104"/>
        <v>0.27700275346931846</v>
      </c>
      <c r="AF157" s="12">
        <f t="shared" si="105"/>
        <v>0.26857082584970726</v>
      </c>
      <c r="AG157" s="12">
        <f t="shared" si="106"/>
        <v>0.46033466400719192</v>
      </c>
      <c r="AH157" s="12">
        <f t="shared" si="107"/>
        <v>3.532892249957996</v>
      </c>
      <c r="AI157" s="12">
        <f t="shared" si="108"/>
        <v>3.0423741748024327</v>
      </c>
      <c r="AJ157" s="12">
        <f t="shared" si="109"/>
        <v>2.8246135261236418</v>
      </c>
      <c r="AK157" s="12">
        <f t="shared" si="110"/>
        <v>2.8742095933641849</v>
      </c>
      <c r="AM157" s="6"/>
      <c r="AO157" s="30">
        <f t="shared" si="111"/>
        <v>0.52756029458620168</v>
      </c>
      <c r="AP157" s="25">
        <f t="shared" si="87"/>
        <v>87.918468120435904</v>
      </c>
      <c r="AQ157" s="25">
        <f t="shared" si="112"/>
        <v>9.1380826989971818E-3</v>
      </c>
      <c r="AR157" s="25"/>
      <c r="AS157" s="25">
        <f t="shared" si="88"/>
        <v>0.53588476332254564</v>
      </c>
      <c r="AT157" s="25">
        <f t="shared" si="80"/>
        <v>87.926792589172251</v>
      </c>
      <c r="AU157" s="25">
        <f t="shared" si="113"/>
        <v>9.2336318890556112E-3</v>
      </c>
      <c r="AV157" s="25"/>
      <c r="AW157" s="25">
        <f t="shared" si="89"/>
        <v>0.50795211601136869</v>
      </c>
      <c r="AX157" s="25">
        <f t="shared" si="81"/>
        <v>87.898859941861076</v>
      </c>
      <c r="AY157" s="25">
        <f t="shared" si="114"/>
        <v>8.9130178160977749E-3</v>
      </c>
      <c r="AZ157" s="25"/>
      <c r="BA157" s="25">
        <f t="shared" si="90"/>
        <v>0.34517244073625231</v>
      </c>
      <c r="BB157" s="25">
        <f t="shared" si="82"/>
        <v>87.736080266585958</v>
      </c>
      <c r="BC157" s="31">
        <f t="shared" si="115"/>
        <v>7.0446143632023591E-3</v>
      </c>
      <c r="BD157" s="29"/>
      <c r="BE157" s="30">
        <f t="shared" si="91"/>
        <v>-0.1460824867908409</v>
      </c>
      <c r="BF157" s="25">
        <f t="shared" si="83"/>
        <v>147.23117403933279</v>
      </c>
      <c r="BG157" s="25">
        <f t="shared" si="116"/>
        <v>1.8529796368599059E-2</v>
      </c>
      <c r="BH157" s="25"/>
      <c r="BI157" s="27">
        <f t="shared" si="92"/>
        <v>-0.30982362487256876</v>
      </c>
      <c r="BJ157" s="25">
        <f t="shared" si="84"/>
        <v>147.06743290125107</v>
      </c>
      <c r="BK157" s="25">
        <f t="shared" si="117"/>
        <v>1.7397052375244897E-2</v>
      </c>
      <c r="BL157" s="25"/>
      <c r="BM157" s="27">
        <f t="shared" si="93"/>
        <v>-4.8228342802699942E-2</v>
      </c>
      <c r="BN157" s="25">
        <f t="shared" si="85"/>
        <v>147.32902818332093</v>
      </c>
      <c r="BO157" s="25">
        <f t="shared" si="118"/>
        <v>1.9206741057795396E-2</v>
      </c>
      <c r="BP157" s="25"/>
      <c r="BQ157" s="27">
        <f t="shared" si="94"/>
        <v>6.7940999233896002E-2</v>
      </c>
      <c r="BR157" s="25">
        <f t="shared" si="86"/>
        <v>147.44519752535751</v>
      </c>
      <c r="BS157" s="31">
        <f t="shared" si="119"/>
        <v>2.0010388363203607E-2</v>
      </c>
      <c r="BT157" s="29"/>
      <c r="BV157" s="36"/>
    </row>
    <row r="158" spans="1:74">
      <c r="A158" s="6"/>
      <c r="K158" s="6"/>
      <c r="L158"/>
      <c r="M158" s="10">
        <v>44004</v>
      </c>
      <c r="N158" s="11">
        <v>155</v>
      </c>
      <c r="O158" s="12">
        <v>89.401786999999999</v>
      </c>
      <c r="P158" s="9">
        <v>135445200</v>
      </c>
      <c r="Q158" s="12">
        <v>144.12506099999999</v>
      </c>
      <c r="R158" s="9">
        <v>2529900</v>
      </c>
      <c r="U158" s="12">
        <f t="shared" si="95"/>
        <v>85.176434321253353</v>
      </c>
      <c r="V158" s="12">
        <f t="shared" si="96"/>
        <v>86.942285210244947</v>
      </c>
      <c r="W158" s="12">
        <f t="shared" si="97"/>
        <v>87.243193871632371</v>
      </c>
      <c r="X158" s="12">
        <f t="shared" si="98"/>
        <v>87.237420666001796</v>
      </c>
      <c r="Y158" s="12">
        <f t="shared" si="99"/>
        <v>147.55560141246428</v>
      </c>
      <c r="Z158" s="12">
        <f t="shared" si="100"/>
        <v>146.53018621362156</v>
      </c>
      <c r="AA158" s="12">
        <f t="shared" si="101"/>
        <v>145.82371908675563</v>
      </c>
      <c r="AB158" s="12">
        <f t="shared" si="102"/>
        <v>145.27119539834104</v>
      </c>
      <c r="AD158" s="25">
        <f t="shared" si="103"/>
        <v>4.2253526787466456</v>
      </c>
      <c r="AE158" s="12">
        <f t="shared" si="104"/>
        <v>2.459501789755052</v>
      </c>
      <c r="AF158" s="12">
        <f t="shared" si="105"/>
        <v>2.1585931283676274</v>
      </c>
      <c r="AG158" s="12">
        <f t="shared" si="106"/>
        <v>2.1643663339982027</v>
      </c>
      <c r="AH158" s="12">
        <f t="shared" si="107"/>
        <v>3.4305404124642962</v>
      </c>
      <c r="AI158" s="12">
        <f t="shared" si="108"/>
        <v>2.4051252136215737</v>
      </c>
      <c r="AJ158" s="12">
        <f t="shared" si="109"/>
        <v>1.6986580867556427</v>
      </c>
      <c r="AK158" s="12">
        <f t="shared" si="110"/>
        <v>1.1461343983410472</v>
      </c>
      <c r="AM158" s="6"/>
      <c r="AO158" s="30">
        <f t="shared" si="111"/>
        <v>0.42626915726567083</v>
      </c>
      <c r="AP158" s="25">
        <f t="shared" si="87"/>
        <v>87.669463028898036</v>
      </c>
      <c r="AQ158" s="25">
        <f t="shared" si="112"/>
        <v>1.9376838307515739E-2</v>
      </c>
      <c r="AR158" s="25"/>
      <c r="AS158" s="25">
        <f t="shared" si="88"/>
        <v>0.36498508393757484</v>
      </c>
      <c r="AT158" s="25">
        <f t="shared" si="80"/>
        <v>87.60817895556994</v>
      </c>
      <c r="AU158" s="25">
        <f t="shared" si="113"/>
        <v>2.0062328781303429E-2</v>
      </c>
      <c r="AV158" s="25"/>
      <c r="AW158" s="25">
        <f t="shared" si="89"/>
        <v>0.21290238440845088</v>
      </c>
      <c r="AX158" s="25">
        <f t="shared" si="81"/>
        <v>87.456096256040823</v>
      </c>
      <c r="AY158" s="25">
        <f t="shared" si="114"/>
        <v>2.1763443542344135E-2</v>
      </c>
      <c r="AZ158" s="25"/>
      <c r="BA158" s="25">
        <f t="shared" si="90"/>
        <v>-7.3780994974299074E-2</v>
      </c>
      <c r="BB158" s="25">
        <f t="shared" si="82"/>
        <v>87.169412876658072</v>
      </c>
      <c r="BC158" s="31">
        <f t="shared" si="115"/>
        <v>2.497012865460874E-2</v>
      </c>
      <c r="BD158" s="29"/>
      <c r="BE158" s="30">
        <f t="shared" si="91"/>
        <v>-0.35720072967741479</v>
      </c>
      <c r="BF158" s="25">
        <f t="shared" si="83"/>
        <v>145.46651835707823</v>
      </c>
      <c r="BG158" s="25">
        <f t="shared" si="116"/>
        <v>9.307592640521006E-3</v>
      </c>
      <c r="BH158" s="25"/>
      <c r="BI158" s="27">
        <f t="shared" si="92"/>
        <v>-0.62075207849642666</v>
      </c>
      <c r="BJ158" s="25">
        <f t="shared" si="84"/>
        <v>145.20296700825921</v>
      </c>
      <c r="BK158" s="25">
        <f t="shared" si="117"/>
        <v>7.4789630670769993E-3</v>
      </c>
      <c r="BL158" s="25"/>
      <c r="BM158" s="27">
        <f t="shared" si="93"/>
        <v>-0.72561743625708508</v>
      </c>
      <c r="BN158" s="25">
        <f t="shared" si="85"/>
        <v>145.09810165049853</v>
      </c>
      <c r="BO158" s="25">
        <f t="shared" si="118"/>
        <v>6.751363321182197E-3</v>
      </c>
      <c r="BP158" s="25"/>
      <c r="BQ158" s="27">
        <f t="shared" si="94"/>
        <v>-1.3103156735777157</v>
      </c>
      <c r="BR158" s="25">
        <f t="shared" si="86"/>
        <v>144.51340341317791</v>
      </c>
      <c r="BS158" s="31">
        <f t="shared" si="119"/>
        <v>2.6944822120694447E-3</v>
      </c>
      <c r="BT158" s="29"/>
      <c r="BV158" s="36"/>
    </row>
    <row r="159" spans="1:74">
      <c r="A159" s="6"/>
      <c r="K159" s="6"/>
      <c r="L159"/>
      <c r="M159" s="10">
        <v>44005</v>
      </c>
      <c r="N159" s="11">
        <v>156</v>
      </c>
      <c r="O159" s="12">
        <v>91.310051000000001</v>
      </c>
      <c r="P159" s="9">
        <v>212155600</v>
      </c>
      <c r="Q159" s="12">
        <v>144.04551699999999</v>
      </c>
      <c r="R159" s="9">
        <v>2309800</v>
      </c>
      <c r="U159" s="12">
        <f t="shared" si="95"/>
        <v>85.810237223065343</v>
      </c>
      <c r="V159" s="12">
        <f t="shared" si="96"/>
        <v>87.803110836659215</v>
      </c>
      <c r="W159" s="12">
        <f t="shared" si="97"/>
        <v>88.430420092234556</v>
      </c>
      <c r="X159" s="12">
        <f t="shared" si="98"/>
        <v>88.860695416500448</v>
      </c>
      <c r="Y159" s="12">
        <f t="shared" si="99"/>
        <v>147.04102035059464</v>
      </c>
      <c r="Z159" s="12">
        <f t="shared" si="100"/>
        <v>145.68839238885403</v>
      </c>
      <c r="AA159" s="12">
        <f t="shared" si="101"/>
        <v>144.88945713904002</v>
      </c>
      <c r="AB159" s="12">
        <f t="shared" si="102"/>
        <v>144.41159459958527</v>
      </c>
      <c r="AD159" s="25">
        <f t="shared" si="103"/>
        <v>5.4998137769346584</v>
      </c>
      <c r="AE159" s="12">
        <f t="shared" si="104"/>
        <v>3.5069401633407864</v>
      </c>
      <c r="AF159" s="12">
        <f t="shared" si="105"/>
        <v>2.8796309077654456</v>
      </c>
      <c r="AG159" s="12">
        <f t="shared" si="106"/>
        <v>2.4493555834995533</v>
      </c>
      <c r="AH159" s="12">
        <f t="shared" si="107"/>
        <v>2.995503350594646</v>
      </c>
      <c r="AI159" s="12">
        <f t="shared" si="108"/>
        <v>1.6428753888540371</v>
      </c>
      <c r="AJ159" s="12">
        <f t="shared" si="109"/>
        <v>0.84394013904002918</v>
      </c>
      <c r="AK159" s="12">
        <f t="shared" si="110"/>
        <v>0.36607759958528163</v>
      </c>
      <c r="AM159" s="6"/>
      <c r="AO159" s="30">
        <f t="shared" si="111"/>
        <v>0.54041271676614788</v>
      </c>
      <c r="AP159" s="25">
        <f t="shared" si="87"/>
        <v>88.970832809000697</v>
      </c>
      <c r="AQ159" s="25">
        <f t="shared" si="112"/>
        <v>2.5618408547371244E-2</v>
      </c>
      <c r="AR159" s="25"/>
      <c r="AS159" s="25">
        <f t="shared" si="88"/>
        <v>0.57054536810372725</v>
      </c>
      <c r="AT159" s="25">
        <f t="shared" si="80"/>
        <v>89.000965460338278</v>
      </c>
      <c r="AU159" s="25">
        <f t="shared" si="113"/>
        <v>2.5288404883945612E-2</v>
      </c>
      <c r="AV159" s="25"/>
      <c r="AW159" s="25">
        <f t="shared" si="89"/>
        <v>0.65134811069563092</v>
      </c>
      <c r="AX159" s="25">
        <f t="shared" si="81"/>
        <v>89.081768202930192</v>
      </c>
      <c r="AY159" s="25">
        <f t="shared" si="114"/>
        <v>2.440347774058093E-2</v>
      </c>
      <c r="AZ159" s="25"/>
      <c r="BA159" s="25">
        <f t="shared" si="90"/>
        <v>0.99807513826571193</v>
      </c>
      <c r="BB159" s="25">
        <f t="shared" si="82"/>
        <v>89.428495230500275</v>
      </c>
      <c r="BC159" s="31">
        <f t="shared" si="115"/>
        <v>2.060622843699569E-2</v>
      </c>
      <c r="BD159" s="29"/>
      <c r="BE159" s="30">
        <f t="shared" si="91"/>
        <v>-0.44375991238314438</v>
      </c>
      <c r="BF159" s="25">
        <f t="shared" si="83"/>
        <v>144.44569722665688</v>
      </c>
      <c r="BG159" s="25">
        <f t="shared" si="116"/>
        <v>2.7781512051977706E-3</v>
      </c>
      <c r="BH159" s="25"/>
      <c r="BI159" s="27">
        <f t="shared" si="92"/>
        <v>-0.699129545801223</v>
      </c>
      <c r="BJ159" s="25">
        <f t="shared" si="84"/>
        <v>144.19032759323881</v>
      </c>
      <c r="BK159" s="25">
        <f t="shared" si="117"/>
        <v>1.0053113505699449E-3</v>
      </c>
      <c r="BL159" s="25"/>
      <c r="BM159" s="27">
        <f t="shared" si="93"/>
        <v>-0.8195074664134222</v>
      </c>
      <c r="BN159" s="25">
        <f t="shared" si="85"/>
        <v>144.06994967262659</v>
      </c>
      <c r="BO159" s="25">
        <f t="shared" si="118"/>
        <v>1.6961772317150575E-4</v>
      </c>
      <c r="BP159" s="25"/>
      <c r="BQ159" s="27">
        <f t="shared" si="94"/>
        <v>-0.99067000659492765</v>
      </c>
      <c r="BR159" s="25">
        <f t="shared" si="86"/>
        <v>143.89878713244508</v>
      </c>
      <c r="BS159" s="31">
        <f t="shared" si="119"/>
        <v>1.0186354328188517E-3</v>
      </c>
      <c r="BT159" s="29"/>
      <c r="BV159" s="36"/>
    </row>
    <row r="160" spans="1:74">
      <c r="A160" s="6"/>
      <c r="K160" s="6"/>
      <c r="L160"/>
      <c r="M160" s="10">
        <v>44006</v>
      </c>
      <c r="N160" s="11">
        <v>157</v>
      </c>
      <c r="O160" s="12">
        <v>89.698241999999993</v>
      </c>
      <c r="P160" s="9">
        <v>192623200</v>
      </c>
      <c r="Q160" s="12">
        <v>137.57212799999999</v>
      </c>
      <c r="R160" s="9">
        <v>3371200</v>
      </c>
      <c r="U160" s="12">
        <f t="shared" si="95"/>
        <v>86.635209289605541</v>
      </c>
      <c r="V160" s="12">
        <f t="shared" si="96"/>
        <v>89.03053989382849</v>
      </c>
      <c r="W160" s="12">
        <f t="shared" si="97"/>
        <v>90.014217091505543</v>
      </c>
      <c r="X160" s="12">
        <f t="shared" si="98"/>
        <v>90.697712104125117</v>
      </c>
      <c r="Y160" s="12">
        <f t="shared" si="99"/>
        <v>146.59169484800543</v>
      </c>
      <c r="Z160" s="12">
        <f t="shared" si="100"/>
        <v>145.11338600275511</v>
      </c>
      <c r="AA160" s="12">
        <f t="shared" si="101"/>
        <v>144.42529006256802</v>
      </c>
      <c r="AB160" s="12">
        <f t="shared" si="102"/>
        <v>144.13703639989632</v>
      </c>
      <c r="AD160" s="25">
        <f t="shared" si="103"/>
        <v>3.0630327103944524</v>
      </c>
      <c r="AE160" s="12">
        <f t="shared" si="104"/>
        <v>0.66770210617150383</v>
      </c>
      <c r="AF160" s="12">
        <f t="shared" si="105"/>
        <v>0.3159750915055497</v>
      </c>
      <c r="AG160" s="12">
        <f t="shared" si="106"/>
        <v>0.99947010412512327</v>
      </c>
      <c r="AH160" s="12">
        <f t="shared" si="107"/>
        <v>9.0195668480054394</v>
      </c>
      <c r="AI160" s="12">
        <f t="shared" si="108"/>
        <v>7.5412580027551144</v>
      </c>
      <c r="AJ160" s="12">
        <f t="shared" si="109"/>
        <v>6.8531620625680318</v>
      </c>
      <c r="AK160" s="12">
        <f t="shared" si="110"/>
        <v>6.5649083998963249</v>
      </c>
      <c r="AM160" s="6"/>
      <c r="AO160" s="30">
        <f t="shared" si="111"/>
        <v>0.69692035914187378</v>
      </c>
      <c r="AP160" s="25">
        <f t="shared" si="87"/>
        <v>90.711137450647414</v>
      </c>
      <c r="AQ160" s="25">
        <f t="shared" si="112"/>
        <v>1.1292255322544896E-2</v>
      </c>
      <c r="AR160" s="25"/>
      <c r="AS160" s="25">
        <f t="shared" si="88"/>
        <v>0.82385827589554228</v>
      </c>
      <c r="AT160" s="25">
        <f t="shared" si="80"/>
        <v>90.838075367401089</v>
      </c>
      <c r="AU160" s="25">
        <f t="shared" si="113"/>
        <v>1.2707421483256001E-2</v>
      </c>
      <c r="AV160" s="25"/>
      <c r="AW160" s="25">
        <f t="shared" si="89"/>
        <v>1.0709501105545414</v>
      </c>
      <c r="AX160" s="25">
        <f t="shared" si="81"/>
        <v>91.085167202060092</v>
      </c>
      <c r="AY160" s="25">
        <f t="shared" si="114"/>
        <v>1.5462122457874908E-2</v>
      </c>
      <c r="AZ160" s="25"/>
      <c r="BA160" s="25">
        <f t="shared" si="90"/>
        <v>1.4959387201201961</v>
      </c>
      <c r="BB160" s="25">
        <f t="shared" si="82"/>
        <v>91.510155811625737</v>
      </c>
      <c r="BC160" s="31">
        <f t="shared" si="115"/>
        <v>2.0200103939893754E-2</v>
      </c>
      <c r="BD160" s="29"/>
      <c r="BE160" s="30">
        <f t="shared" si="91"/>
        <v>-0.44682098699647194</v>
      </c>
      <c r="BF160" s="25">
        <f t="shared" si="83"/>
        <v>143.97846907557155</v>
      </c>
      <c r="BG160" s="25">
        <f t="shared" si="116"/>
        <v>4.656714385904942E-2</v>
      </c>
      <c r="BH160" s="25"/>
      <c r="BI160" s="27">
        <f t="shared" si="92"/>
        <v>-0.64038892846891593</v>
      </c>
      <c r="BJ160" s="25">
        <f t="shared" si="84"/>
        <v>143.7849011340991</v>
      </c>
      <c r="BK160" s="25">
        <f t="shared" si="117"/>
        <v>4.5160115093219384E-2</v>
      </c>
      <c r="BL160" s="25"/>
      <c r="BM160" s="27">
        <f t="shared" si="93"/>
        <v>-0.6596042909397799</v>
      </c>
      <c r="BN160" s="25">
        <f t="shared" si="85"/>
        <v>143.76568577162826</v>
      </c>
      <c r="BO160" s="25">
        <f t="shared" si="118"/>
        <v>4.5020440271362698E-2</v>
      </c>
      <c r="BP160" s="25"/>
      <c r="BQ160" s="27">
        <f t="shared" si="94"/>
        <v>-0.54314251599043462</v>
      </c>
      <c r="BR160" s="25">
        <f t="shared" si="86"/>
        <v>143.88214754657758</v>
      </c>
      <c r="BS160" s="31">
        <f t="shared" si="119"/>
        <v>4.5866990925499042E-2</v>
      </c>
      <c r="BT160" s="29"/>
      <c r="BV160" s="36"/>
    </row>
    <row r="161" spans="1:74">
      <c r="A161" s="6"/>
      <c r="K161" s="6"/>
      <c r="L161"/>
      <c r="M161" s="10">
        <v>44007</v>
      </c>
      <c r="N161" s="11">
        <v>158</v>
      </c>
      <c r="O161" s="12">
        <v>90.889037999999999</v>
      </c>
      <c r="P161" s="9">
        <v>137522400</v>
      </c>
      <c r="Q161" s="12">
        <v>141.65901199999999</v>
      </c>
      <c r="R161" s="9">
        <v>4019000</v>
      </c>
      <c r="U161" s="12">
        <f t="shared" si="95"/>
        <v>87.0946641961647</v>
      </c>
      <c r="V161" s="12">
        <f t="shared" si="96"/>
        <v>89.264235630988509</v>
      </c>
      <c r="W161" s="12">
        <f t="shared" si="97"/>
        <v>89.840430791177482</v>
      </c>
      <c r="X161" s="12">
        <f t="shared" si="98"/>
        <v>89.948109526031274</v>
      </c>
      <c r="Y161" s="12">
        <f t="shared" si="99"/>
        <v>145.2387598208046</v>
      </c>
      <c r="Z161" s="12">
        <f t="shared" si="100"/>
        <v>142.47394570179083</v>
      </c>
      <c r="AA161" s="12">
        <f t="shared" si="101"/>
        <v>140.65605092815559</v>
      </c>
      <c r="AB161" s="12">
        <f t="shared" si="102"/>
        <v>139.21335509997408</v>
      </c>
      <c r="AD161" s="25">
        <f t="shared" si="103"/>
        <v>3.794373803835299</v>
      </c>
      <c r="AE161" s="12">
        <f t="shared" si="104"/>
        <v>1.6248023690114906</v>
      </c>
      <c r="AF161" s="12">
        <f t="shared" si="105"/>
        <v>1.0486072088225171</v>
      </c>
      <c r="AG161" s="12">
        <f t="shared" si="106"/>
        <v>0.94092847396872514</v>
      </c>
      <c r="AH161" s="12">
        <f t="shared" si="107"/>
        <v>3.579747820804613</v>
      </c>
      <c r="AI161" s="12">
        <f t="shared" si="108"/>
        <v>0.81493370179083513</v>
      </c>
      <c r="AJ161" s="12">
        <f t="shared" si="109"/>
        <v>1.0029610718443962</v>
      </c>
      <c r="AK161" s="12">
        <f t="shared" si="110"/>
        <v>2.4456569000259094</v>
      </c>
      <c r="AM161" s="6"/>
      <c r="AO161" s="30">
        <f t="shared" si="111"/>
        <v>0.56631436022138348</v>
      </c>
      <c r="AP161" s="25">
        <f t="shared" si="87"/>
        <v>90.406745151398866</v>
      </c>
      <c r="AQ161" s="25">
        <f t="shared" si="112"/>
        <v>5.3063918291349228E-3</v>
      </c>
      <c r="AR161" s="25"/>
      <c r="AS161" s="25">
        <f t="shared" si="88"/>
        <v>0.57444713183964147</v>
      </c>
      <c r="AT161" s="25">
        <f t="shared" si="80"/>
        <v>90.41487792301713</v>
      </c>
      <c r="AU161" s="25">
        <f t="shared" si="113"/>
        <v>5.2169116036069095E-3</v>
      </c>
      <c r="AV161" s="25"/>
      <c r="AW161" s="25">
        <f t="shared" si="89"/>
        <v>0.51081872565737041</v>
      </c>
      <c r="AX161" s="25">
        <f t="shared" si="81"/>
        <v>90.351249516834855</v>
      </c>
      <c r="AY161" s="25">
        <f t="shared" si="114"/>
        <v>5.9169784937666992E-3</v>
      </c>
      <c r="AZ161" s="25"/>
      <c r="BA161" s="25">
        <f t="shared" si="90"/>
        <v>7.6672452739177749E-2</v>
      </c>
      <c r="BB161" s="25">
        <f t="shared" si="82"/>
        <v>89.917103243916657</v>
      </c>
      <c r="BC161" s="31">
        <f t="shared" si="115"/>
        <v>1.0693641141667081E-2</v>
      </c>
      <c r="BD161" s="29"/>
      <c r="BE161" s="30">
        <f t="shared" si="91"/>
        <v>-0.94518370910886562</v>
      </c>
      <c r="BF161" s="25">
        <f t="shared" si="83"/>
        <v>139.71086721904672</v>
      </c>
      <c r="BG161" s="25">
        <f t="shared" si="116"/>
        <v>1.37523532985905E-2</v>
      </c>
      <c r="BH161" s="25"/>
      <c r="BI161" s="27">
        <f t="shared" si="92"/>
        <v>-1.4226014799547946</v>
      </c>
      <c r="BJ161" s="25">
        <f t="shared" si="84"/>
        <v>139.23344944820079</v>
      </c>
      <c r="BK161" s="25">
        <f t="shared" si="117"/>
        <v>1.7122543194069455E-2</v>
      </c>
      <c r="BL161" s="25"/>
      <c r="BM161" s="27">
        <f t="shared" si="93"/>
        <v>-2.0589399705024727</v>
      </c>
      <c r="BN161" s="25">
        <f t="shared" si="85"/>
        <v>138.59711095765311</v>
      </c>
      <c r="BO161" s="25">
        <f t="shared" si="118"/>
        <v>2.1614587022157655E-2</v>
      </c>
      <c r="BP161" s="25"/>
      <c r="BQ161" s="27">
        <f t="shared" si="94"/>
        <v>-3.2853246416491309</v>
      </c>
      <c r="BR161" s="25">
        <f t="shared" si="86"/>
        <v>137.37072628650645</v>
      </c>
      <c r="BS161" s="31">
        <f t="shared" si="119"/>
        <v>3.0271887774379908E-2</v>
      </c>
      <c r="BT161" s="29"/>
      <c r="BV161" s="36"/>
    </row>
    <row r="162" spans="1:74">
      <c r="A162" s="6"/>
      <c r="K162" s="6"/>
      <c r="L162"/>
      <c r="M162" s="10">
        <v>44008</v>
      </c>
      <c r="N162" s="11">
        <v>159</v>
      </c>
      <c r="O162" s="12">
        <v>88.096405000000004</v>
      </c>
      <c r="P162" s="9">
        <v>205256800</v>
      </c>
      <c r="Q162" s="12">
        <v>137.432907</v>
      </c>
      <c r="R162" s="9">
        <v>10255300</v>
      </c>
      <c r="U162" s="12">
        <f t="shared" si="95"/>
        <v>87.66382026673999</v>
      </c>
      <c r="V162" s="12">
        <f t="shared" si="96"/>
        <v>89.832916460142528</v>
      </c>
      <c r="W162" s="12">
        <f t="shared" si="97"/>
        <v>90.417164756029877</v>
      </c>
      <c r="X162" s="12">
        <f t="shared" si="98"/>
        <v>90.653805881507807</v>
      </c>
      <c r="Y162" s="12">
        <f t="shared" si="99"/>
        <v>144.70179764768392</v>
      </c>
      <c r="Z162" s="12">
        <f t="shared" si="100"/>
        <v>142.18871890616404</v>
      </c>
      <c r="AA162" s="12">
        <f t="shared" si="101"/>
        <v>141.20767951767002</v>
      </c>
      <c r="AB162" s="12">
        <f t="shared" si="102"/>
        <v>141.04759777499351</v>
      </c>
      <c r="AD162" s="25">
        <f t="shared" si="103"/>
        <v>0.43258473326001479</v>
      </c>
      <c r="AE162" s="12">
        <f t="shared" si="104"/>
        <v>1.7365114601425233</v>
      </c>
      <c r="AF162" s="12">
        <f t="shared" si="105"/>
        <v>2.3207597560298723</v>
      </c>
      <c r="AG162" s="12">
        <f t="shared" si="106"/>
        <v>2.5574008815078031</v>
      </c>
      <c r="AH162" s="12">
        <f t="shared" si="107"/>
        <v>7.2688906476839179</v>
      </c>
      <c r="AI162" s="12">
        <f t="shared" si="108"/>
        <v>4.7558119061640411</v>
      </c>
      <c r="AJ162" s="12">
        <f t="shared" si="109"/>
        <v>3.7747725176700158</v>
      </c>
      <c r="AK162" s="12">
        <f t="shared" si="110"/>
        <v>3.6146907749935053</v>
      </c>
      <c r="AM162" s="6"/>
      <c r="AO162" s="30">
        <f t="shared" si="111"/>
        <v>0.56787730091603517</v>
      </c>
      <c r="AP162" s="25">
        <f t="shared" si="87"/>
        <v>90.985042056945915</v>
      </c>
      <c r="AQ162" s="25">
        <f t="shared" si="112"/>
        <v>3.2789499831984176E-2</v>
      </c>
      <c r="AR162" s="25"/>
      <c r="AS162" s="25">
        <f t="shared" si="88"/>
        <v>0.57501884009282966</v>
      </c>
      <c r="AT162" s="25">
        <f t="shared" si="80"/>
        <v>90.9921835961227</v>
      </c>
      <c r="AU162" s="25">
        <f t="shared" si="113"/>
        <v>3.2870564878586091E-2</v>
      </c>
      <c r="AV162" s="25"/>
      <c r="AW162" s="25">
        <f t="shared" si="89"/>
        <v>0.54048058329513116</v>
      </c>
      <c r="AX162" s="25">
        <f t="shared" si="81"/>
        <v>90.957645339325012</v>
      </c>
      <c r="AY162" s="25">
        <f t="shared" si="114"/>
        <v>3.2478514183694643E-2</v>
      </c>
      <c r="AZ162" s="25"/>
      <c r="BA162" s="25">
        <f t="shared" si="90"/>
        <v>0.50172473803541184</v>
      </c>
      <c r="BB162" s="25">
        <f t="shared" si="82"/>
        <v>90.918889494065283</v>
      </c>
      <c r="BC162" s="31">
        <f t="shared" si="115"/>
        <v>3.2038588794460782E-2</v>
      </c>
      <c r="BD162" s="29"/>
      <c r="BE162" s="30">
        <f t="shared" si="91"/>
        <v>-0.72066186431537249</v>
      </c>
      <c r="BF162" s="25">
        <f t="shared" si="83"/>
        <v>140.48701765335466</v>
      </c>
      <c r="BG162" s="25">
        <f t="shared" si="116"/>
        <v>2.22225573192209E-2</v>
      </c>
      <c r="BH162" s="25"/>
      <c r="BI162" s="27">
        <f t="shared" si="92"/>
        <v>-0.92904396258749045</v>
      </c>
      <c r="BJ162" s="25">
        <f t="shared" si="84"/>
        <v>140.27863555508253</v>
      </c>
      <c r="BK162" s="25">
        <f t="shared" si="117"/>
        <v>2.070631129910197E-2</v>
      </c>
      <c r="BL162" s="25"/>
      <c r="BM162" s="27">
        <f t="shared" si="93"/>
        <v>-0.88418411849487</v>
      </c>
      <c r="BN162" s="25">
        <f t="shared" si="85"/>
        <v>140.32349539917516</v>
      </c>
      <c r="BO162" s="25">
        <f t="shared" si="118"/>
        <v>2.1032723983457308E-2</v>
      </c>
      <c r="BP162" s="25"/>
      <c r="BQ162" s="27">
        <f t="shared" si="94"/>
        <v>-2.3914395160110902E-2</v>
      </c>
      <c r="BR162" s="25">
        <f t="shared" si="86"/>
        <v>141.1837651225099</v>
      </c>
      <c r="BS162" s="31">
        <f t="shared" si="119"/>
        <v>2.7292285409562765E-2</v>
      </c>
      <c r="BT162" s="29"/>
      <c r="BV162" s="36"/>
    </row>
    <row r="163" spans="1:74">
      <c r="A163" s="6"/>
      <c r="K163" s="6"/>
      <c r="L163"/>
      <c r="M163" s="10">
        <v>44011</v>
      </c>
      <c r="N163" s="11">
        <v>160</v>
      </c>
      <c r="O163" s="12">
        <v>90.126732000000004</v>
      </c>
      <c r="P163" s="9">
        <v>130646000</v>
      </c>
      <c r="Q163" s="12">
        <v>142.434631</v>
      </c>
      <c r="R163" s="9">
        <v>2971200</v>
      </c>
      <c r="U163" s="12">
        <f t="shared" si="95"/>
        <v>87.728707976728984</v>
      </c>
      <c r="V163" s="12">
        <f t="shared" si="96"/>
        <v>89.225137449092642</v>
      </c>
      <c r="W163" s="12">
        <f t="shared" si="97"/>
        <v>89.14074689021345</v>
      </c>
      <c r="X163" s="12">
        <f t="shared" si="98"/>
        <v>88.735755220376959</v>
      </c>
      <c r="Y163" s="12">
        <f t="shared" si="99"/>
        <v>143.61146405053134</v>
      </c>
      <c r="Z163" s="12">
        <f t="shared" si="100"/>
        <v>140.52418473900661</v>
      </c>
      <c r="AA163" s="12">
        <f t="shared" si="101"/>
        <v>139.13155463295152</v>
      </c>
      <c r="AB163" s="12">
        <f t="shared" si="102"/>
        <v>138.33657969374838</v>
      </c>
      <c r="AD163" s="25">
        <f t="shared" si="103"/>
        <v>2.3980240232710202</v>
      </c>
      <c r="AE163" s="12">
        <f t="shared" si="104"/>
        <v>0.90159455090736174</v>
      </c>
      <c r="AF163" s="12">
        <f t="shared" si="105"/>
        <v>0.9859851097865544</v>
      </c>
      <c r="AG163" s="12">
        <f t="shared" si="106"/>
        <v>1.3909767796230454</v>
      </c>
      <c r="AH163" s="12">
        <f t="shared" si="107"/>
        <v>1.1768330505313429</v>
      </c>
      <c r="AI163" s="12">
        <f t="shared" si="108"/>
        <v>1.9104462609933819</v>
      </c>
      <c r="AJ163" s="12">
        <f t="shared" si="109"/>
        <v>3.303076367048476</v>
      </c>
      <c r="AK163" s="12">
        <f t="shared" si="110"/>
        <v>4.0980513062516195</v>
      </c>
      <c r="AM163" s="6"/>
      <c r="AO163" s="30">
        <f t="shared" si="111"/>
        <v>0.29123302590616584</v>
      </c>
      <c r="AP163" s="25">
        <f t="shared" si="87"/>
        <v>89.431979916119616</v>
      </c>
      <c r="AQ163" s="25">
        <f t="shared" si="112"/>
        <v>7.7086128439716219E-3</v>
      </c>
      <c r="AR163" s="25"/>
      <c r="AS163" s="25">
        <f t="shared" si="88"/>
        <v>0.11215966361551555</v>
      </c>
      <c r="AT163" s="25">
        <f t="shared" si="80"/>
        <v>89.252906553828964</v>
      </c>
      <c r="AU163" s="25">
        <f t="shared" si="113"/>
        <v>9.6955190405776572E-3</v>
      </c>
      <c r="AV163" s="25"/>
      <c r="AW163" s="25">
        <f t="shared" si="89"/>
        <v>-0.27712371880506997</v>
      </c>
      <c r="AX163" s="25">
        <f t="shared" si="81"/>
        <v>88.863623171408378</v>
      </c>
      <c r="AY163" s="25">
        <f t="shared" si="114"/>
        <v>1.4014807821852746E-2</v>
      </c>
      <c r="AZ163" s="25"/>
      <c r="BA163" s="25">
        <f t="shared" si="90"/>
        <v>-1.009696475238651</v>
      </c>
      <c r="BB163" s="25">
        <f t="shared" si="82"/>
        <v>88.131050414974794</v>
      </c>
      <c r="BC163" s="31">
        <f t="shared" si="115"/>
        <v>2.2143059453494995E-2</v>
      </c>
      <c r="BD163" s="29"/>
      <c r="BE163" s="30">
        <f t="shared" si="91"/>
        <v>-0.92398131737584088</v>
      </c>
      <c r="BF163" s="25">
        <f t="shared" si="83"/>
        <v>138.20757331557567</v>
      </c>
      <c r="BG163" s="25">
        <f t="shared" si="116"/>
        <v>2.9677176503685569E-2</v>
      </c>
      <c r="BH163" s="25"/>
      <c r="BI163" s="27">
        <f t="shared" si="92"/>
        <v>-1.2158141931202417</v>
      </c>
      <c r="BJ163" s="25">
        <f t="shared" si="84"/>
        <v>137.91574043983127</v>
      </c>
      <c r="BK163" s="25">
        <f t="shared" si="117"/>
        <v>3.1726066395810215E-2</v>
      </c>
      <c r="BL163" s="25"/>
      <c r="BM163" s="27">
        <f t="shared" si="93"/>
        <v>-1.4205574632955016</v>
      </c>
      <c r="BN163" s="25">
        <f t="shared" si="85"/>
        <v>137.71099716965603</v>
      </c>
      <c r="BO163" s="25">
        <f t="shared" si="118"/>
        <v>3.3163520677383374E-2</v>
      </c>
      <c r="BP163" s="25"/>
      <c r="BQ163" s="27">
        <f t="shared" si="94"/>
        <v>-1.7682933112847381</v>
      </c>
      <c r="BR163" s="25">
        <f t="shared" si="86"/>
        <v>137.36326132166678</v>
      </c>
      <c r="BS163" s="31">
        <f t="shared" si="119"/>
        <v>3.5604892172137637E-2</v>
      </c>
      <c r="BT163" s="29"/>
      <c r="BV163" s="36"/>
    </row>
    <row r="164" spans="1:74">
      <c r="A164" s="6"/>
      <c r="K164" s="6"/>
      <c r="L164"/>
      <c r="M164" s="10">
        <v>44012</v>
      </c>
      <c r="N164" s="11">
        <v>161</v>
      </c>
      <c r="O164" s="12">
        <v>90.879065999999995</v>
      </c>
      <c r="P164" s="9">
        <v>140223200</v>
      </c>
      <c r="Q164" s="12">
        <v>143.77702300000001</v>
      </c>
      <c r="R164" s="9">
        <v>3688000</v>
      </c>
      <c r="U164" s="12">
        <f t="shared" si="95"/>
        <v>88.088411580219642</v>
      </c>
      <c r="V164" s="12">
        <f t="shared" si="96"/>
        <v>89.540695541910225</v>
      </c>
      <c r="W164" s="12">
        <f t="shared" si="97"/>
        <v>89.683038700596057</v>
      </c>
      <c r="X164" s="12">
        <f t="shared" si="98"/>
        <v>89.778987805094246</v>
      </c>
      <c r="Y164" s="12">
        <f t="shared" si="99"/>
        <v>143.43493909295162</v>
      </c>
      <c r="Z164" s="12">
        <f t="shared" si="100"/>
        <v>141.19284093035429</v>
      </c>
      <c r="AA164" s="12">
        <f t="shared" si="101"/>
        <v>140.94824663482819</v>
      </c>
      <c r="AB164" s="12">
        <f t="shared" si="102"/>
        <v>141.4101181734371</v>
      </c>
      <c r="AD164" s="25">
        <f t="shared" si="103"/>
        <v>2.7906544197803527</v>
      </c>
      <c r="AE164" s="12">
        <f t="shared" si="104"/>
        <v>1.33837045808977</v>
      </c>
      <c r="AF164" s="12">
        <f t="shared" si="105"/>
        <v>1.1960272994039371</v>
      </c>
      <c r="AG164" s="12">
        <f t="shared" si="106"/>
        <v>1.1000781949057483</v>
      </c>
      <c r="AH164" s="12">
        <f t="shared" si="107"/>
        <v>0.34208390704839076</v>
      </c>
      <c r="AI164" s="12">
        <f t="shared" si="108"/>
        <v>2.5841820696457205</v>
      </c>
      <c r="AJ164" s="12">
        <f t="shared" si="109"/>
        <v>2.8287763651718194</v>
      </c>
      <c r="AK164" s="12">
        <f t="shared" si="110"/>
        <v>2.3669048265629158</v>
      </c>
      <c r="AM164" s="6"/>
      <c r="AO164" s="30">
        <f t="shared" si="111"/>
        <v>0.32889184357763213</v>
      </c>
      <c r="AP164" s="25">
        <f t="shared" si="87"/>
        <v>90.011930544173694</v>
      </c>
      <c r="AQ164" s="25">
        <f t="shared" si="112"/>
        <v>9.541641370151191E-3</v>
      </c>
      <c r="AR164" s="25"/>
      <c r="AS164" s="25">
        <f t="shared" si="88"/>
        <v>0.2196927003072886</v>
      </c>
      <c r="AT164" s="25">
        <f t="shared" si="80"/>
        <v>89.902731400903349</v>
      </c>
      <c r="AU164" s="25">
        <f t="shared" si="113"/>
        <v>1.0743228799211534E-2</v>
      </c>
      <c r="AV164" s="25"/>
      <c r="AW164" s="25">
        <f t="shared" si="89"/>
        <v>9.1613269329385016E-2</v>
      </c>
      <c r="AX164" s="25">
        <f t="shared" si="81"/>
        <v>89.774651969925443</v>
      </c>
      <c r="AY164" s="25">
        <f t="shared" si="114"/>
        <v>1.2152568008066359E-2</v>
      </c>
      <c r="AZ164" s="25"/>
      <c r="BA164" s="25">
        <f t="shared" si="90"/>
        <v>0.30949356753941892</v>
      </c>
      <c r="BB164" s="25">
        <f t="shared" si="82"/>
        <v>89.992532268135477</v>
      </c>
      <c r="BC164" s="31">
        <f t="shared" si="115"/>
        <v>9.7550929040634889E-3</v>
      </c>
      <c r="BD164" s="29"/>
      <c r="BE164" s="30">
        <f t="shared" si="91"/>
        <v>-0.51288031948796364</v>
      </c>
      <c r="BF164" s="25">
        <f t="shared" si="83"/>
        <v>140.43536631534022</v>
      </c>
      <c r="BG164" s="25">
        <f t="shared" si="116"/>
        <v>2.3241938210528921E-2</v>
      </c>
      <c r="BH164" s="25"/>
      <c r="BI164" s="27">
        <f t="shared" si="92"/>
        <v>-0.45768764437101273</v>
      </c>
      <c r="BJ164" s="25">
        <f t="shared" si="84"/>
        <v>140.49055899045717</v>
      </c>
      <c r="BK164" s="25">
        <f t="shared" si="117"/>
        <v>2.2858061329749744E-2</v>
      </c>
      <c r="BL164" s="25"/>
      <c r="BM164" s="27">
        <f t="shared" si="93"/>
        <v>3.6204796031977682E-2</v>
      </c>
      <c r="BN164" s="25">
        <f t="shared" si="85"/>
        <v>140.98445143086016</v>
      </c>
      <c r="BO164" s="25">
        <f t="shared" si="118"/>
        <v>1.9422933587516636E-2</v>
      </c>
      <c r="BP164" s="25"/>
      <c r="BQ164" s="27">
        <f t="shared" si="94"/>
        <v>1.2789442049024626</v>
      </c>
      <c r="BR164" s="25">
        <f t="shared" si="86"/>
        <v>142.22719083973067</v>
      </c>
      <c r="BS164" s="31">
        <f t="shared" si="119"/>
        <v>1.0779414734921493E-2</v>
      </c>
      <c r="BT164" s="29"/>
      <c r="BV164" s="36"/>
    </row>
    <row r="165" spans="1:74">
      <c r="A165" s="6"/>
      <c r="K165" s="6"/>
      <c r="L165"/>
      <c r="M165" s="10">
        <v>44013</v>
      </c>
      <c r="N165" s="11">
        <v>162</v>
      </c>
      <c r="O165" s="12">
        <v>90.707176000000004</v>
      </c>
      <c r="P165" s="9">
        <v>110737200</v>
      </c>
      <c r="Q165" s="12">
        <v>143.29972799999999</v>
      </c>
      <c r="R165" s="9">
        <v>2609500</v>
      </c>
      <c r="U165" s="12">
        <f t="shared" si="95"/>
        <v>88.507009743186686</v>
      </c>
      <c r="V165" s="12">
        <f t="shared" si="96"/>
        <v>90.009125202241648</v>
      </c>
      <c r="W165" s="12">
        <f t="shared" si="97"/>
        <v>90.340853715268224</v>
      </c>
      <c r="X165" s="12">
        <f t="shared" si="98"/>
        <v>90.604046451273561</v>
      </c>
      <c r="Y165" s="12">
        <f t="shared" si="99"/>
        <v>143.48625167900889</v>
      </c>
      <c r="Z165" s="12">
        <f t="shared" si="100"/>
        <v>142.09730465473029</v>
      </c>
      <c r="AA165" s="12">
        <f t="shared" si="101"/>
        <v>142.50407363567268</v>
      </c>
      <c r="AB165" s="12">
        <f t="shared" si="102"/>
        <v>143.1852967933593</v>
      </c>
      <c r="AD165" s="25">
        <f t="shared" si="103"/>
        <v>2.2001662568133185</v>
      </c>
      <c r="AE165" s="12">
        <f t="shared" si="104"/>
        <v>0.69805079775835566</v>
      </c>
      <c r="AF165" s="12">
        <f t="shared" si="105"/>
        <v>0.36632228473177975</v>
      </c>
      <c r="AG165" s="12">
        <f t="shared" si="106"/>
        <v>0.10312954872644298</v>
      </c>
      <c r="AH165" s="12">
        <f t="shared" si="107"/>
        <v>0.18652367900889999</v>
      </c>
      <c r="AI165" s="12">
        <f t="shared" si="108"/>
        <v>1.2024233452696933</v>
      </c>
      <c r="AJ165" s="12">
        <f t="shared" si="109"/>
        <v>0.79565436432730507</v>
      </c>
      <c r="AK165" s="12">
        <f t="shared" si="110"/>
        <v>0.11443120664068829</v>
      </c>
      <c r="AM165" s="6"/>
      <c r="AO165" s="30">
        <f t="shared" si="111"/>
        <v>0.37823031924181233</v>
      </c>
      <c r="AP165" s="25">
        <f t="shared" si="87"/>
        <v>90.719084034510033</v>
      </c>
      <c r="AQ165" s="25">
        <f t="shared" si="112"/>
        <v>1.3127996080518085E-4</v>
      </c>
      <c r="AR165" s="25"/>
      <c r="AS165" s="25">
        <f t="shared" si="88"/>
        <v>0.32922327889850816</v>
      </c>
      <c r="AT165" s="25">
        <f t="shared" si="80"/>
        <v>90.670076994166735</v>
      </c>
      <c r="AU165" s="25">
        <f t="shared" si="113"/>
        <v>4.0899747373095835E-4</v>
      </c>
      <c r="AV165" s="25"/>
      <c r="AW165" s="25">
        <f t="shared" si="89"/>
        <v>0.34640405473363689</v>
      </c>
      <c r="AX165" s="25">
        <f t="shared" si="81"/>
        <v>90.687257770001864</v>
      </c>
      <c r="AY165" s="25">
        <f t="shared" si="114"/>
        <v>2.195882495354082E-4</v>
      </c>
      <c r="AZ165" s="25"/>
      <c r="BA165" s="25">
        <f t="shared" si="90"/>
        <v>0.60556679760225463</v>
      </c>
      <c r="BB165" s="25">
        <f t="shared" si="82"/>
        <v>90.946420512870475</v>
      </c>
      <c r="BC165" s="31">
        <f t="shared" si="115"/>
        <v>2.637547804051035E-3</v>
      </c>
      <c r="BD165" s="29"/>
      <c r="BE165" s="30">
        <f t="shared" si="91"/>
        <v>-0.20257422143809589</v>
      </c>
      <c r="BF165" s="25">
        <f t="shared" si="83"/>
        <v>142.3014994142346</v>
      </c>
      <c r="BG165" s="25">
        <f t="shared" si="116"/>
        <v>6.966018705669764E-3</v>
      </c>
      <c r="BH165" s="25"/>
      <c r="BI165" s="27">
        <f t="shared" si="92"/>
        <v>4.5691016932862427E-2</v>
      </c>
      <c r="BJ165" s="25">
        <f t="shared" si="84"/>
        <v>142.54976465260555</v>
      </c>
      <c r="BK165" s="25">
        <f t="shared" si="117"/>
        <v>5.2335294550903922E-3</v>
      </c>
      <c r="BL165" s="25"/>
      <c r="BM165" s="27">
        <f t="shared" si="93"/>
        <v>0.72003478819760725</v>
      </c>
      <c r="BN165" s="25">
        <f t="shared" si="85"/>
        <v>143.22410842387029</v>
      </c>
      <c r="BO165" s="25">
        <f t="shared" si="118"/>
        <v>5.2770216095383306E-4</v>
      </c>
      <c r="BP165" s="25"/>
      <c r="BQ165" s="27">
        <f t="shared" si="94"/>
        <v>1.5142945814531841</v>
      </c>
      <c r="BR165" s="25">
        <f t="shared" si="86"/>
        <v>144.01836821712587</v>
      </c>
      <c r="BS165" s="31">
        <f t="shared" si="119"/>
        <v>5.0149447396430555E-3</v>
      </c>
      <c r="BT165" s="29"/>
      <c r="BV165" s="36"/>
    </row>
    <row r="166" spans="1:74">
      <c r="A166" s="6"/>
      <c r="K166" s="6"/>
      <c r="L166"/>
      <c r="M166" s="10">
        <v>44014</v>
      </c>
      <c r="N166" s="11">
        <v>163</v>
      </c>
      <c r="O166" s="12">
        <v>90.707176000000004</v>
      </c>
      <c r="P166" s="9">
        <v>114041600</v>
      </c>
      <c r="Q166" s="12">
        <v>144.20462000000001</v>
      </c>
      <c r="R166" s="9">
        <v>2758500</v>
      </c>
      <c r="U166" s="12">
        <f t="shared" si="95"/>
        <v>88.837034681708687</v>
      </c>
      <c r="V166" s="12">
        <f t="shared" si="96"/>
        <v>90.25344298145707</v>
      </c>
      <c r="W166" s="12">
        <f t="shared" si="97"/>
        <v>90.542330971870712</v>
      </c>
      <c r="X166" s="12">
        <f t="shared" si="98"/>
        <v>90.681393612818397</v>
      </c>
      <c r="Y166" s="12">
        <f t="shared" si="99"/>
        <v>143.45827312715755</v>
      </c>
      <c r="Z166" s="12">
        <f t="shared" si="100"/>
        <v>142.51815282557467</v>
      </c>
      <c r="AA166" s="12">
        <f t="shared" si="101"/>
        <v>142.94168353605269</v>
      </c>
      <c r="AB166" s="12">
        <f t="shared" si="102"/>
        <v>143.27112019833982</v>
      </c>
      <c r="AD166" s="25">
        <f t="shared" si="103"/>
        <v>1.8701413182913171</v>
      </c>
      <c r="AE166" s="12">
        <f t="shared" si="104"/>
        <v>0.45373301854293402</v>
      </c>
      <c r="AF166" s="12">
        <f t="shared" si="105"/>
        <v>0.16484502812929236</v>
      </c>
      <c r="AG166" s="12">
        <f t="shared" si="106"/>
        <v>2.5782387181607191E-2</v>
      </c>
      <c r="AH166" s="12">
        <f t="shared" si="107"/>
        <v>0.7463468728424516</v>
      </c>
      <c r="AI166" s="12">
        <f t="shared" si="108"/>
        <v>1.6864671744253315</v>
      </c>
      <c r="AJ166" s="12">
        <f t="shared" si="109"/>
        <v>1.2629364639473124</v>
      </c>
      <c r="AK166" s="12">
        <f t="shared" si="110"/>
        <v>0.93349980166019009</v>
      </c>
      <c r="AM166" s="6"/>
      <c r="AO166" s="30">
        <f t="shared" si="111"/>
        <v>0.35171735984591357</v>
      </c>
      <c r="AP166" s="25">
        <f t="shared" si="87"/>
        <v>90.894048331716618</v>
      </c>
      <c r="AQ166" s="25">
        <f t="shared" si="112"/>
        <v>2.0601714214607929E-3</v>
      </c>
      <c r="AR166" s="25"/>
      <c r="AS166" s="25">
        <f t="shared" si="88"/>
        <v>0.29728677332450298</v>
      </c>
      <c r="AT166" s="25">
        <f t="shared" si="80"/>
        <v>90.839617745195213</v>
      </c>
      <c r="AU166" s="25">
        <f t="shared" si="113"/>
        <v>1.4601021775301293E-3</v>
      </c>
      <c r="AV166" s="25"/>
      <c r="AW166" s="25">
        <f t="shared" si="89"/>
        <v>0.28118699557461962</v>
      </c>
      <c r="AX166" s="25">
        <f t="shared" si="81"/>
        <v>90.823517967445326</v>
      </c>
      <c r="AY166" s="25">
        <f t="shared" si="114"/>
        <v>1.2826104016877597E-3</v>
      </c>
      <c r="AZ166" s="25"/>
      <c r="BA166" s="25">
        <f t="shared" si="90"/>
        <v>0.26209068775245248</v>
      </c>
      <c r="BB166" s="25">
        <f t="shared" si="82"/>
        <v>90.804421659623159</v>
      </c>
      <c r="BC166" s="31">
        <f t="shared" si="115"/>
        <v>1.0720834217477482E-3</v>
      </c>
      <c r="BD166" s="29"/>
      <c r="BE166" s="30">
        <f t="shared" si="91"/>
        <v>-0.10654660316537989</v>
      </c>
      <c r="BF166" s="25">
        <f t="shared" si="83"/>
        <v>142.83513693288731</v>
      </c>
      <c r="BG166" s="25">
        <f t="shared" si="116"/>
        <v>9.4968043819448813E-3</v>
      </c>
      <c r="BH166" s="25"/>
      <c r="BI166" s="27">
        <f t="shared" si="92"/>
        <v>0.14367073779464951</v>
      </c>
      <c r="BJ166" s="25">
        <f t="shared" si="84"/>
        <v>143.08535427384734</v>
      </c>
      <c r="BK166" s="25">
        <f t="shared" si="117"/>
        <v>7.7616495654068635E-3</v>
      </c>
      <c r="BL166" s="25"/>
      <c r="BM166" s="27">
        <f t="shared" si="93"/>
        <v>0.59294358867968877</v>
      </c>
      <c r="BN166" s="25">
        <f t="shared" si="85"/>
        <v>143.5346271247324</v>
      </c>
      <c r="BO166" s="25">
        <f t="shared" si="118"/>
        <v>4.6461262840789014E-3</v>
      </c>
      <c r="BP166" s="25"/>
      <c r="BQ166" s="27">
        <f t="shared" si="94"/>
        <v>0.59911260254098675</v>
      </c>
      <c r="BR166" s="25">
        <f t="shared" si="86"/>
        <v>143.54079613859369</v>
      </c>
      <c r="BS166" s="31">
        <f t="shared" si="119"/>
        <v>4.6033466986447041E-3</v>
      </c>
      <c r="BT166" s="29"/>
      <c r="BV166" s="36"/>
    </row>
    <row r="167" spans="1:74">
      <c r="A167" s="6"/>
      <c r="K167" s="6"/>
      <c r="L167"/>
      <c r="M167" s="10">
        <v>44018</v>
      </c>
      <c r="N167" s="11">
        <v>164</v>
      </c>
      <c r="O167" s="12">
        <v>93.133613999999994</v>
      </c>
      <c r="P167" s="9">
        <v>118655600</v>
      </c>
      <c r="Q167" s="12">
        <v>146.39224200000001</v>
      </c>
      <c r="R167" s="9">
        <v>2336700</v>
      </c>
      <c r="U167" s="12">
        <f t="shared" si="95"/>
        <v>89.117555879452382</v>
      </c>
      <c r="V167" s="12">
        <f t="shared" si="96"/>
        <v>90.412249537947091</v>
      </c>
      <c r="W167" s="12">
        <f t="shared" si="97"/>
        <v>90.632995737341815</v>
      </c>
      <c r="X167" s="12">
        <f t="shared" si="98"/>
        <v>90.700730403204602</v>
      </c>
      <c r="Y167" s="12">
        <f t="shared" si="99"/>
        <v>143.57022515808393</v>
      </c>
      <c r="Z167" s="12">
        <f t="shared" si="100"/>
        <v>143.10841633662355</v>
      </c>
      <c r="AA167" s="12">
        <f t="shared" si="101"/>
        <v>143.63629859122372</v>
      </c>
      <c r="AB167" s="12">
        <f t="shared" si="102"/>
        <v>143.97124504958498</v>
      </c>
      <c r="AD167" s="25">
        <f t="shared" si="103"/>
        <v>4.016058120547612</v>
      </c>
      <c r="AE167" s="12">
        <f t="shared" si="104"/>
        <v>2.7213644620529038</v>
      </c>
      <c r="AF167" s="12">
        <f t="shared" si="105"/>
        <v>2.500618262658179</v>
      </c>
      <c r="AG167" s="12">
        <f t="shared" si="106"/>
        <v>2.4328835967953921</v>
      </c>
      <c r="AH167" s="12">
        <f t="shared" si="107"/>
        <v>2.8220168419160814</v>
      </c>
      <c r="AI167" s="12">
        <f t="shared" si="108"/>
        <v>3.2838256633764615</v>
      </c>
      <c r="AJ167" s="12">
        <f t="shared" si="109"/>
        <v>2.7559434087762895</v>
      </c>
      <c r="AK167" s="12">
        <f t="shared" si="110"/>
        <v>2.4209969504150308</v>
      </c>
      <c r="AM167" s="6"/>
      <c r="AO167" s="30">
        <f t="shared" si="111"/>
        <v>0.31255947068969209</v>
      </c>
      <c r="AP167" s="25">
        <f t="shared" si="87"/>
        <v>90.945555208031507</v>
      </c>
      <c r="AQ167" s="25">
        <f t="shared" si="112"/>
        <v>2.3493760179525376E-2</v>
      </c>
      <c r="AR167" s="25"/>
      <c r="AS167" s="25">
        <f t="shared" si="88"/>
        <v>0.24563127136115315</v>
      </c>
      <c r="AT167" s="25">
        <f t="shared" si="80"/>
        <v>90.878627008702964</v>
      </c>
      <c r="AU167" s="25">
        <f t="shared" si="113"/>
        <v>2.4212385780466233E-2</v>
      </c>
      <c r="AV167" s="25"/>
      <c r="AW167" s="25">
        <f t="shared" si="89"/>
        <v>0.19545199202803748</v>
      </c>
      <c r="AX167" s="25">
        <f t="shared" si="81"/>
        <v>90.828447729369856</v>
      </c>
      <c r="AY167" s="25">
        <f t="shared" si="114"/>
        <v>2.4751173841811171E-2</v>
      </c>
      <c r="AZ167" s="25"/>
      <c r="BA167" s="25">
        <f t="shared" si="90"/>
        <v>0.116378653813306</v>
      </c>
      <c r="BB167" s="25">
        <f t="shared" si="82"/>
        <v>90.749374391155115</v>
      </c>
      <c r="BC167" s="31">
        <f t="shared" si="115"/>
        <v>2.5600204979105392E-2</v>
      </c>
      <c r="BD167" s="29"/>
      <c r="BE167" s="30">
        <f t="shared" si="91"/>
        <v>1.3627645585081213E-2</v>
      </c>
      <c r="BF167" s="25">
        <f t="shared" si="83"/>
        <v>143.6499262368088</v>
      </c>
      <c r="BG167" s="25">
        <f t="shared" si="116"/>
        <v>1.8732657726433444E-2</v>
      </c>
      <c r="BH167" s="25"/>
      <c r="BI167" s="27">
        <f t="shared" si="92"/>
        <v>0.28140681713874399</v>
      </c>
      <c r="BJ167" s="25">
        <f t="shared" si="84"/>
        <v>143.91770540836245</v>
      </c>
      <c r="BK167" s="25">
        <f t="shared" si="117"/>
        <v>1.6903468092506972E-2</v>
      </c>
      <c r="BL167" s="25"/>
      <c r="BM167" s="27">
        <f t="shared" si="93"/>
        <v>0.63869574860079126</v>
      </c>
      <c r="BN167" s="25">
        <f t="shared" si="85"/>
        <v>144.2749943398245</v>
      </c>
      <c r="BO167" s="25">
        <f t="shared" si="118"/>
        <v>1.4462840593530276E-2</v>
      </c>
      <c r="BP167" s="25"/>
      <c r="BQ167" s="27">
        <f t="shared" si="94"/>
        <v>0.68028968727652139</v>
      </c>
      <c r="BR167" s="25">
        <f t="shared" si="86"/>
        <v>144.31658827850023</v>
      </c>
      <c r="BS167" s="31">
        <f t="shared" si="119"/>
        <v>1.4178713934169928E-2</v>
      </c>
      <c r="BT167" s="29"/>
      <c r="BV167" s="36"/>
    </row>
    <row r="168" spans="1:74">
      <c r="A168" s="6"/>
      <c r="K168" s="6"/>
      <c r="L168"/>
      <c r="M168" s="10">
        <v>44019</v>
      </c>
      <c r="N168" s="11">
        <v>165</v>
      </c>
      <c r="O168" s="12">
        <v>92.844634999999997</v>
      </c>
      <c r="P168" s="9">
        <v>112424400</v>
      </c>
      <c r="Q168" s="12">
        <v>144.15489199999999</v>
      </c>
      <c r="R168" s="9">
        <v>2622000</v>
      </c>
      <c r="U168" s="12">
        <f t="shared" si="95"/>
        <v>89.719964597534528</v>
      </c>
      <c r="V168" s="12">
        <f t="shared" si="96"/>
        <v>91.3647270996656</v>
      </c>
      <c r="W168" s="12">
        <f t="shared" si="97"/>
        <v>92.008335781803822</v>
      </c>
      <c r="X168" s="12">
        <f t="shared" si="98"/>
        <v>92.525393100801153</v>
      </c>
      <c r="Y168" s="12">
        <f t="shared" si="99"/>
        <v>143.99352768437134</v>
      </c>
      <c r="Z168" s="12">
        <f t="shared" si="100"/>
        <v>144.25775531880532</v>
      </c>
      <c r="AA168" s="12">
        <f t="shared" si="101"/>
        <v>145.15206746605065</v>
      </c>
      <c r="AB168" s="12">
        <f t="shared" si="102"/>
        <v>145.78699276239627</v>
      </c>
      <c r="AD168" s="25">
        <f t="shared" si="103"/>
        <v>3.124670402465469</v>
      </c>
      <c r="AE168" s="12">
        <f t="shared" si="104"/>
        <v>1.4799079003343962</v>
      </c>
      <c r="AF168" s="12">
        <f t="shared" si="105"/>
        <v>0.83629921819617437</v>
      </c>
      <c r="AG168" s="12">
        <f t="shared" si="106"/>
        <v>0.31924189919884327</v>
      </c>
      <c r="AH168" s="12">
        <f t="shared" si="107"/>
        <v>0.16136431562864573</v>
      </c>
      <c r="AI168" s="12">
        <f t="shared" si="108"/>
        <v>0.10286331880533339</v>
      </c>
      <c r="AJ168" s="12">
        <f t="shared" si="109"/>
        <v>0.99717546605066332</v>
      </c>
      <c r="AK168" s="12">
        <f t="shared" si="110"/>
        <v>1.6321007623962771</v>
      </c>
      <c r="AM168" s="6"/>
      <c r="AO168" s="30">
        <f t="shared" si="111"/>
        <v>0.47197655675553929</v>
      </c>
      <c r="AP168" s="25">
        <f t="shared" si="87"/>
        <v>92.480312338559358</v>
      </c>
      <c r="AQ168" s="25">
        <f t="shared" si="112"/>
        <v>3.9240033787696915E-3</v>
      </c>
      <c r="AR168" s="25"/>
      <c r="AS168" s="25">
        <f t="shared" si="88"/>
        <v>0.52805846463636663</v>
      </c>
      <c r="AT168" s="25">
        <f t="shared" si="80"/>
        <v>92.536394246440196</v>
      </c>
      <c r="AU168" s="25">
        <f t="shared" si="113"/>
        <v>3.3199630065840731E-3</v>
      </c>
      <c r="AV168" s="25"/>
      <c r="AW168" s="25">
        <f t="shared" si="89"/>
        <v>0.72640161562332384</v>
      </c>
      <c r="AX168" s="25">
        <f t="shared" si="81"/>
        <v>92.734737397427139</v>
      </c>
      <c r="AY168" s="25">
        <f t="shared" si="114"/>
        <v>1.1836720837219892E-3</v>
      </c>
      <c r="AZ168" s="25"/>
      <c r="BA168" s="25">
        <f t="shared" si="90"/>
        <v>1.1864958358647018</v>
      </c>
      <c r="BB168" s="25">
        <f t="shared" si="82"/>
        <v>93.194831617668527</v>
      </c>
      <c r="BC168" s="31">
        <f t="shared" si="115"/>
        <v>3.7718562593146072E-3</v>
      </c>
      <c r="BD168" s="29"/>
      <c r="BE168" s="30">
        <f t="shared" si="91"/>
        <v>0.23894882997135886</v>
      </c>
      <c r="BF168" s="25">
        <f t="shared" si="83"/>
        <v>145.391016296022</v>
      </c>
      <c r="BG168" s="25">
        <f t="shared" si="116"/>
        <v>8.574972925802702E-3</v>
      </c>
      <c r="BH168" s="25"/>
      <c r="BI168" s="27">
        <f t="shared" si="92"/>
        <v>0.58999733156079104</v>
      </c>
      <c r="BJ168" s="25">
        <f t="shared" si="84"/>
        <v>145.74206479761145</v>
      </c>
      <c r="BK168" s="25">
        <f t="shared" si="117"/>
        <v>1.101019032785553E-2</v>
      </c>
      <c r="BL168" s="25"/>
      <c r="BM168" s="27">
        <f t="shared" si="93"/>
        <v>1.0333786554025548</v>
      </c>
      <c r="BN168" s="25">
        <f t="shared" si="85"/>
        <v>146.1854461214532</v>
      </c>
      <c r="BO168" s="25">
        <f t="shared" si="118"/>
        <v>1.4085918925687288E-2</v>
      </c>
      <c r="BP168" s="25"/>
      <c r="BQ168" s="27">
        <f t="shared" si="94"/>
        <v>1.3904469966943707</v>
      </c>
      <c r="BR168" s="25">
        <f t="shared" si="86"/>
        <v>146.54251446274503</v>
      </c>
      <c r="BS168" s="31">
        <f t="shared" si="119"/>
        <v>1.6562895851949602E-2</v>
      </c>
      <c r="BT168" s="29"/>
      <c r="BV168" s="36"/>
    </row>
    <row r="169" spans="1:74">
      <c r="A169" s="6"/>
      <c r="K169" s="6"/>
      <c r="L169"/>
      <c r="M169" s="10">
        <v>44020</v>
      </c>
      <c r="N169" s="11">
        <v>166</v>
      </c>
      <c r="O169" s="12">
        <v>95.006996000000001</v>
      </c>
      <c r="P169" s="9">
        <v>117092000</v>
      </c>
      <c r="Q169" s="12">
        <v>144.77140800000001</v>
      </c>
      <c r="R169" s="9">
        <v>3587800</v>
      </c>
      <c r="U169" s="12">
        <f t="shared" si="95"/>
        <v>90.188665157904339</v>
      </c>
      <c r="V169" s="12">
        <f t="shared" si="96"/>
        <v>91.882694864782636</v>
      </c>
      <c r="W169" s="12">
        <f t="shared" si="97"/>
        <v>92.468300351811706</v>
      </c>
      <c r="X169" s="12">
        <f t="shared" si="98"/>
        <v>92.764824525200282</v>
      </c>
      <c r="Y169" s="12">
        <f t="shared" si="99"/>
        <v>144.01773233171565</v>
      </c>
      <c r="Z169" s="12">
        <f t="shared" si="100"/>
        <v>144.22175315722345</v>
      </c>
      <c r="AA169" s="12">
        <f t="shared" si="101"/>
        <v>144.60362095972278</v>
      </c>
      <c r="AB169" s="12">
        <f t="shared" si="102"/>
        <v>144.56291719059905</v>
      </c>
      <c r="AD169" s="25">
        <f t="shared" si="103"/>
        <v>4.8183308420956621</v>
      </c>
      <c r="AE169" s="12">
        <f t="shared" si="104"/>
        <v>3.1243011352173653</v>
      </c>
      <c r="AF169" s="12">
        <f t="shared" si="105"/>
        <v>2.5386956481882947</v>
      </c>
      <c r="AG169" s="12">
        <f t="shared" si="106"/>
        <v>2.2421714747997186</v>
      </c>
      <c r="AH169" s="12">
        <f t="shared" si="107"/>
        <v>0.75367566828435884</v>
      </c>
      <c r="AI169" s="12">
        <f t="shared" si="108"/>
        <v>0.54965484277656174</v>
      </c>
      <c r="AJ169" s="12">
        <f t="shared" si="109"/>
        <v>0.16778704027723279</v>
      </c>
      <c r="AK169" s="12">
        <f t="shared" si="110"/>
        <v>0.20849080940095632</v>
      </c>
      <c r="AM169" s="6"/>
      <c r="AO169" s="30">
        <f t="shared" si="111"/>
        <v>0.47017475874339099</v>
      </c>
      <c r="AP169" s="25">
        <f t="shared" si="87"/>
        <v>92.938475110555103</v>
      </c>
      <c r="AQ169" s="25">
        <f t="shared" si="112"/>
        <v>2.177230074135696E-2</v>
      </c>
      <c r="AR169" s="25"/>
      <c r="AS169" s="25">
        <f t="shared" si="88"/>
        <v>0.51103499097924598</v>
      </c>
      <c r="AT169" s="25">
        <f t="shared" si="80"/>
        <v>92.979335342790947</v>
      </c>
      <c r="AU169" s="25">
        <f t="shared" si="113"/>
        <v>2.1342224705315958E-2</v>
      </c>
      <c r="AV169" s="25"/>
      <c r="AW169" s="25">
        <f t="shared" si="89"/>
        <v>0.60650494509637587</v>
      </c>
      <c r="AX169" s="25">
        <f t="shared" si="81"/>
        <v>93.074805296908082</v>
      </c>
      <c r="AY169" s="25">
        <f t="shared" si="114"/>
        <v>2.0337351820827167E-2</v>
      </c>
      <c r="AZ169" s="25"/>
      <c r="BA169" s="25">
        <f t="shared" si="90"/>
        <v>0.56894425988640651</v>
      </c>
      <c r="BB169" s="25">
        <f t="shared" si="82"/>
        <v>93.037244611698114</v>
      </c>
      <c r="BC169" s="31">
        <f t="shared" si="115"/>
        <v>2.0732698340466288E-2</v>
      </c>
      <c r="BD169" s="29"/>
      <c r="BE169" s="30">
        <f t="shared" si="91"/>
        <v>0.12083952952647339</v>
      </c>
      <c r="BF169" s="25">
        <f t="shared" si="83"/>
        <v>144.72446048924925</v>
      </c>
      <c r="BG169" s="25">
        <f t="shared" si="116"/>
        <v>3.2428717382340351E-4</v>
      </c>
      <c r="BH169" s="25"/>
      <c r="BI169" s="27">
        <f t="shared" si="92"/>
        <v>0.30538637208862385</v>
      </c>
      <c r="BJ169" s="25">
        <f t="shared" si="84"/>
        <v>144.90900733181141</v>
      </c>
      <c r="BK169" s="25">
        <f t="shared" si="117"/>
        <v>9.5045930486081385E-4</v>
      </c>
      <c r="BL169" s="25"/>
      <c r="BM169" s="27">
        <f t="shared" si="93"/>
        <v>0.32155733262386021</v>
      </c>
      <c r="BN169" s="25">
        <f t="shared" si="85"/>
        <v>144.92517829234663</v>
      </c>
      <c r="BO169" s="25">
        <f t="shared" si="118"/>
        <v>1.0621592652232913E-3</v>
      </c>
      <c r="BP169" s="25"/>
      <c r="BQ169" s="27">
        <f t="shared" si="94"/>
        <v>-0.25761248087454036</v>
      </c>
      <c r="BR169" s="25">
        <f t="shared" si="86"/>
        <v>144.34600847884823</v>
      </c>
      <c r="BS169" s="31">
        <f t="shared" si="119"/>
        <v>2.9384222135338677E-3</v>
      </c>
      <c r="BT169" s="29"/>
      <c r="BV169" s="36"/>
    </row>
    <row r="170" spans="1:74">
      <c r="A170" s="6"/>
      <c r="K170" s="6"/>
      <c r="L170"/>
      <c r="M170" s="10">
        <v>44021</v>
      </c>
      <c r="N170" s="11">
        <v>167</v>
      </c>
      <c r="O170" s="12">
        <v>95.415558000000004</v>
      </c>
      <c r="P170" s="9">
        <v>125642800</v>
      </c>
      <c r="Q170" s="12">
        <v>140.57513399999999</v>
      </c>
      <c r="R170" s="9">
        <v>3167200</v>
      </c>
      <c r="U170" s="12">
        <f t="shared" si="95"/>
        <v>90.911414784218692</v>
      </c>
      <c r="V170" s="12">
        <f t="shared" si="96"/>
        <v>92.976200262108719</v>
      </c>
      <c r="W170" s="12">
        <f t="shared" si="97"/>
        <v>93.864582958315268</v>
      </c>
      <c r="X170" s="12">
        <f t="shared" si="98"/>
        <v>94.446453131300075</v>
      </c>
      <c r="Y170" s="12">
        <f t="shared" si="99"/>
        <v>144.13078368195829</v>
      </c>
      <c r="Z170" s="12">
        <f t="shared" si="100"/>
        <v>144.41413235219525</v>
      </c>
      <c r="AA170" s="12">
        <f t="shared" si="101"/>
        <v>144.69590383187523</v>
      </c>
      <c r="AB170" s="12">
        <f t="shared" si="102"/>
        <v>144.71928529764978</v>
      </c>
      <c r="AD170" s="25">
        <f t="shared" si="103"/>
        <v>4.5041432157813119</v>
      </c>
      <c r="AE170" s="12">
        <f t="shared" si="104"/>
        <v>2.4393577378912852</v>
      </c>
      <c r="AF170" s="12">
        <f t="shared" si="105"/>
        <v>1.5509750416847368</v>
      </c>
      <c r="AG170" s="12">
        <f t="shared" si="106"/>
        <v>0.96910486869992951</v>
      </c>
      <c r="AH170" s="12">
        <f t="shared" si="107"/>
        <v>3.5556496819583003</v>
      </c>
      <c r="AI170" s="12">
        <f t="shared" si="108"/>
        <v>3.8389983521952615</v>
      </c>
      <c r="AJ170" s="12">
        <f t="shared" si="109"/>
        <v>4.1207698318752364</v>
      </c>
      <c r="AK170" s="12">
        <f t="shared" si="110"/>
        <v>4.1441512976497847</v>
      </c>
      <c r="AM170" s="6"/>
      <c r="AO170" s="30">
        <f t="shared" si="111"/>
        <v>0.60909093590741659</v>
      </c>
      <c r="AP170" s="25">
        <f t="shared" si="87"/>
        <v>94.473673894222685</v>
      </c>
      <c r="AQ170" s="25">
        <f t="shared" si="112"/>
        <v>9.8713891688116447E-3</v>
      </c>
      <c r="AR170" s="25"/>
      <c r="AS170" s="25">
        <f t="shared" si="88"/>
        <v>0.73234689486032489</v>
      </c>
      <c r="AT170" s="25">
        <f t="shared" si="80"/>
        <v>94.596929853175595</v>
      </c>
      <c r="AU170" s="25">
        <f t="shared" si="113"/>
        <v>8.5796086506606077E-3</v>
      </c>
      <c r="AV170" s="25"/>
      <c r="AW170" s="25">
        <f t="shared" si="89"/>
        <v>0.96190489272960944</v>
      </c>
      <c r="AX170" s="25">
        <f t="shared" si="81"/>
        <v>94.826487851044874</v>
      </c>
      <c r="AY170" s="25">
        <f t="shared" si="114"/>
        <v>6.1737326836691598E-3</v>
      </c>
      <c r="AZ170" s="25"/>
      <c r="BA170" s="25">
        <f t="shared" si="90"/>
        <v>1.272181854510988</v>
      </c>
      <c r="BB170" s="25">
        <f t="shared" si="82"/>
        <v>95.136764812826257</v>
      </c>
      <c r="BC170" s="31">
        <f t="shared" si="115"/>
        <v>2.9218839465755364E-3</v>
      </c>
      <c r="BD170" s="29"/>
      <c r="BE170" s="30">
        <f t="shared" si="91"/>
        <v>0.11655603092037026</v>
      </c>
      <c r="BF170" s="25">
        <f t="shared" si="83"/>
        <v>144.81245986279561</v>
      </c>
      <c r="BG170" s="25">
        <f t="shared" si="116"/>
        <v>3.014278373581785E-2</v>
      </c>
      <c r="BH170" s="25"/>
      <c r="BI170" s="27">
        <f t="shared" si="92"/>
        <v>0.252110497104581</v>
      </c>
      <c r="BJ170" s="25">
        <f t="shared" si="84"/>
        <v>144.94801432897981</v>
      </c>
      <c r="BK170" s="25">
        <f t="shared" si="117"/>
        <v>3.1107068544425631E-2</v>
      </c>
      <c r="BL170" s="25"/>
      <c r="BM170" s="27">
        <f t="shared" si="93"/>
        <v>0.21838382541172674</v>
      </c>
      <c r="BN170" s="25">
        <f t="shared" si="85"/>
        <v>144.91428765728696</v>
      </c>
      <c r="BO170" s="25">
        <f t="shared" si="118"/>
        <v>3.0867149358626764E-2</v>
      </c>
      <c r="BP170" s="25"/>
      <c r="BQ170" s="27">
        <f t="shared" si="94"/>
        <v>3.9798569198403522E-2</v>
      </c>
      <c r="BR170" s="25">
        <f t="shared" si="86"/>
        <v>144.73570240107364</v>
      </c>
      <c r="BS170" s="31">
        <f t="shared" si="119"/>
        <v>2.9596759275176271E-2</v>
      </c>
      <c r="BT170" s="29"/>
      <c r="BV170" s="36"/>
    </row>
    <row r="171" spans="1:74">
      <c r="A171" s="6"/>
      <c r="K171" s="6"/>
      <c r="L171"/>
      <c r="M171" s="10">
        <v>44022</v>
      </c>
      <c r="N171" s="11">
        <v>168</v>
      </c>
      <c r="O171" s="12">
        <v>95.582465999999997</v>
      </c>
      <c r="P171" s="9">
        <v>90257200</v>
      </c>
      <c r="Q171" s="12">
        <v>141.64906300000001</v>
      </c>
      <c r="R171" s="9">
        <v>2325000</v>
      </c>
      <c r="U171" s="12">
        <f t="shared" si="95"/>
        <v>91.587036266585883</v>
      </c>
      <c r="V171" s="12">
        <f t="shared" si="96"/>
        <v>93.82997547037067</v>
      </c>
      <c r="W171" s="12">
        <f t="shared" si="97"/>
        <v>94.717619231241883</v>
      </c>
      <c r="X171" s="12">
        <f t="shared" si="98"/>
        <v>95.173281782825015</v>
      </c>
      <c r="Y171" s="12">
        <f t="shared" si="99"/>
        <v>143.59743622966454</v>
      </c>
      <c r="Z171" s="12">
        <f t="shared" si="100"/>
        <v>143.07048292892691</v>
      </c>
      <c r="AA171" s="12">
        <f t="shared" si="101"/>
        <v>142.42948042434386</v>
      </c>
      <c r="AB171" s="12">
        <f t="shared" si="102"/>
        <v>141.61117182441245</v>
      </c>
      <c r="AD171" s="25">
        <f t="shared" si="103"/>
        <v>3.9954297334141131</v>
      </c>
      <c r="AE171" s="12">
        <f t="shared" si="104"/>
        <v>1.7524905296293269</v>
      </c>
      <c r="AF171" s="12">
        <f t="shared" si="105"/>
        <v>0.86484676875811317</v>
      </c>
      <c r="AG171" s="12">
        <f t="shared" si="106"/>
        <v>0.40918421717498177</v>
      </c>
      <c r="AH171" s="12">
        <f t="shared" si="107"/>
        <v>1.9483732296645258</v>
      </c>
      <c r="AI171" s="12">
        <f t="shared" si="108"/>
        <v>1.4214199289268947</v>
      </c>
      <c r="AJ171" s="12">
        <f t="shared" si="109"/>
        <v>0.78041742434385242</v>
      </c>
      <c r="AK171" s="12">
        <f t="shared" si="110"/>
        <v>3.789117558756061E-2</v>
      </c>
      <c r="AM171" s="6"/>
      <c r="AO171" s="30">
        <f t="shared" si="111"/>
        <v>0.64568273646029639</v>
      </c>
      <c r="AP171" s="25">
        <f t="shared" si="87"/>
        <v>95.363301967702185</v>
      </c>
      <c r="AQ171" s="25">
        <f t="shared" si="112"/>
        <v>2.2929313447281395E-3</v>
      </c>
      <c r="AR171" s="25"/>
      <c r="AS171" s="25">
        <f t="shared" si="88"/>
        <v>0.76251923937689758</v>
      </c>
      <c r="AT171" s="25">
        <f t="shared" si="80"/>
        <v>95.480138470618783</v>
      </c>
      <c r="AU171" s="25">
        <f t="shared" si="113"/>
        <v>1.070567999168523E-3</v>
      </c>
      <c r="AV171" s="25"/>
      <c r="AW171" s="25">
        <f t="shared" si="89"/>
        <v>0.91291401381826232</v>
      </c>
      <c r="AX171" s="25">
        <f t="shared" si="81"/>
        <v>95.63053324506015</v>
      </c>
      <c r="AY171" s="25">
        <f t="shared" si="114"/>
        <v>5.0288768507137217E-4</v>
      </c>
      <c r="AZ171" s="25"/>
      <c r="BA171" s="25">
        <f t="shared" si="90"/>
        <v>0.91590811016427176</v>
      </c>
      <c r="BB171" s="25">
        <f t="shared" si="82"/>
        <v>95.63352734140615</v>
      </c>
      <c r="BC171" s="31">
        <f t="shared" si="115"/>
        <v>5.3421242977926323E-4</v>
      </c>
      <c r="BD171" s="29"/>
      <c r="BE171" s="30">
        <f t="shared" si="91"/>
        <v>-0.24089088484738969</v>
      </c>
      <c r="BF171" s="25">
        <f t="shared" si="83"/>
        <v>142.18858953949646</v>
      </c>
      <c r="BG171" s="25">
        <f t="shared" si="116"/>
        <v>3.8088959296289143E-3</v>
      </c>
      <c r="BH171" s="25"/>
      <c r="BI171" s="27">
        <f t="shared" si="92"/>
        <v>-0.37752297905440502</v>
      </c>
      <c r="BJ171" s="25">
        <f t="shared" si="84"/>
        <v>142.05195744528945</v>
      </c>
      <c r="BK171" s="25">
        <f t="shared" si="117"/>
        <v>2.8443142281105917E-3</v>
      </c>
      <c r="BL171" s="25"/>
      <c r="BM171" s="27">
        <f t="shared" si="93"/>
        <v>-0.89977942941266353</v>
      </c>
      <c r="BN171" s="25">
        <f t="shared" si="85"/>
        <v>141.5297009949312</v>
      </c>
      <c r="BO171" s="25">
        <f t="shared" si="118"/>
        <v>8.4266003982538329E-4</v>
      </c>
      <c r="BP171" s="25"/>
      <c r="BQ171" s="27">
        <f t="shared" si="94"/>
        <v>-1.9204901110218979</v>
      </c>
      <c r="BR171" s="25">
        <f t="shared" si="86"/>
        <v>140.50899031332196</v>
      </c>
      <c r="BS171" s="31">
        <f t="shared" si="119"/>
        <v>8.0485720309922057E-3</v>
      </c>
      <c r="BT171" s="29"/>
      <c r="BV171" s="36"/>
    </row>
    <row r="172" spans="1:74">
      <c r="A172" s="6"/>
      <c r="K172" s="6"/>
      <c r="L172"/>
      <c r="M172" s="10">
        <v>44025</v>
      </c>
      <c r="N172" s="11">
        <v>169</v>
      </c>
      <c r="O172" s="12">
        <v>95.141525000000001</v>
      </c>
      <c r="P172" s="9">
        <v>191649200</v>
      </c>
      <c r="Q172" s="12">
        <v>142.68322800000001</v>
      </c>
      <c r="R172" s="9">
        <v>2585700</v>
      </c>
      <c r="U172" s="12">
        <f t="shared" si="95"/>
        <v>92.186350726597993</v>
      </c>
      <c r="V172" s="12">
        <f t="shared" si="96"/>
        <v>94.443347155740938</v>
      </c>
      <c r="W172" s="12">
        <f t="shared" si="97"/>
        <v>95.193284954058839</v>
      </c>
      <c r="X172" s="12">
        <f t="shared" si="98"/>
        <v>95.480169945706251</v>
      </c>
      <c r="Y172" s="12">
        <f t="shared" si="99"/>
        <v>143.30518024521484</v>
      </c>
      <c r="Z172" s="12">
        <f t="shared" si="100"/>
        <v>142.57298595380252</v>
      </c>
      <c r="AA172" s="12">
        <f t="shared" si="101"/>
        <v>142.00025084095475</v>
      </c>
      <c r="AB172" s="12">
        <f t="shared" si="102"/>
        <v>141.63959020610312</v>
      </c>
      <c r="AD172" s="25">
        <f t="shared" si="103"/>
        <v>2.9551742734020081</v>
      </c>
      <c r="AE172" s="12">
        <f t="shared" si="104"/>
        <v>0.69817784425906382</v>
      </c>
      <c r="AF172" s="12">
        <f t="shared" si="105"/>
        <v>5.175995405883782E-2</v>
      </c>
      <c r="AG172" s="12">
        <f t="shared" si="106"/>
        <v>0.3386449457062497</v>
      </c>
      <c r="AH172" s="12">
        <f t="shared" si="107"/>
        <v>0.62195224521482828</v>
      </c>
      <c r="AI172" s="12">
        <f t="shared" si="108"/>
        <v>0.11024204619749867</v>
      </c>
      <c r="AJ172" s="12">
        <f t="shared" si="109"/>
        <v>0.68297715904526513</v>
      </c>
      <c r="AK172" s="12">
        <f t="shared" si="110"/>
        <v>1.0436377938968917</v>
      </c>
      <c r="AM172" s="6"/>
      <c r="AO172" s="30">
        <f t="shared" si="111"/>
        <v>0.6201801844137953</v>
      </c>
      <c r="AP172" s="25">
        <f t="shared" si="87"/>
        <v>95.813465138472637</v>
      </c>
      <c r="AQ172" s="25">
        <f t="shared" si="112"/>
        <v>7.0625327739137602E-3</v>
      </c>
      <c r="AR172" s="25"/>
      <c r="AS172" s="25">
        <f t="shared" si="88"/>
        <v>0.69080586023691215</v>
      </c>
      <c r="AT172" s="25">
        <f t="shared" si="80"/>
        <v>95.884090814295746</v>
      </c>
      <c r="AU172" s="25">
        <f t="shared" si="113"/>
        <v>7.8048550755912783E-3</v>
      </c>
      <c r="AV172" s="25"/>
      <c r="AW172" s="25">
        <f t="shared" si="89"/>
        <v>0.71615228286767441</v>
      </c>
      <c r="AX172" s="25">
        <f t="shared" si="81"/>
        <v>95.909437236926507</v>
      </c>
      <c r="AY172" s="25">
        <f t="shared" si="114"/>
        <v>8.0712626471617505E-3</v>
      </c>
      <c r="AZ172" s="25"/>
      <c r="BA172" s="25">
        <f t="shared" si="90"/>
        <v>0.54170208091905325</v>
      </c>
      <c r="BB172" s="25">
        <f t="shared" si="82"/>
        <v>95.734987034977891</v>
      </c>
      <c r="BC172" s="31">
        <f t="shared" si="115"/>
        <v>6.2376762930580485E-3</v>
      </c>
      <c r="BD172" s="29"/>
      <c r="BE172" s="30">
        <f t="shared" si="91"/>
        <v>-0.26914168962864859</v>
      </c>
      <c r="BF172" s="25">
        <f t="shared" si="83"/>
        <v>141.73110915132611</v>
      </c>
      <c r="BG172" s="25">
        <f t="shared" si="116"/>
        <v>6.6729556235853096E-3</v>
      </c>
      <c r="BH172" s="25"/>
      <c r="BI172" s="27">
        <f t="shared" si="92"/>
        <v>-0.39044963013808276</v>
      </c>
      <c r="BJ172" s="25">
        <f t="shared" si="84"/>
        <v>141.60980121081667</v>
      </c>
      <c r="BK172" s="25">
        <f t="shared" si="117"/>
        <v>7.5231462325995591E-3</v>
      </c>
      <c r="BL172" s="25"/>
      <c r="BM172" s="27">
        <f t="shared" si="93"/>
        <v>-0.68803199870206722</v>
      </c>
      <c r="BN172" s="25">
        <f t="shared" si="85"/>
        <v>141.31221884225269</v>
      </c>
      <c r="BO172" s="25">
        <f t="shared" si="118"/>
        <v>9.6087618493416998E-3</v>
      </c>
      <c r="BP172" s="25"/>
      <c r="BQ172" s="27">
        <f t="shared" si="94"/>
        <v>-0.6529186625340333</v>
      </c>
      <c r="BR172" s="25">
        <f t="shared" si="86"/>
        <v>141.34733217842071</v>
      </c>
      <c r="BS172" s="31">
        <f t="shared" si="119"/>
        <v>9.3626689016266113E-3</v>
      </c>
      <c r="BT172" s="29"/>
      <c r="BV172" s="36"/>
    </row>
    <row r="173" spans="1:74">
      <c r="A173" s="6"/>
      <c r="K173" s="6"/>
      <c r="L173"/>
      <c r="M173" s="10">
        <v>44026</v>
      </c>
      <c r="N173" s="11">
        <v>170</v>
      </c>
      <c r="O173" s="12">
        <v>96.715964999999997</v>
      </c>
      <c r="P173" s="9">
        <v>170989200</v>
      </c>
      <c r="Q173" s="12">
        <v>147.267303</v>
      </c>
      <c r="R173" s="9">
        <v>2649800</v>
      </c>
      <c r="U173" s="12">
        <f t="shared" si="95"/>
        <v>92.629626867608295</v>
      </c>
      <c r="V173" s="12">
        <f t="shared" si="96"/>
        <v>94.687709401231615</v>
      </c>
      <c r="W173" s="12">
        <f t="shared" si="97"/>
        <v>95.164816979326474</v>
      </c>
      <c r="X173" s="12">
        <f t="shared" si="98"/>
        <v>95.226186236426571</v>
      </c>
      <c r="Y173" s="12">
        <f t="shared" si="99"/>
        <v>143.2118874084326</v>
      </c>
      <c r="Z173" s="12">
        <f t="shared" si="100"/>
        <v>142.61157066997163</v>
      </c>
      <c r="AA173" s="12">
        <f t="shared" si="101"/>
        <v>142.37588827842964</v>
      </c>
      <c r="AB173" s="12">
        <f t="shared" si="102"/>
        <v>142.42231855152579</v>
      </c>
      <c r="AD173" s="25">
        <f t="shared" si="103"/>
        <v>4.0863381323917025</v>
      </c>
      <c r="AE173" s="12">
        <f t="shared" si="104"/>
        <v>2.0282555987683821</v>
      </c>
      <c r="AF173" s="12">
        <f t="shared" si="105"/>
        <v>1.5511480206735229</v>
      </c>
      <c r="AG173" s="12">
        <f t="shared" si="106"/>
        <v>1.4897787635734261</v>
      </c>
      <c r="AH173" s="12">
        <f t="shared" si="107"/>
        <v>4.0554155915673959</v>
      </c>
      <c r="AI173" s="12">
        <f t="shared" si="108"/>
        <v>4.6557323300283713</v>
      </c>
      <c r="AJ173" s="12">
        <f t="shared" si="109"/>
        <v>4.8914147215703565</v>
      </c>
      <c r="AK173" s="12">
        <f t="shared" si="110"/>
        <v>4.8449844484742073</v>
      </c>
      <c r="AM173" s="6"/>
      <c r="AO173" s="30">
        <f t="shared" si="111"/>
        <v>0.52288296054187122</v>
      </c>
      <c r="AP173" s="25">
        <f t="shared" si="87"/>
        <v>95.687699939868352</v>
      </c>
      <c r="AQ173" s="25">
        <f t="shared" si="112"/>
        <v>1.0631802723900286E-2</v>
      </c>
      <c r="AR173" s="25"/>
      <c r="AS173" s="25">
        <f t="shared" si="88"/>
        <v>0.51098740149459287</v>
      </c>
      <c r="AT173" s="25">
        <f t="shared" si="80"/>
        <v>95.675804380821063</v>
      </c>
      <c r="AU173" s="25">
        <f t="shared" si="113"/>
        <v>1.0754797506067733E-2</v>
      </c>
      <c r="AV173" s="25"/>
      <c r="AW173" s="25">
        <f t="shared" si="89"/>
        <v>0.38107316694765664</v>
      </c>
      <c r="AX173" s="25">
        <f t="shared" si="81"/>
        <v>95.545890146274132</v>
      </c>
      <c r="AY173" s="25">
        <f t="shared" si="114"/>
        <v>1.2098052826395981E-2</v>
      </c>
      <c r="AZ173" s="25"/>
      <c r="BA173" s="25">
        <f t="shared" si="90"/>
        <v>5.7057533615347697E-2</v>
      </c>
      <c r="BB173" s="25">
        <f t="shared" si="82"/>
        <v>95.221874512941824</v>
      </c>
      <c r="BC173" s="31">
        <f t="shared" si="115"/>
        <v>1.5448230155778038E-2</v>
      </c>
      <c r="BD173" s="29"/>
      <c r="BE173" s="30">
        <f t="shared" si="91"/>
        <v>-0.17242482056311736</v>
      </c>
      <c r="BF173" s="25">
        <f t="shared" si="83"/>
        <v>142.20346345786652</v>
      </c>
      <c r="BG173" s="25">
        <f t="shared" si="116"/>
        <v>3.4385362120290065E-2</v>
      </c>
      <c r="BH173" s="25"/>
      <c r="BI173" s="27">
        <f t="shared" si="92"/>
        <v>-0.1989278632348388</v>
      </c>
      <c r="BJ173" s="25">
        <f t="shared" si="84"/>
        <v>142.1769604151948</v>
      </c>
      <c r="BK173" s="25">
        <f t="shared" si="117"/>
        <v>3.4565327680409819E-2</v>
      </c>
      <c r="BL173" s="25"/>
      <c r="BM173" s="27">
        <f t="shared" si="93"/>
        <v>-0.20938075242243515</v>
      </c>
      <c r="BN173" s="25">
        <f t="shared" si="85"/>
        <v>142.16650752600719</v>
      </c>
      <c r="BO173" s="25">
        <f t="shared" si="118"/>
        <v>3.463630670273634E-2</v>
      </c>
      <c r="BP173" s="25"/>
      <c r="BQ173" s="27">
        <f t="shared" si="94"/>
        <v>0.22135402247355401</v>
      </c>
      <c r="BR173" s="25">
        <f t="shared" si="86"/>
        <v>142.59724230090319</v>
      </c>
      <c r="BS173" s="31">
        <f t="shared" si="119"/>
        <v>3.1711456677500291E-2</v>
      </c>
      <c r="BT173" s="29"/>
      <c r="BV173" s="36"/>
    </row>
    <row r="174" spans="1:74">
      <c r="A174" s="6"/>
      <c r="K174" s="6"/>
      <c r="L174"/>
      <c r="M174" s="10">
        <v>44027</v>
      </c>
      <c r="N174" s="11">
        <v>171</v>
      </c>
      <c r="O174" s="12">
        <v>97.381111000000004</v>
      </c>
      <c r="P174" s="9">
        <v>153198000</v>
      </c>
      <c r="Q174" s="12">
        <v>151.07576</v>
      </c>
      <c r="R174" s="9">
        <v>2984600</v>
      </c>
      <c r="U174" s="12">
        <f t="shared" si="95"/>
        <v>93.242577587467053</v>
      </c>
      <c r="V174" s="12">
        <f t="shared" si="96"/>
        <v>95.397598860800542</v>
      </c>
      <c r="W174" s="12">
        <f t="shared" si="97"/>
        <v>96.017948390696915</v>
      </c>
      <c r="X174" s="12">
        <f t="shared" si="98"/>
        <v>96.343520309106651</v>
      </c>
      <c r="Y174" s="12">
        <f t="shared" si="99"/>
        <v>143.82019974716772</v>
      </c>
      <c r="Z174" s="12">
        <f t="shared" si="100"/>
        <v>144.24107698548156</v>
      </c>
      <c r="AA174" s="12">
        <f t="shared" si="101"/>
        <v>145.06616637529334</v>
      </c>
      <c r="AB174" s="12">
        <f t="shared" si="102"/>
        <v>146.05605688788145</v>
      </c>
      <c r="AD174" s="25">
        <f t="shared" si="103"/>
        <v>4.1385334125329507</v>
      </c>
      <c r="AE174" s="12">
        <f t="shared" si="104"/>
        <v>1.9835121391994619</v>
      </c>
      <c r="AF174" s="12">
        <f t="shared" si="105"/>
        <v>1.3631626093030889</v>
      </c>
      <c r="AG174" s="12">
        <f t="shared" si="106"/>
        <v>1.037590690893353</v>
      </c>
      <c r="AH174" s="12">
        <f t="shared" si="107"/>
        <v>7.2555602528322822</v>
      </c>
      <c r="AI174" s="12">
        <f t="shared" si="108"/>
        <v>6.834683014518447</v>
      </c>
      <c r="AJ174" s="12">
        <f t="shared" si="109"/>
        <v>6.0095936247066675</v>
      </c>
      <c r="AK174" s="12">
        <f t="shared" si="110"/>
        <v>5.0197031121185489</v>
      </c>
      <c r="AM174" s="6"/>
      <c r="AO174" s="30">
        <f t="shared" si="111"/>
        <v>0.57242022816615667</v>
      </c>
      <c r="AP174" s="25">
        <f t="shared" si="87"/>
        <v>96.590368618863067</v>
      </c>
      <c r="AQ174" s="25">
        <f t="shared" si="112"/>
        <v>8.120079685031905E-3</v>
      </c>
      <c r="AR174" s="25"/>
      <c r="AS174" s="25">
        <f t="shared" si="88"/>
        <v>0.59652340396355497</v>
      </c>
      <c r="AT174" s="25">
        <f t="shared" si="80"/>
        <v>96.614471794660474</v>
      </c>
      <c r="AU174" s="25">
        <f t="shared" si="113"/>
        <v>7.8725658135028864E-3</v>
      </c>
      <c r="AV174" s="25"/>
      <c r="AW174" s="25">
        <f t="shared" si="89"/>
        <v>0.59349937693790966</v>
      </c>
      <c r="AX174" s="25">
        <f t="shared" si="81"/>
        <v>96.611447767634829</v>
      </c>
      <c r="AY174" s="25">
        <f t="shared" si="114"/>
        <v>7.9036193411797847E-3</v>
      </c>
      <c r="AZ174" s="25"/>
      <c r="BA174" s="25">
        <f t="shared" si="90"/>
        <v>0.73372032970717715</v>
      </c>
      <c r="BB174" s="25">
        <f t="shared" si="82"/>
        <v>96.751668720404098</v>
      </c>
      <c r="BC174" s="31">
        <f t="shared" si="115"/>
        <v>6.4636999222149605E-3</v>
      </c>
      <c r="BD174" s="29"/>
      <c r="BE174" s="30">
        <f t="shared" si="91"/>
        <v>0.25698061705090419</v>
      </c>
      <c r="BF174" s="25">
        <f t="shared" si="83"/>
        <v>145.32314699234425</v>
      </c>
      <c r="BG174" s="25">
        <f t="shared" si="116"/>
        <v>3.8077670485693757E-2</v>
      </c>
      <c r="BH174" s="25"/>
      <c r="BI174" s="27">
        <f t="shared" si="92"/>
        <v>0.52337362678979416</v>
      </c>
      <c r="BJ174" s="25">
        <f t="shared" si="84"/>
        <v>145.58954000208314</v>
      </c>
      <c r="BK174" s="25">
        <f t="shared" si="117"/>
        <v>3.6314363058089945E-2</v>
      </c>
      <c r="BL174" s="25"/>
      <c r="BM174" s="27">
        <f t="shared" si="93"/>
        <v>1.0954657297563226</v>
      </c>
      <c r="BN174" s="25">
        <f t="shared" si="85"/>
        <v>146.16163210504965</v>
      </c>
      <c r="BO174" s="25">
        <f t="shared" si="118"/>
        <v>3.2527573549524784E-2</v>
      </c>
      <c r="BP174" s="25"/>
      <c r="BQ174" s="27">
        <f t="shared" si="94"/>
        <v>2.3199394857051723</v>
      </c>
      <c r="BR174" s="25">
        <f t="shared" si="86"/>
        <v>147.3861058609985</v>
      </c>
      <c r="BS174" s="31">
        <f t="shared" si="119"/>
        <v>2.4422542299317274E-2</v>
      </c>
      <c r="BT174" s="29"/>
      <c r="BV174" s="36"/>
    </row>
    <row r="175" spans="1:74">
      <c r="A175" s="6"/>
      <c r="K175" s="6"/>
      <c r="L175"/>
      <c r="M175" s="10">
        <v>44028</v>
      </c>
      <c r="N175" s="11">
        <v>172</v>
      </c>
      <c r="O175" s="12">
        <v>96.182845999999998</v>
      </c>
      <c r="P175" s="9">
        <v>110577600</v>
      </c>
      <c r="Q175" s="12">
        <v>152.21929900000001</v>
      </c>
      <c r="R175" s="9">
        <v>3697600</v>
      </c>
      <c r="U175" s="12">
        <f t="shared" si="95"/>
        <v>93.863357599346983</v>
      </c>
      <c r="V175" s="12">
        <f t="shared" si="96"/>
        <v>96.09182810952035</v>
      </c>
      <c r="W175" s="12">
        <f t="shared" si="97"/>
        <v>96.767687825813624</v>
      </c>
      <c r="X175" s="12">
        <f t="shared" si="98"/>
        <v>97.121713327276666</v>
      </c>
      <c r="Y175" s="12">
        <f t="shared" si="99"/>
        <v>144.90853378509254</v>
      </c>
      <c r="Z175" s="12">
        <f t="shared" si="100"/>
        <v>146.63321604056301</v>
      </c>
      <c r="AA175" s="12">
        <f t="shared" si="101"/>
        <v>148.37144286888201</v>
      </c>
      <c r="AB175" s="12">
        <f t="shared" si="102"/>
        <v>149.82083422197036</v>
      </c>
      <c r="AD175" s="25">
        <f t="shared" si="103"/>
        <v>2.3194884006530145</v>
      </c>
      <c r="AE175" s="12">
        <f t="shared" si="104"/>
        <v>9.1017890479648145E-2</v>
      </c>
      <c r="AF175" s="12">
        <f t="shared" si="105"/>
        <v>0.58484182581362631</v>
      </c>
      <c r="AG175" s="12">
        <f t="shared" si="106"/>
        <v>0.93886732727666811</v>
      </c>
      <c r="AH175" s="12">
        <f t="shared" si="107"/>
        <v>7.3107652149074625</v>
      </c>
      <c r="AI175" s="12">
        <f t="shared" si="108"/>
        <v>5.5860829594369932</v>
      </c>
      <c r="AJ175" s="12">
        <f t="shared" si="109"/>
        <v>3.8478561311179931</v>
      </c>
      <c r="AK175" s="12">
        <f t="shared" si="110"/>
        <v>2.3984647780296484</v>
      </c>
      <c r="AM175" s="6"/>
      <c r="AO175" s="30">
        <f t="shared" si="111"/>
        <v>0.59901810920873944</v>
      </c>
      <c r="AP175" s="25">
        <f t="shared" si="87"/>
        <v>97.366705935022367</v>
      </c>
      <c r="AQ175" s="25">
        <f t="shared" si="112"/>
        <v>1.2308431121100003E-2</v>
      </c>
      <c r="AR175" s="25"/>
      <c r="AS175" s="25">
        <f t="shared" si="88"/>
        <v>0.63482741175184343</v>
      </c>
      <c r="AT175" s="25">
        <f t="shared" si="80"/>
        <v>97.402515237565467</v>
      </c>
      <c r="AU175" s="25">
        <f t="shared" si="113"/>
        <v>1.2680735581118791E-2</v>
      </c>
      <c r="AV175" s="25"/>
      <c r="AW175" s="25">
        <f t="shared" si="89"/>
        <v>0.66380740311836939</v>
      </c>
      <c r="AX175" s="25">
        <f t="shared" si="81"/>
        <v>97.431495228931993</v>
      </c>
      <c r="AY175" s="25">
        <f t="shared" si="114"/>
        <v>1.2982036619419594E-2</v>
      </c>
      <c r="AZ175" s="25"/>
      <c r="BA175" s="25">
        <f t="shared" si="90"/>
        <v>0.74733656930527903</v>
      </c>
      <c r="BB175" s="25">
        <f t="shared" si="82"/>
        <v>97.5150243951189</v>
      </c>
      <c r="BC175" s="31">
        <f t="shared" si="115"/>
        <v>1.3850478027224333E-2</v>
      </c>
      <c r="BD175" s="29"/>
      <c r="BE175" s="30">
        <f t="shared" si="91"/>
        <v>0.71422499853157029</v>
      </c>
      <c r="BF175" s="25">
        <f t="shared" si="83"/>
        <v>149.08566786741358</v>
      </c>
      <c r="BG175" s="25">
        <f t="shared" si="116"/>
        <v>2.0586293283261212E-2</v>
      </c>
      <c r="BH175" s="25"/>
      <c r="BI175" s="27">
        <f t="shared" si="92"/>
        <v>1.2188493434895151</v>
      </c>
      <c r="BJ175" s="25">
        <f t="shared" si="84"/>
        <v>149.59029221237154</v>
      </c>
      <c r="BK175" s="25">
        <f t="shared" si="117"/>
        <v>1.7271179179641796E-2</v>
      </c>
      <c r="BL175" s="25"/>
      <c r="BM175" s="27">
        <f t="shared" si="93"/>
        <v>2.0898805734808832</v>
      </c>
      <c r="BN175" s="25">
        <f t="shared" si="85"/>
        <v>150.4613234423629</v>
      </c>
      <c r="BO175" s="25">
        <f t="shared" si="118"/>
        <v>1.1548966321524775E-2</v>
      </c>
      <c r="BP175" s="25"/>
      <c r="BQ175" s="27">
        <f t="shared" si="94"/>
        <v>3.1574759424061525</v>
      </c>
      <c r="BR175" s="25">
        <f t="shared" si="86"/>
        <v>151.52891881128818</v>
      </c>
      <c r="BS175" s="31">
        <f t="shared" si="119"/>
        <v>4.5354314022417594E-3</v>
      </c>
      <c r="BT175" s="29"/>
      <c r="BV175" s="36"/>
    </row>
    <row r="176" spans="1:74">
      <c r="A176" s="6"/>
      <c r="K176" s="6"/>
      <c r="L176"/>
      <c r="M176" s="10">
        <v>44029</v>
      </c>
      <c r="N176" s="11">
        <v>173</v>
      </c>
      <c r="O176" s="12">
        <v>95.988533000000004</v>
      </c>
      <c r="P176" s="9">
        <v>92186800</v>
      </c>
      <c r="Q176" s="12">
        <v>154.12851000000001</v>
      </c>
      <c r="R176" s="9">
        <v>4886500</v>
      </c>
      <c r="U176" s="12">
        <f t="shared" si="95"/>
        <v>94.21128085944494</v>
      </c>
      <c r="V176" s="12">
        <f t="shared" si="96"/>
        <v>96.123684371188233</v>
      </c>
      <c r="W176" s="12">
        <f t="shared" si="97"/>
        <v>96.446024821616135</v>
      </c>
      <c r="X176" s="12">
        <f t="shared" si="98"/>
        <v>96.417562831819168</v>
      </c>
      <c r="Y176" s="12">
        <f t="shared" si="99"/>
        <v>146.00514856732866</v>
      </c>
      <c r="Z176" s="12">
        <f t="shared" si="100"/>
        <v>148.58834507636595</v>
      </c>
      <c r="AA176" s="12">
        <f t="shared" si="101"/>
        <v>150.48776374099691</v>
      </c>
      <c r="AB176" s="12">
        <f t="shared" si="102"/>
        <v>151.6196828054926</v>
      </c>
      <c r="AD176" s="25">
        <f t="shared" si="103"/>
        <v>1.7772521405550634</v>
      </c>
      <c r="AE176" s="12">
        <f t="shared" si="104"/>
        <v>0.13515137118822906</v>
      </c>
      <c r="AF176" s="12">
        <f t="shared" si="105"/>
        <v>0.45749182161613078</v>
      </c>
      <c r="AG176" s="12">
        <f t="shared" si="106"/>
        <v>0.42902983181916454</v>
      </c>
      <c r="AH176" s="12">
        <f t="shared" si="107"/>
        <v>8.123361432671345</v>
      </c>
      <c r="AI176" s="12">
        <f t="shared" si="108"/>
        <v>5.5401649236340518</v>
      </c>
      <c r="AJ176" s="12">
        <f t="shared" si="109"/>
        <v>3.6407462590030946</v>
      </c>
      <c r="AK176" s="12">
        <f t="shared" si="110"/>
        <v>2.5088271945074041</v>
      </c>
      <c r="AM176" s="6"/>
      <c r="AO176" s="30">
        <f t="shared" si="111"/>
        <v>0.46091594219780502</v>
      </c>
      <c r="AP176" s="25">
        <f t="shared" si="87"/>
        <v>96.906940763813935</v>
      </c>
      <c r="AQ176" s="25">
        <f t="shared" si="112"/>
        <v>9.5678904043041413E-3</v>
      </c>
      <c r="AR176" s="25"/>
      <c r="AS176" s="25">
        <f t="shared" si="88"/>
        <v>0.39570480776451022</v>
      </c>
      <c r="AT176" s="25">
        <f t="shared" si="80"/>
        <v>96.841729629380652</v>
      </c>
      <c r="AU176" s="25">
        <f t="shared" si="113"/>
        <v>8.8885266053669934E-3</v>
      </c>
      <c r="AV176" s="25"/>
      <c r="AW176" s="25">
        <f t="shared" si="89"/>
        <v>0.22034571982623294</v>
      </c>
      <c r="AX176" s="25">
        <f t="shared" si="81"/>
        <v>96.666370541442362</v>
      </c>
      <c r="AY176" s="25">
        <f t="shared" si="114"/>
        <v>7.0616512228846946E-3</v>
      </c>
      <c r="AZ176" s="25"/>
      <c r="BA176" s="25">
        <f t="shared" si="90"/>
        <v>-0.16131306817207419</v>
      </c>
      <c r="BB176" s="25">
        <f t="shared" si="82"/>
        <v>96.284711753444057</v>
      </c>
      <c r="BC176" s="31">
        <f t="shared" si="115"/>
        <v>3.0855639125566508E-3</v>
      </c>
      <c r="BD176" s="29"/>
      <c r="BE176" s="30">
        <f t="shared" si="91"/>
        <v>0.92453937956906929</v>
      </c>
      <c r="BF176" s="25">
        <f t="shared" si="83"/>
        <v>151.41230312056598</v>
      </c>
      <c r="BG176" s="25">
        <f t="shared" si="116"/>
        <v>1.7623000958317352E-2</v>
      </c>
      <c r="BH176" s="25"/>
      <c r="BI176" s="27">
        <f t="shared" si="92"/>
        <v>1.4432172256458609</v>
      </c>
      <c r="BJ176" s="25">
        <f t="shared" si="84"/>
        <v>151.93098096664278</v>
      </c>
      <c r="BK176" s="25">
        <f t="shared" si="117"/>
        <v>1.4257771215443707E-2</v>
      </c>
      <c r="BL176" s="25"/>
      <c r="BM176" s="27">
        <f t="shared" si="93"/>
        <v>2.10177870786619</v>
      </c>
      <c r="BN176" s="25">
        <f t="shared" si="85"/>
        <v>152.58954244886311</v>
      </c>
      <c r="BO176" s="25">
        <f t="shared" si="118"/>
        <v>9.9849635290504783E-3</v>
      </c>
      <c r="BP176" s="25"/>
      <c r="BQ176" s="27">
        <f t="shared" si="94"/>
        <v>2.2724941326585859</v>
      </c>
      <c r="BR176" s="25">
        <f t="shared" si="86"/>
        <v>152.76025787365549</v>
      </c>
      <c r="BS176" s="31">
        <f t="shared" si="119"/>
        <v>8.8773460947913878E-3</v>
      </c>
      <c r="BT176" s="29"/>
      <c r="BV176" s="36"/>
    </row>
    <row r="177" spans="1:74">
      <c r="A177" s="6"/>
      <c r="K177" s="6"/>
      <c r="L177"/>
      <c r="M177" s="10">
        <v>44032</v>
      </c>
      <c r="N177" s="11">
        <v>174</v>
      </c>
      <c r="O177" s="12">
        <v>98.011391000000003</v>
      </c>
      <c r="P177" s="9">
        <v>90318000</v>
      </c>
      <c r="Q177" s="12">
        <v>152.527557</v>
      </c>
      <c r="R177" s="9">
        <v>4876200</v>
      </c>
      <c r="U177" s="12">
        <f t="shared" si="95"/>
        <v>94.477868680528204</v>
      </c>
      <c r="V177" s="12">
        <f t="shared" si="96"/>
        <v>96.076381391272349</v>
      </c>
      <c r="W177" s="12">
        <f t="shared" si="97"/>
        <v>96.194404319727255</v>
      </c>
      <c r="X177" s="12">
        <f t="shared" si="98"/>
        <v>96.095790457954791</v>
      </c>
      <c r="Y177" s="12">
        <f t="shared" si="99"/>
        <v>147.22365278222935</v>
      </c>
      <c r="Z177" s="12">
        <f t="shared" si="100"/>
        <v>150.52740279963788</v>
      </c>
      <c r="AA177" s="12">
        <f t="shared" si="101"/>
        <v>152.49017418344863</v>
      </c>
      <c r="AB177" s="12">
        <f t="shared" si="102"/>
        <v>153.50130320137316</v>
      </c>
      <c r="AD177" s="25">
        <f t="shared" si="103"/>
        <v>3.5335223194717997</v>
      </c>
      <c r="AE177" s="12">
        <f t="shared" si="104"/>
        <v>1.935009608727654</v>
      </c>
      <c r="AF177" s="12">
        <f t="shared" si="105"/>
        <v>1.8169866802727483</v>
      </c>
      <c r="AG177" s="12">
        <f t="shared" si="106"/>
        <v>1.9156005420452118</v>
      </c>
      <c r="AH177" s="12">
        <f t="shared" si="107"/>
        <v>5.3039042177706506</v>
      </c>
      <c r="AI177" s="12">
        <f t="shared" si="108"/>
        <v>2.0001542003621182</v>
      </c>
      <c r="AJ177" s="12">
        <f t="shared" si="109"/>
        <v>3.7382816551371434E-2</v>
      </c>
      <c r="AK177" s="12">
        <f t="shared" si="110"/>
        <v>0.97374620137316015</v>
      </c>
      <c r="AM177" s="6"/>
      <c r="AO177" s="30">
        <f t="shared" si="111"/>
        <v>0.35403547558480225</v>
      </c>
      <c r="AP177" s="25">
        <f t="shared" si="87"/>
        <v>96.548439795312063</v>
      </c>
      <c r="AQ177" s="25">
        <f t="shared" si="112"/>
        <v>1.4926338558830778E-2</v>
      </c>
      <c r="AR177" s="25"/>
      <c r="AS177" s="25">
        <f t="shared" si="88"/>
        <v>0.23387348035116273</v>
      </c>
      <c r="AT177" s="25">
        <f t="shared" si="80"/>
        <v>96.428277800078419</v>
      </c>
      <c r="AU177" s="25">
        <f t="shared" si="113"/>
        <v>1.6152338863567237E-2</v>
      </c>
      <c r="AV177" s="25"/>
      <c r="AW177" s="25">
        <f t="shared" si="89"/>
        <v>7.9609200544322467E-3</v>
      </c>
      <c r="AX177" s="25">
        <f t="shared" si="81"/>
        <v>96.202365239781685</v>
      </c>
      <c r="AY177" s="25">
        <f t="shared" si="114"/>
        <v>1.8457301154090534E-2</v>
      </c>
      <c r="AZ177" s="25"/>
      <c r="BA177" s="25">
        <f t="shared" si="90"/>
        <v>-0.23807438683135893</v>
      </c>
      <c r="BB177" s="25">
        <f t="shared" si="82"/>
        <v>95.956329932895898</v>
      </c>
      <c r="BC177" s="31">
        <f t="shared" si="115"/>
        <v>2.0967573729303624E-2</v>
      </c>
      <c r="BD177" s="29"/>
      <c r="BE177" s="30">
        <f t="shared" si="91"/>
        <v>1.0862200390014667</v>
      </c>
      <c r="BF177" s="25">
        <f t="shared" si="83"/>
        <v>153.57639422245009</v>
      </c>
      <c r="BG177" s="25">
        <f t="shared" si="116"/>
        <v>6.8763785579420856E-3</v>
      </c>
      <c r="BH177" s="25"/>
      <c r="BI177" s="27">
        <f t="shared" si="92"/>
        <v>1.5830155298473254</v>
      </c>
      <c r="BJ177" s="25">
        <f t="shared" si="84"/>
        <v>154.07318971329596</v>
      </c>
      <c r="BK177" s="25">
        <f t="shared" si="117"/>
        <v>1.0133465346828827E-2</v>
      </c>
      <c r="BL177" s="25"/>
      <c r="BM177" s="27">
        <f t="shared" si="93"/>
        <v>2.0570629884296783</v>
      </c>
      <c r="BN177" s="25">
        <f t="shared" si="85"/>
        <v>154.54723717187832</v>
      </c>
      <c r="BO177" s="25">
        <f t="shared" si="118"/>
        <v>1.3241411660965111E-2</v>
      </c>
      <c r="BP177" s="25"/>
      <c r="BQ177" s="27">
        <f t="shared" si="94"/>
        <v>2.0429229959827491</v>
      </c>
      <c r="BR177" s="25">
        <f t="shared" si="86"/>
        <v>154.53309717943137</v>
      </c>
      <c r="BS177" s="31">
        <f t="shared" si="119"/>
        <v>1.3148707150874801E-2</v>
      </c>
      <c r="BT177" s="29"/>
      <c r="BV177" s="36"/>
    </row>
    <row r="178" spans="1:74">
      <c r="A178" s="6"/>
      <c r="K178" s="6"/>
      <c r="L178"/>
      <c r="M178" s="10">
        <v>44033</v>
      </c>
      <c r="N178" s="11">
        <v>175</v>
      </c>
      <c r="O178" s="12">
        <v>96.658660999999995</v>
      </c>
      <c r="P178" s="9">
        <v>103646000</v>
      </c>
      <c r="Q178" s="12">
        <v>153.889847</v>
      </c>
      <c r="R178" s="9">
        <v>2394000</v>
      </c>
      <c r="U178" s="12">
        <f t="shared" si="95"/>
        <v>95.007897028448966</v>
      </c>
      <c r="V178" s="12">
        <f t="shared" si="96"/>
        <v>96.753634754327038</v>
      </c>
      <c r="W178" s="12">
        <f t="shared" si="97"/>
        <v>97.193746993877269</v>
      </c>
      <c r="X178" s="12">
        <f t="shared" si="98"/>
        <v>97.532490864488693</v>
      </c>
      <c r="Y178" s="12">
        <f t="shared" si="99"/>
        <v>148.01923841489494</v>
      </c>
      <c r="Z178" s="12">
        <f t="shared" si="100"/>
        <v>151.22745676976461</v>
      </c>
      <c r="AA178" s="12">
        <f t="shared" si="101"/>
        <v>152.5107347325519</v>
      </c>
      <c r="AB178" s="12">
        <f t="shared" si="102"/>
        <v>152.77099355034329</v>
      </c>
      <c r="AD178" s="25">
        <f t="shared" si="103"/>
        <v>1.6507639715510294</v>
      </c>
      <c r="AE178" s="12">
        <f t="shared" si="104"/>
        <v>9.4973754327043025E-2</v>
      </c>
      <c r="AF178" s="12">
        <f t="shared" si="105"/>
        <v>0.53508599387727429</v>
      </c>
      <c r="AG178" s="12">
        <f t="shared" si="106"/>
        <v>0.87382986448869815</v>
      </c>
      <c r="AH178" s="12">
        <f t="shared" si="107"/>
        <v>5.8706085851050602</v>
      </c>
      <c r="AI178" s="12">
        <f t="shared" si="108"/>
        <v>2.6623902302353883</v>
      </c>
      <c r="AJ178" s="12">
        <f t="shared" si="109"/>
        <v>1.3791122674481073</v>
      </c>
      <c r="AK178" s="12">
        <f t="shared" si="110"/>
        <v>1.1188534496567115</v>
      </c>
      <c r="AM178" s="6"/>
      <c r="AO178" s="30">
        <f t="shared" si="111"/>
        <v>0.45083155536958408</v>
      </c>
      <c r="AP178" s="25">
        <f t="shared" si="87"/>
        <v>97.644578549246859</v>
      </c>
      <c r="AQ178" s="25">
        <f t="shared" si="112"/>
        <v>1.0199991796357118E-2</v>
      </c>
      <c r="AR178" s="25"/>
      <c r="AS178" s="25">
        <f t="shared" si="88"/>
        <v>0.42524077880087563</v>
      </c>
      <c r="AT178" s="25">
        <f t="shared" si="80"/>
        <v>97.618987772678139</v>
      </c>
      <c r="AU178" s="25">
        <f t="shared" si="113"/>
        <v>9.9352376987525623E-3</v>
      </c>
      <c r="AV178" s="25"/>
      <c r="AW178" s="25">
        <f t="shared" si="89"/>
        <v>0.45408270939744422</v>
      </c>
      <c r="AX178" s="25">
        <f t="shared" si="81"/>
        <v>97.647829703274709</v>
      </c>
      <c r="AY178" s="25">
        <f t="shared" si="114"/>
        <v>1.0233627209823591E-2</v>
      </c>
      <c r="AZ178" s="25"/>
      <c r="BA178" s="25">
        <f t="shared" si="90"/>
        <v>0.81373011500280845</v>
      </c>
      <c r="BB178" s="25">
        <f t="shared" si="82"/>
        <v>98.007477108880082</v>
      </c>
      <c r="BC178" s="31">
        <f t="shared" si="115"/>
        <v>1.395442575890935E-2</v>
      </c>
      <c r="BD178" s="29"/>
      <c r="BE178" s="30">
        <f t="shared" si="91"/>
        <v>0.92637111551673645</v>
      </c>
      <c r="BF178" s="25">
        <f t="shared" si="83"/>
        <v>153.43710584806863</v>
      </c>
      <c r="BG178" s="25">
        <f t="shared" si="116"/>
        <v>2.9419819484996779E-3</v>
      </c>
      <c r="BH178" s="25"/>
      <c r="BI178" s="27">
        <f t="shared" si="92"/>
        <v>1.1924017846613104</v>
      </c>
      <c r="BJ178" s="25">
        <f t="shared" si="84"/>
        <v>153.70313651721321</v>
      </c>
      <c r="BK178" s="25">
        <f t="shared" si="117"/>
        <v>1.2132735617496153E-3</v>
      </c>
      <c r="BL178" s="25"/>
      <c r="BM178" s="27">
        <f t="shared" si="93"/>
        <v>1.1406368907327926</v>
      </c>
      <c r="BN178" s="25">
        <f t="shared" si="85"/>
        <v>153.65137162328469</v>
      </c>
      <c r="BO178" s="25">
        <f t="shared" si="118"/>
        <v>1.5496498395720301E-3</v>
      </c>
      <c r="BP178" s="25"/>
      <c r="BQ178" s="27">
        <f t="shared" si="94"/>
        <v>0.32391491613518819</v>
      </c>
      <c r="BR178" s="25">
        <f t="shared" si="86"/>
        <v>152.83464964868708</v>
      </c>
      <c r="BS178" s="31">
        <f t="shared" si="119"/>
        <v>6.8568354045665334E-3</v>
      </c>
      <c r="BT178" s="29"/>
      <c r="BV178" s="36"/>
    </row>
    <row r="179" spans="1:74">
      <c r="A179" s="6"/>
      <c r="K179" s="6"/>
      <c r="L179"/>
      <c r="M179" s="10">
        <v>44034</v>
      </c>
      <c r="N179" s="11">
        <v>176</v>
      </c>
      <c r="O179" s="12">
        <v>96.930199000000002</v>
      </c>
      <c r="P179" s="9">
        <v>89001600</v>
      </c>
      <c r="Q179" s="12">
        <v>153.740692</v>
      </c>
      <c r="R179" s="9">
        <v>1798600</v>
      </c>
      <c r="U179" s="12">
        <f t="shared" si="95"/>
        <v>95.255511624181622</v>
      </c>
      <c r="V179" s="12">
        <f t="shared" si="96"/>
        <v>96.720393940312562</v>
      </c>
      <c r="W179" s="12">
        <f t="shared" si="97"/>
        <v>96.899449697244762</v>
      </c>
      <c r="X179" s="12">
        <f t="shared" si="98"/>
        <v>96.87711846612217</v>
      </c>
      <c r="Y179" s="12">
        <f t="shared" si="99"/>
        <v>148.8998297026607</v>
      </c>
      <c r="Z179" s="12">
        <f t="shared" si="100"/>
        <v>152.15929335034699</v>
      </c>
      <c r="AA179" s="12">
        <f t="shared" si="101"/>
        <v>153.26924647964836</v>
      </c>
      <c r="AB179" s="12">
        <f t="shared" si="102"/>
        <v>153.61013363758582</v>
      </c>
      <c r="AD179" s="25">
        <f t="shared" si="103"/>
        <v>1.6746873758183796</v>
      </c>
      <c r="AE179" s="12">
        <f t="shared" si="104"/>
        <v>0.20980505968744012</v>
      </c>
      <c r="AF179" s="12">
        <f t="shared" si="105"/>
        <v>3.0749302755239682E-2</v>
      </c>
      <c r="AG179" s="12">
        <f t="shared" si="106"/>
        <v>5.3080533877832181E-2</v>
      </c>
      <c r="AH179" s="12">
        <f t="shared" si="107"/>
        <v>4.8408622973392994</v>
      </c>
      <c r="AI179" s="12">
        <f t="shared" si="108"/>
        <v>1.5813986496530106</v>
      </c>
      <c r="AJ179" s="12">
        <f t="shared" si="109"/>
        <v>0.47144552035163656</v>
      </c>
      <c r="AK179" s="12">
        <f t="shared" si="110"/>
        <v>0.13055836241417751</v>
      </c>
      <c r="AM179" s="6"/>
      <c r="AO179" s="30">
        <f t="shared" si="111"/>
        <v>0.3390622275692704</v>
      </c>
      <c r="AP179" s="25">
        <f t="shared" si="87"/>
        <v>97.238511924814034</v>
      </c>
      <c r="AQ179" s="25">
        <f t="shared" si="112"/>
        <v>3.1807726384017057E-3</v>
      </c>
      <c r="AR179" s="25"/>
      <c r="AS179" s="25">
        <f t="shared" si="88"/>
        <v>0.24535625994252991</v>
      </c>
      <c r="AT179" s="25">
        <f t="shared" si="80"/>
        <v>97.144805957187288</v>
      </c>
      <c r="AU179" s="25">
        <f t="shared" si="113"/>
        <v>2.2140360733942754E-3</v>
      </c>
      <c r="AV179" s="25"/>
      <c r="AW179" s="25">
        <f t="shared" si="89"/>
        <v>0.11731170668396607</v>
      </c>
      <c r="AX179" s="25">
        <f t="shared" si="81"/>
        <v>97.016761403928726</v>
      </c>
      <c r="AY179" s="25">
        <f t="shared" si="114"/>
        <v>8.9303854548698541E-4</v>
      </c>
      <c r="AZ179" s="25"/>
      <c r="BA179" s="25">
        <f t="shared" si="90"/>
        <v>-0.12809318488720983</v>
      </c>
      <c r="BB179" s="25">
        <f t="shared" si="82"/>
        <v>96.771356512357556</v>
      </c>
      <c r="BC179" s="31">
        <f t="shared" si="115"/>
        <v>1.6387306461884542E-3</v>
      </c>
      <c r="BD179" s="29"/>
      <c r="BE179" s="30">
        <f t="shared" si="91"/>
        <v>0.90119221025369545</v>
      </c>
      <c r="BF179" s="25">
        <f t="shared" si="83"/>
        <v>154.17043868990206</v>
      </c>
      <c r="BG179" s="25">
        <f t="shared" si="116"/>
        <v>2.7952696472971551E-3</v>
      </c>
      <c r="BH179" s="25"/>
      <c r="BI179" s="27">
        <f t="shared" si="92"/>
        <v>1.0839292752700986</v>
      </c>
      <c r="BJ179" s="25">
        <f t="shared" si="84"/>
        <v>154.35317575491845</v>
      </c>
      <c r="BK179" s="25">
        <f t="shared" si="117"/>
        <v>3.9838753614980325E-3</v>
      </c>
      <c r="BL179" s="25"/>
      <c r="BM179" s="27">
        <f t="shared" si="93"/>
        <v>0.96868057609644453</v>
      </c>
      <c r="BN179" s="25">
        <f t="shared" si="85"/>
        <v>154.23792705574479</v>
      </c>
      <c r="BO179" s="25">
        <f t="shared" si="118"/>
        <v>3.2342449437185788E-3</v>
      </c>
      <c r="BP179" s="25"/>
      <c r="BQ179" s="27">
        <f t="shared" si="94"/>
        <v>0.69332222245227204</v>
      </c>
      <c r="BR179" s="25">
        <f t="shared" si="86"/>
        <v>153.96256870210064</v>
      </c>
      <c r="BS179" s="31">
        <f t="shared" si="119"/>
        <v>1.4431878718267005E-3</v>
      </c>
      <c r="BT179" s="29"/>
      <c r="BV179" s="36"/>
    </row>
    <row r="180" spans="1:74">
      <c r="A180" s="6"/>
      <c r="K180" s="6"/>
      <c r="L180"/>
      <c r="M180" s="10">
        <v>44035</v>
      </c>
      <c r="N180" s="11">
        <v>177</v>
      </c>
      <c r="O180" s="12">
        <v>92.518287999999998</v>
      </c>
      <c r="P180" s="9">
        <v>197004400</v>
      </c>
      <c r="Q180" s="12">
        <v>152.86563100000001</v>
      </c>
      <c r="R180" s="9">
        <v>2625600</v>
      </c>
      <c r="U180" s="12">
        <f t="shared" si="95"/>
        <v>95.506714730554364</v>
      </c>
      <c r="V180" s="12">
        <f t="shared" si="96"/>
        <v>96.793825711203169</v>
      </c>
      <c r="W180" s="12">
        <f t="shared" si="97"/>
        <v>96.916361813760147</v>
      </c>
      <c r="X180" s="12">
        <f t="shared" si="98"/>
        <v>96.91692886653054</v>
      </c>
      <c r="Y180" s="12">
        <f t="shared" si="99"/>
        <v>149.62595904726157</v>
      </c>
      <c r="Z180" s="12">
        <f t="shared" si="100"/>
        <v>152.71278287772554</v>
      </c>
      <c r="AA180" s="12">
        <f t="shared" si="101"/>
        <v>153.52854151584177</v>
      </c>
      <c r="AB180" s="12">
        <f t="shared" si="102"/>
        <v>153.70805240939646</v>
      </c>
      <c r="AD180" s="25">
        <f t="shared" si="103"/>
        <v>2.9884267305543659</v>
      </c>
      <c r="AE180" s="12">
        <f t="shared" si="104"/>
        <v>4.2755377112031709</v>
      </c>
      <c r="AF180" s="12">
        <f t="shared" si="105"/>
        <v>4.3980738137601492</v>
      </c>
      <c r="AG180" s="12">
        <f t="shared" si="106"/>
        <v>4.3986408665305419</v>
      </c>
      <c r="AH180" s="12">
        <f t="shared" si="107"/>
        <v>3.2396719527384334</v>
      </c>
      <c r="AI180" s="12">
        <f t="shared" si="108"/>
        <v>0.15284812227446309</v>
      </c>
      <c r="AJ180" s="12">
        <f t="shared" si="109"/>
        <v>0.66291051584175875</v>
      </c>
      <c r="AK180" s="12">
        <f t="shared" si="110"/>
        <v>0.84242140939645083</v>
      </c>
      <c r="AM180" s="6"/>
      <c r="AO180" s="30">
        <f t="shared" si="111"/>
        <v>0.29073971091118767</v>
      </c>
      <c r="AP180" s="25">
        <f t="shared" si="87"/>
        <v>97.20710152467133</v>
      </c>
      <c r="AQ180" s="25">
        <f t="shared" si="112"/>
        <v>5.0679856123919328E-2</v>
      </c>
      <c r="AR180" s="25"/>
      <c r="AS180" s="25">
        <f t="shared" si="88"/>
        <v>0.18824522408574379</v>
      </c>
      <c r="AT180" s="25">
        <f t="shared" si="80"/>
        <v>97.104607037845895</v>
      </c>
      <c r="AU180" s="25">
        <f t="shared" si="113"/>
        <v>4.9572026644568876E-2</v>
      </c>
      <c r="AV180" s="25"/>
      <c r="AW180" s="25">
        <f t="shared" si="89"/>
        <v>7.2131891108104765E-2</v>
      </c>
      <c r="AX180" s="25">
        <f t="shared" si="81"/>
        <v>96.988493704868247</v>
      </c>
      <c r="AY180" s="25">
        <f t="shared" si="114"/>
        <v>4.8316995498968257E-2</v>
      </c>
      <c r="AZ180" s="25"/>
      <c r="BA180" s="25">
        <f t="shared" si="90"/>
        <v>-4.8386786950039059E-3</v>
      </c>
      <c r="BB180" s="25">
        <f t="shared" si="82"/>
        <v>96.911523135065138</v>
      </c>
      <c r="BC180" s="31">
        <f t="shared" si="115"/>
        <v>4.7485045714044563E-2</v>
      </c>
      <c r="BD180" s="29"/>
      <c r="BE180" s="30">
        <f t="shared" si="91"/>
        <v>0.80490763414465216</v>
      </c>
      <c r="BF180" s="25">
        <f t="shared" si="83"/>
        <v>154.33344914998642</v>
      </c>
      <c r="BG180" s="25">
        <f t="shared" si="116"/>
        <v>9.6020154457506137E-3</v>
      </c>
      <c r="BH180" s="25"/>
      <c r="BI180" s="27">
        <f t="shared" si="92"/>
        <v>0.87777071550092578</v>
      </c>
      <c r="BJ180" s="25">
        <f t="shared" si="84"/>
        <v>154.4063122313427</v>
      </c>
      <c r="BK180" s="25">
        <f t="shared" si="117"/>
        <v>1.0078663341550517E-2</v>
      </c>
      <c r="BL180" s="25"/>
      <c r="BM180" s="27">
        <f t="shared" si="93"/>
        <v>0.64945708314007777</v>
      </c>
      <c r="BN180" s="25">
        <f t="shared" si="85"/>
        <v>154.17799859898184</v>
      </c>
      <c r="BO180" s="25">
        <f t="shared" si="118"/>
        <v>8.5851056931288659E-3</v>
      </c>
      <c r="BP180" s="25"/>
      <c r="BQ180" s="27">
        <f t="shared" si="94"/>
        <v>0.32439911413223693</v>
      </c>
      <c r="BR180" s="25">
        <f t="shared" si="86"/>
        <v>153.852940629974</v>
      </c>
      <c r="BS180" s="31">
        <f t="shared" si="119"/>
        <v>6.4586763127546486E-3</v>
      </c>
      <c r="BT180" s="29"/>
      <c r="BV180" s="36"/>
    </row>
    <row r="181" spans="1:74">
      <c r="A181" s="6"/>
      <c r="K181" s="6"/>
      <c r="L181"/>
      <c r="M181" s="10">
        <v>44036</v>
      </c>
      <c r="N181" s="11">
        <v>178</v>
      </c>
      <c r="O181" s="12">
        <v>92.289092999999994</v>
      </c>
      <c r="P181" s="9">
        <v>185438800</v>
      </c>
      <c r="Q181" s="12">
        <v>148.58981299999999</v>
      </c>
      <c r="R181" s="9">
        <v>4368300</v>
      </c>
      <c r="U181" s="12">
        <f t="shared" si="95"/>
        <v>95.058450720971209</v>
      </c>
      <c r="V181" s="12">
        <f t="shared" si="96"/>
        <v>95.297387512282057</v>
      </c>
      <c r="W181" s="12">
        <f t="shared" si="97"/>
        <v>94.497421216192066</v>
      </c>
      <c r="X181" s="12">
        <f t="shared" si="98"/>
        <v>93.617948216632641</v>
      </c>
      <c r="Y181" s="12">
        <f t="shared" si="99"/>
        <v>150.11190984017233</v>
      </c>
      <c r="Z181" s="12">
        <f t="shared" si="100"/>
        <v>152.7662797205216</v>
      </c>
      <c r="AA181" s="12">
        <f t="shared" si="101"/>
        <v>153.16394073212882</v>
      </c>
      <c r="AB181" s="12">
        <f t="shared" si="102"/>
        <v>153.07623635234913</v>
      </c>
      <c r="AD181" s="25">
        <f t="shared" si="103"/>
        <v>2.7693577209712146</v>
      </c>
      <c r="AE181" s="12">
        <f t="shared" si="104"/>
        <v>3.0082945122820632</v>
      </c>
      <c r="AF181" s="12">
        <f t="shared" si="105"/>
        <v>2.2083282161920721</v>
      </c>
      <c r="AG181" s="12">
        <f t="shared" si="106"/>
        <v>1.3288552166326468</v>
      </c>
      <c r="AH181" s="12">
        <f t="shared" si="107"/>
        <v>1.5220968401723383</v>
      </c>
      <c r="AI181" s="12">
        <f t="shared" si="108"/>
        <v>4.1764667205216028</v>
      </c>
      <c r="AJ181" s="12">
        <f t="shared" si="109"/>
        <v>4.5741277321288294</v>
      </c>
      <c r="AK181" s="12">
        <f t="shared" si="110"/>
        <v>4.486423352349135</v>
      </c>
      <c r="AM181" s="6"/>
      <c r="AO181" s="30">
        <f t="shared" si="111"/>
        <v>-0.11571233536070266</v>
      </c>
      <c r="AP181" s="25">
        <f t="shared" si="87"/>
        <v>94.381708880831368</v>
      </c>
      <c r="AQ181" s="25">
        <f t="shared" si="112"/>
        <v>2.2674574132301575E-2</v>
      </c>
      <c r="AR181" s="25"/>
      <c r="AS181" s="25">
        <f t="shared" si="88"/>
        <v>-0.46355123132771248</v>
      </c>
      <c r="AT181" s="25">
        <f t="shared" si="80"/>
        <v>94.033869984864353</v>
      </c>
      <c r="AU181" s="25">
        <f t="shared" si="113"/>
        <v>1.8905559997911769E-2</v>
      </c>
      <c r="AV181" s="25"/>
      <c r="AW181" s="25">
        <f t="shared" si="89"/>
        <v>-1.048850728796179</v>
      </c>
      <c r="AX181" s="25">
        <f t="shared" si="81"/>
        <v>93.448570487395884</v>
      </c>
      <c r="AY181" s="25">
        <f t="shared" si="114"/>
        <v>1.2563537572049709E-2</v>
      </c>
      <c r="AZ181" s="25"/>
      <c r="BA181" s="25">
        <f t="shared" si="90"/>
        <v>-2.0568253097371199</v>
      </c>
      <c r="BB181" s="25">
        <f t="shared" si="82"/>
        <v>92.440595906454945</v>
      </c>
      <c r="BC181" s="31">
        <f t="shared" si="115"/>
        <v>1.6416122591534289E-3</v>
      </c>
      <c r="BD181" s="29"/>
      <c r="BE181" s="30">
        <f t="shared" si="91"/>
        <v>0.62948137146601268</v>
      </c>
      <c r="BF181" s="25">
        <f t="shared" si="83"/>
        <v>153.79342210359482</v>
      </c>
      <c r="BG181" s="25">
        <f t="shared" si="116"/>
        <v>3.5019958626604029E-2</v>
      </c>
      <c r="BH181" s="25"/>
      <c r="BI181" s="27">
        <f t="shared" si="92"/>
        <v>0.56717784069745814</v>
      </c>
      <c r="BJ181" s="25">
        <f t="shared" si="84"/>
        <v>153.73111857282629</v>
      </c>
      <c r="BK181" s="25">
        <f t="shared" si="117"/>
        <v>3.4600659823337265E-2</v>
      </c>
      <c r="BL181" s="25"/>
      <c r="BM181" s="27">
        <f t="shared" si="93"/>
        <v>0.19313104305621773</v>
      </c>
      <c r="BN181" s="25">
        <f t="shared" si="85"/>
        <v>153.35707177518503</v>
      </c>
      <c r="BO181" s="25">
        <f t="shared" si="118"/>
        <v>3.2083348642379959E-2</v>
      </c>
      <c r="BP181" s="25"/>
      <c r="BQ181" s="27">
        <f t="shared" si="94"/>
        <v>-0.26125079903616732</v>
      </c>
      <c r="BR181" s="25">
        <f t="shared" si="86"/>
        <v>152.90268993309266</v>
      </c>
      <c r="BS181" s="31">
        <f t="shared" si="119"/>
        <v>2.9025387716805778E-2</v>
      </c>
      <c r="BT181" s="29"/>
      <c r="BV181" s="36"/>
    </row>
    <row r="182" spans="1:74">
      <c r="A182" s="6"/>
      <c r="K182" s="6"/>
      <c r="L182"/>
      <c r="M182" s="10">
        <v>44039</v>
      </c>
      <c r="N182" s="11">
        <v>179</v>
      </c>
      <c r="O182" s="12">
        <v>94.476364000000004</v>
      </c>
      <c r="P182" s="9">
        <v>121214000</v>
      </c>
      <c r="Q182" s="12">
        <v>149.91233800000001</v>
      </c>
      <c r="R182" s="9">
        <v>3378300</v>
      </c>
      <c r="U182" s="12">
        <f t="shared" si="95"/>
        <v>94.643047062825516</v>
      </c>
      <c r="V182" s="12">
        <f t="shared" si="96"/>
        <v>94.244484432983342</v>
      </c>
      <c r="W182" s="12">
        <f t="shared" si="97"/>
        <v>93.282840697286431</v>
      </c>
      <c r="X182" s="12">
        <f t="shared" si="98"/>
        <v>92.621306804158166</v>
      </c>
      <c r="Y182" s="12">
        <f t="shared" si="99"/>
        <v>149.88359531414648</v>
      </c>
      <c r="Z182" s="12">
        <f t="shared" si="100"/>
        <v>151.30451636833902</v>
      </c>
      <c r="AA182" s="12">
        <f t="shared" si="101"/>
        <v>150.64817047945797</v>
      </c>
      <c r="AB182" s="12">
        <f t="shared" si="102"/>
        <v>149.71141883808727</v>
      </c>
      <c r="AD182" s="25">
        <f t="shared" si="103"/>
        <v>0.16668306282551271</v>
      </c>
      <c r="AE182" s="12">
        <f t="shared" si="104"/>
        <v>0.23187956701666224</v>
      </c>
      <c r="AF182" s="12">
        <f t="shared" si="105"/>
        <v>1.1935233027135723</v>
      </c>
      <c r="AG182" s="12">
        <f t="shared" si="106"/>
        <v>1.8550571958418374</v>
      </c>
      <c r="AH182" s="12">
        <f t="shared" si="107"/>
        <v>2.8742685853529792E-2</v>
      </c>
      <c r="AI182" s="12">
        <f t="shared" si="108"/>
        <v>1.3921783683390174</v>
      </c>
      <c r="AJ182" s="12">
        <f t="shared" si="109"/>
        <v>0.7358324794579687</v>
      </c>
      <c r="AK182" s="12">
        <f t="shared" si="110"/>
        <v>0.2009191619127364</v>
      </c>
      <c r="AM182" s="6"/>
      <c r="AO182" s="30">
        <f t="shared" si="111"/>
        <v>-0.28054256289244245</v>
      </c>
      <c r="AP182" s="25">
        <f t="shared" si="87"/>
        <v>93.002298134393996</v>
      </c>
      <c r="AQ182" s="25">
        <f t="shared" si="112"/>
        <v>1.5602483025341743E-2</v>
      </c>
      <c r="AR182" s="25"/>
      <c r="AS182" s="25">
        <f t="shared" si="88"/>
        <v>-0.65130855322219305</v>
      </c>
      <c r="AT182" s="25">
        <f t="shared" si="80"/>
        <v>92.631532144064238</v>
      </c>
      <c r="AU182" s="25">
        <f t="shared" si="113"/>
        <v>1.9526914223072407E-2</v>
      </c>
      <c r="AV182" s="25"/>
      <c r="AW182" s="25">
        <f t="shared" si="89"/>
        <v>-1.1234291343454341</v>
      </c>
      <c r="AX182" s="25">
        <f t="shared" si="81"/>
        <v>92.159411562941003</v>
      </c>
      <c r="AY182" s="25">
        <f t="shared" si="114"/>
        <v>2.4524149098911142E-2</v>
      </c>
      <c r="AZ182" s="25"/>
      <c r="BA182" s="25">
        <f t="shared" si="90"/>
        <v>-1.3409172375303575</v>
      </c>
      <c r="BB182" s="25">
        <f t="shared" si="82"/>
        <v>91.941923459756069</v>
      </c>
      <c r="BC182" s="31">
        <f t="shared" si="115"/>
        <v>2.6826186285534178E-2</v>
      </c>
      <c r="BD182" s="29"/>
      <c r="BE182" s="30">
        <f t="shared" si="91"/>
        <v>0.15769362784548363</v>
      </c>
      <c r="BF182" s="25">
        <f t="shared" si="83"/>
        <v>150.80586410730345</v>
      </c>
      <c r="BG182" s="25">
        <f t="shared" si="116"/>
        <v>5.9603240081776586E-3</v>
      </c>
      <c r="BH182" s="25"/>
      <c r="BI182" s="27">
        <f t="shared" si="92"/>
        <v>-0.20355918264461831</v>
      </c>
      <c r="BJ182" s="25">
        <f t="shared" si="84"/>
        <v>150.44461129681335</v>
      </c>
      <c r="BK182" s="25">
        <f t="shared" si="117"/>
        <v>3.5505636421556152E-3</v>
      </c>
      <c r="BL182" s="25"/>
      <c r="BM182" s="27">
        <f t="shared" si="93"/>
        <v>-1.0258745400209617</v>
      </c>
      <c r="BN182" s="25">
        <f t="shared" si="85"/>
        <v>149.62229593943701</v>
      </c>
      <c r="BO182" s="25">
        <f t="shared" si="118"/>
        <v>1.9347444275266794E-3</v>
      </c>
      <c r="BP182" s="25"/>
      <c r="BQ182" s="27">
        <f t="shared" si="94"/>
        <v>-2.1775923346256456</v>
      </c>
      <c r="BR182" s="25">
        <f t="shared" si="86"/>
        <v>148.47057814483233</v>
      </c>
      <c r="BS182" s="31">
        <f t="shared" si="119"/>
        <v>9.6173528770372094E-3</v>
      </c>
      <c r="BT182" s="29"/>
      <c r="BV182" s="36"/>
    </row>
    <row r="183" spans="1:74">
      <c r="A183" s="6"/>
      <c r="K183" s="6"/>
      <c r="L183"/>
      <c r="M183" s="10">
        <v>44040</v>
      </c>
      <c r="N183" s="11">
        <v>180</v>
      </c>
      <c r="O183" s="12">
        <v>92.924355000000006</v>
      </c>
      <c r="P183" s="9">
        <v>103625600</v>
      </c>
      <c r="Q183" s="12">
        <v>151.155304</v>
      </c>
      <c r="R183" s="9">
        <v>3904200</v>
      </c>
      <c r="U183" s="12">
        <f t="shared" si="95"/>
        <v>94.618044603401685</v>
      </c>
      <c r="V183" s="12">
        <f t="shared" si="96"/>
        <v>94.325642281439173</v>
      </c>
      <c r="W183" s="12">
        <f t="shared" si="97"/>
        <v>93.939278513778902</v>
      </c>
      <c r="X183" s="12">
        <f t="shared" si="98"/>
        <v>94.012599701039548</v>
      </c>
      <c r="Y183" s="12">
        <f t="shared" si="99"/>
        <v>149.88790671702449</v>
      </c>
      <c r="Z183" s="12">
        <f t="shared" si="100"/>
        <v>150.81725393942037</v>
      </c>
      <c r="AA183" s="12">
        <f t="shared" si="101"/>
        <v>150.24346261575607</v>
      </c>
      <c r="AB183" s="12">
        <f t="shared" si="102"/>
        <v>149.86210820952184</v>
      </c>
      <c r="AD183" s="25">
        <f t="shared" si="103"/>
        <v>1.6936896034016797</v>
      </c>
      <c r="AE183" s="12">
        <f t="shared" si="104"/>
        <v>1.401287281439167</v>
      </c>
      <c r="AF183" s="12">
        <f t="shared" si="105"/>
        <v>1.0149235137788963</v>
      </c>
      <c r="AG183" s="12">
        <f t="shared" si="106"/>
        <v>1.0882447010395424</v>
      </c>
      <c r="AH183" s="12">
        <f t="shared" si="107"/>
        <v>1.2673972829755087</v>
      </c>
      <c r="AI183" s="12">
        <f t="shared" si="108"/>
        <v>0.33805006057963283</v>
      </c>
      <c r="AJ183" s="12">
        <f t="shared" si="109"/>
        <v>0.91184138424392813</v>
      </c>
      <c r="AK183" s="12">
        <f t="shared" si="110"/>
        <v>1.2931957904781655</v>
      </c>
      <c r="AM183" s="6"/>
      <c r="AO183" s="30">
        <f t="shared" si="111"/>
        <v>-0.1399955059847055</v>
      </c>
      <c r="AP183" s="25">
        <f t="shared" si="87"/>
        <v>93.799283007794202</v>
      </c>
      <c r="AQ183" s="25">
        <f t="shared" si="112"/>
        <v>9.415486476007243E-3</v>
      </c>
      <c r="AR183" s="25"/>
      <c r="AS183" s="25">
        <f t="shared" si="88"/>
        <v>-0.32437196079352715</v>
      </c>
      <c r="AT183" s="25">
        <f t="shared" si="80"/>
        <v>93.614906552985374</v>
      </c>
      <c r="AU183" s="25">
        <f t="shared" si="113"/>
        <v>7.4313300639575995E-3</v>
      </c>
      <c r="AV183" s="25"/>
      <c r="AW183" s="25">
        <f t="shared" si="89"/>
        <v>-0.32248900646837708</v>
      </c>
      <c r="AX183" s="25">
        <f t="shared" si="81"/>
        <v>93.616789507310529</v>
      </c>
      <c r="AY183" s="25">
        <f t="shared" si="114"/>
        <v>7.4515933665670626E-3</v>
      </c>
      <c r="AZ183" s="25"/>
      <c r="BA183" s="25">
        <f t="shared" si="90"/>
        <v>0.35683455838904621</v>
      </c>
      <c r="BB183" s="25">
        <f t="shared" si="82"/>
        <v>94.296113072167941</v>
      </c>
      <c r="BC183" s="31">
        <f t="shared" si="115"/>
        <v>1.4762094094362401E-2</v>
      </c>
      <c r="BD183" s="29"/>
      <c r="BE183" s="30">
        <f t="shared" si="91"/>
        <v>7.3333404113375911E-2</v>
      </c>
      <c r="BF183" s="25">
        <f t="shared" si="83"/>
        <v>150.31679601986946</v>
      </c>
      <c r="BG183" s="25">
        <f t="shared" si="116"/>
        <v>5.5473275362573037E-3</v>
      </c>
      <c r="BH183" s="25"/>
      <c r="BI183" s="27">
        <f t="shared" si="92"/>
        <v>-0.25384635290893903</v>
      </c>
      <c r="BJ183" s="25">
        <f t="shared" si="84"/>
        <v>149.98961626284714</v>
      </c>
      <c r="BK183" s="25">
        <f t="shared" si="117"/>
        <v>7.711854670695943E-3</v>
      </c>
      <c r="BL183" s="25"/>
      <c r="BM183" s="27">
        <f t="shared" si="93"/>
        <v>-0.7463495356773846</v>
      </c>
      <c r="BN183" s="25">
        <f t="shared" si="85"/>
        <v>149.49711308007869</v>
      </c>
      <c r="BO183" s="25">
        <f t="shared" si="118"/>
        <v>1.0970114022074344E-2</v>
      </c>
      <c r="BP183" s="25"/>
      <c r="BQ183" s="27">
        <f t="shared" si="94"/>
        <v>-0.67064053434046289</v>
      </c>
      <c r="BR183" s="25">
        <f t="shared" si="86"/>
        <v>149.57282208141561</v>
      </c>
      <c r="BS183" s="31">
        <f t="shared" si="119"/>
        <v>1.0469245052653873E-2</v>
      </c>
      <c r="BT183" s="29"/>
      <c r="BV183" s="36"/>
    </row>
    <row r="184" spans="1:74">
      <c r="A184" s="6"/>
      <c r="K184" s="6"/>
      <c r="L184"/>
      <c r="M184" s="10">
        <v>44041</v>
      </c>
      <c r="N184" s="11">
        <v>181</v>
      </c>
      <c r="O184" s="12">
        <v>94.705558999999994</v>
      </c>
      <c r="P184" s="9">
        <v>90329200</v>
      </c>
      <c r="Q184" s="12">
        <v>153.71086099999999</v>
      </c>
      <c r="R184" s="9">
        <v>3311500</v>
      </c>
      <c r="U184" s="12">
        <f t="shared" si="95"/>
        <v>94.363991162891438</v>
      </c>
      <c r="V184" s="12">
        <f t="shared" si="96"/>
        <v>93.835191732935471</v>
      </c>
      <c r="W184" s="12">
        <f t="shared" si="97"/>
        <v>93.381070581200504</v>
      </c>
      <c r="X184" s="12">
        <f t="shared" si="98"/>
        <v>93.196416175259898</v>
      </c>
      <c r="Y184" s="12">
        <f t="shared" si="99"/>
        <v>150.0780163094708</v>
      </c>
      <c r="Z184" s="12">
        <f t="shared" si="100"/>
        <v>150.93557146062324</v>
      </c>
      <c r="AA184" s="12">
        <f t="shared" si="101"/>
        <v>150.74497537709021</v>
      </c>
      <c r="AB184" s="12">
        <f t="shared" si="102"/>
        <v>150.83200505238045</v>
      </c>
      <c r="AD184" s="25">
        <f t="shared" si="103"/>
        <v>0.3415678371085562</v>
      </c>
      <c r="AE184" s="12">
        <f t="shared" si="104"/>
        <v>0.87036726706452328</v>
      </c>
      <c r="AF184" s="12">
        <f t="shared" si="105"/>
        <v>1.3244884187994899</v>
      </c>
      <c r="AG184" s="12">
        <f t="shared" si="106"/>
        <v>1.5091428247400955</v>
      </c>
      <c r="AH184" s="12">
        <f t="shared" si="107"/>
        <v>3.6328446905291969</v>
      </c>
      <c r="AI184" s="12">
        <f t="shared" si="108"/>
        <v>2.7752895393767574</v>
      </c>
      <c r="AJ184" s="12">
        <f t="shared" si="109"/>
        <v>2.9658856229097807</v>
      </c>
      <c r="AK184" s="12">
        <f t="shared" si="110"/>
        <v>2.8788559476195417</v>
      </c>
      <c r="AM184" s="6"/>
      <c r="AO184" s="30">
        <f t="shared" si="111"/>
        <v>-0.20272736997375937</v>
      </c>
      <c r="AP184" s="25">
        <f t="shared" si="87"/>
        <v>93.178343211226746</v>
      </c>
      <c r="AQ184" s="25">
        <f t="shared" si="112"/>
        <v>1.6125936058022188E-2</v>
      </c>
      <c r="AR184" s="25"/>
      <c r="AS184" s="25">
        <f t="shared" si="88"/>
        <v>-0.38283095373974485</v>
      </c>
      <c r="AT184" s="25">
        <f t="shared" si="80"/>
        <v>92.998239627460762</v>
      </c>
      <c r="AU184" s="25">
        <f t="shared" si="113"/>
        <v>1.8027657410683059E-2</v>
      </c>
      <c r="AV184" s="25"/>
      <c r="AW184" s="25">
        <f t="shared" si="89"/>
        <v>-0.42856252321788652</v>
      </c>
      <c r="AX184" s="25">
        <f t="shared" si="81"/>
        <v>92.952508057982612</v>
      </c>
      <c r="AY184" s="25">
        <f t="shared" si="114"/>
        <v>1.851053898554552E-2</v>
      </c>
      <c r="AZ184" s="25"/>
      <c r="BA184" s="25">
        <f t="shared" si="90"/>
        <v>-0.42095155893328129</v>
      </c>
      <c r="BB184" s="25">
        <f t="shared" si="82"/>
        <v>92.960119022267222</v>
      </c>
      <c r="BC184" s="31">
        <f t="shared" si="115"/>
        <v>1.8430174492003921E-2</v>
      </c>
      <c r="BD184" s="29"/>
      <c r="BE184" s="30">
        <f t="shared" si="91"/>
        <v>0.13756030769649061</v>
      </c>
      <c r="BF184" s="25">
        <f t="shared" si="83"/>
        <v>150.88253568478672</v>
      </c>
      <c r="BG184" s="25">
        <f t="shared" si="116"/>
        <v>1.840029583344327E-2</v>
      </c>
      <c r="BH184" s="25"/>
      <c r="BI184" s="27">
        <f t="shared" si="92"/>
        <v>-6.5006574348169144E-2</v>
      </c>
      <c r="BJ184" s="25">
        <f t="shared" si="84"/>
        <v>150.67996880274205</v>
      </c>
      <c r="BK184" s="25">
        <f t="shared" si="117"/>
        <v>1.9718139483051504E-2</v>
      </c>
      <c r="BL184" s="25"/>
      <c r="BM184" s="27">
        <f t="shared" si="93"/>
        <v>-0.18481150202219829</v>
      </c>
      <c r="BN184" s="25">
        <f t="shared" si="85"/>
        <v>150.56016387506801</v>
      </c>
      <c r="BO184" s="25">
        <f t="shared" si="118"/>
        <v>2.0497556935368286E-2</v>
      </c>
      <c r="BP184" s="25"/>
      <c r="BQ184" s="27">
        <f t="shared" si="94"/>
        <v>0.32568976698294999</v>
      </c>
      <c r="BR184" s="25">
        <f t="shared" si="86"/>
        <v>151.07066514407316</v>
      </c>
      <c r="BS184" s="31">
        <f t="shared" si="119"/>
        <v>1.7176378030481748E-2</v>
      </c>
      <c r="BT184" s="29"/>
      <c r="BV184" s="36"/>
    </row>
    <row r="185" spans="1:74">
      <c r="A185" s="6"/>
      <c r="K185" s="6"/>
      <c r="L185"/>
      <c r="M185" s="10">
        <v>44042</v>
      </c>
      <c r="N185" s="11">
        <v>182</v>
      </c>
      <c r="O185" s="12">
        <v>95.851517000000001</v>
      </c>
      <c r="P185" s="9">
        <v>158130000</v>
      </c>
      <c r="Q185" s="12">
        <v>148.321335</v>
      </c>
      <c r="R185" s="9">
        <v>2749100</v>
      </c>
      <c r="U185" s="12">
        <f t="shared" si="95"/>
        <v>94.415226338457728</v>
      </c>
      <c r="V185" s="12">
        <f t="shared" si="96"/>
        <v>94.139820276408059</v>
      </c>
      <c r="W185" s="12">
        <f t="shared" si="97"/>
        <v>94.109539211540223</v>
      </c>
      <c r="X185" s="12">
        <f t="shared" si="98"/>
        <v>94.328273293814973</v>
      </c>
      <c r="Y185" s="12">
        <f t="shared" si="99"/>
        <v>150.62294301305016</v>
      </c>
      <c r="Z185" s="12">
        <f t="shared" si="100"/>
        <v>151.90692279940509</v>
      </c>
      <c r="AA185" s="12">
        <f t="shared" si="101"/>
        <v>152.37621246969059</v>
      </c>
      <c r="AB185" s="12">
        <f t="shared" si="102"/>
        <v>152.99114701309509</v>
      </c>
      <c r="AD185" s="25">
        <f t="shared" si="103"/>
        <v>1.436290661542273</v>
      </c>
      <c r="AE185" s="12">
        <f t="shared" si="104"/>
        <v>1.7116967235919418</v>
      </c>
      <c r="AF185" s="12">
        <f t="shared" si="105"/>
        <v>1.7419777884597778</v>
      </c>
      <c r="AG185" s="12">
        <f t="shared" si="106"/>
        <v>1.5232437061850277</v>
      </c>
      <c r="AH185" s="12">
        <f t="shared" si="107"/>
        <v>2.3016080130501564</v>
      </c>
      <c r="AI185" s="12">
        <f t="shared" si="108"/>
        <v>3.58558779940509</v>
      </c>
      <c r="AJ185" s="12">
        <f t="shared" si="109"/>
        <v>4.0548774696905809</v>
      </c>
      <c r="AK185" s="12">
        <f t="shared" si="110"/>
        <v>4.6698120130950826</v>
      </c>
      <c r="AM185" s="6"/>
      <c r="AO185" s="30">
        <f t="shared" si="111"/>
        <v>-6.3047969926737557E-2</v>
      </c>
      <c r="AP185" s="25">
        <f t="shared" si="87"/>
        <v>94.046491241613481</v>
      </c>
      <c r="AQ185" s="25">
        <f t="shared" si="112"/>
        <v>1.8831478258049063E-2</v>
      </c>
      <c r="AR185" s="25"/>
      <c r="AS185" s="25">
        <f t="shared" si="88"/>
        <v>-0.10500605771987881</v>
      </c>
      <c r="AT185" s="25">
        <f t="shared" si="80"/>
        <v>94.004533153820347</v>
      </c>
      <c r="AU185" s="25">
        <f t="shared" si="113"/>
        <v>1.9269218724828886E-2</v>
      </c>
      <c r="AV185" s="25"/>
      <c r="AW185" s="25">
        <f t="shared" si="89"/>
        <v>9.210149588303615E-2</v>
      </c>
      <c r="AX185" s="25">
        <f t="shared" si="81"/>
        <v>94.201640707423266</v>
      </c>
      <c r="AY185" s="25">
        <f t="shared" si="114"/>
        <v>1.721283443617001E-2</v>
      </c>
      <c r="AZ185" s="25"/>
      <c r="BA185" s="25">
        <f t="shared" si="90"/>
        <v>0.55605560194876924</v>
      </c>
      <c r="BB185" s="25">
        <f t="shared" si="82"/>
        <v>94.665594813488994</v>
      </c>
      <c r="BC185" s="31">
        <f t="shared" si="115"/>
        <v>1.2372492618045964E-2</v>
      </c>
      <c r="BD185" s="29"/>
      <c r="BE185" s="30">
        <f t="shared" si="91"/>
        <v>0.36161182543207282</v>
      </c>
      <c r="BF185" s="25">
        <f t="shared" si="83"/>
        <v>152.73782429512266</v>
      </c>
      <c r="BG185" s="25">
        <f t="shared" si="116"/>
        <v>2.9776493685973491E-2</v>
      </c>
      <c r="BH185" s="25"/>
      <c r="BI185" s="27">
        <f t="shared" si="92"/>
        <v>0.35905434238896622</v>
      </c>
      <c r="BJ185" s="25">
        <f t="shared" si="84"/>
        <v>152.73526681207954</v>
      </c>
      <c r="BK185" s="25">
        <f t="shared" si="117"/>
        <v>2.9759250832522101E-2</v>
      </c>
      <c r="BL185" s="25"/>
      <c r="BM185" s="27">
        <f t="shared" si="93"/>
        <v>0.63241036555795849</v>
      </c>
      <c r="BN185" s="25">
        <f t="shared" si="85"/>
        <v>153.00862283524853</v>
      </c>
      <c r="BO185" s="25">
        <f t="shared" si="118"/>
        <v>3.1602249502733548E-2</v>
      </c>
      <c r="BP185" s="25"/>
      <c r="BQ185" s="27">
        <f t="shared" si="94"/>
        <v>1.4354049937577591</v>
      </c>
      <c r="BR185" s="25">
        <f t="shared" si="86"/>
        <v>153.81161746344836</v>
      </c>
      <c r="BS185" s="31">
        <f t="shared" si="119"/>
        <v>3.7016134350788793E-2</v>
      </c>
      <c r="BT185" s="29"/>
      <c r="BV185" s="36"/>
    </row>
    <row r="186" spans="1:74">
      <c r="A186" s="6"/>
      <c r="K186" s="6"/>
      <c r="L186"/>
      <c r="M186" s="10">
        <v>44043</v>
      </c>
      <c r="N186" s="11">
        <v>183</v>
      </c>
      <c r="O186" s="12">
        <v>105.88608600000001</v>
      </c>
      <c r="P186" s="9">
        <v>374336800</v>
      </c>
      <c r="Q186" s="12">
        <v>148.53015099999999</v>
      </c>
      <c r="R186" s="9">
        <v>4061200</v>
      </c>
      <c r="U186" s="12">
        <f t="shared" si="95"/>
        <v>94.630669937689063</v>
      </c>
      <c r="V186" s="12">
        <f t="shared" si="96"/>
        <v>94.738914129665233</v>
      </c>
      <c r="W186" s="12">
        <f t="shared" si="97"/>
        <v>95.067626995193109</v>
      </c>
      <c r="X186" s="12">
        <f t="shared" si="98"/>
        <v>95.470706073453741</v>
      </c>
      <c r="Y186" s="12">
        <f t="shared" si="99"/>
        <v>150.27770181109264</v>
      </c>
      <c r="Z186" s="12">
        <f t="shared" si="100"/>
        <v>150.65196706961331</v>
      </c>
      <c r="AA186" s="12">
        <f t="shared" si="101"/>
        <v>150.14602986136077</v>
      </c>
      <c r="AB186" s="12">
        <f t="shared" si="102"/>
        <v>149.48878800327378</v>
      </c>
      <c r="AD186" s="25">
        <f t="shared" si="103"/>
        <v>11.255416062310942</v>
      </c>
      <c r="AE186" s="12">
        <f t="shared" si="104"/>
        <v>11.147171870334773</v>
      </c>
      <c r="AF186" s="12">
        <f t="shared" si="105"/>
        <v>10.818459004806897</v>
      </c>
      <c r="AG186" s="12">
        <f t="shared" si="106"/>
        <v>10.415379926546265</v>
      </c>
      <c r="AH186" s="12">
        <f t="shared" si="107"/>
        <v>1.7475508110926512</v>
      </c>
      <c r="AI186" s="12">
        <f t="shared" si="108"/>
        <v>2.1218160696133168</v>
      </c>
      <c r="AJ186" s="12">
        <f t="shared" si="109"/>
        <v>1.615878861360784</v>
      </c>
      <c r="AK186" s="12">
        <f t="shared" si="110"/>
        <v>0.9586370032737932</v>
      </c>
      <c r="AM186" s="6"/>
      <c r="AO186" s="30">
        <f t="shared" si="111"/>
        <v>9.0122393110205923E-2</v>
      </c>
      <c r="AP186" s="25">
        <f t="shared" si="87"/>
        <v>95.157749388303316</v>
      </c>
      <c r="AQ186" s="25">
        <f t="shared" si="112"/>
        <v>0.1013196069188608</v>
      </c>
      <c r="AR186" s="25"/>
      <c r="AS186" s="25">
        <f t="shared" si="88"/>
        <v>0.16076740262331229</v>
      </c>
      <c r="AT186" s="25">
        <f t="shared" si="80"/>
        <v>95.228394397816416</v>
      </c>
      <c r="AU186" s="25">
        <f t="shared" si="113"/>
        <v>0.10065242757375685</v>
      </c>
      <c r="AV186" s="25"/>
      <c r="AW186" s="25">
        <f t="shared" si="89"/>
        <v>0.4817953253794684</v>
      </c>
      <c r="AX186" s="25">
        <f t="shared" si="81"/>
        <v>95.549422320572575</v>
      </c>
      <c r="AY186" s="25">
        <f t="shared" si="114"/>
        <v>9.7620604084161081E-2</v>
      </c>
      <c r="AZ186" s="25"/>
      <c r="BA186" s="25">
        <f t="shared" si="90"/>
        <v>0.89778295639726813</v>
      </c>
      <c r="BB186" s="25">
        <f t="shared" si="82"/>
        <v>95.965409951590374</v>
      </c>
      <c r="BC186" s="31">
        <f t="shared" si="115"/>
        <v>9.3691970523961304E-2</v>
      </c>
      <c r="BD186" s="29"/>
      <c r="BE186" s="30">
        <f t="shared" si="91"/>
        <v>-2.7157339632209954E-2</v>
      </c>
      <c r="BF186" s="25">
        <f t="shared" si="83"/>
        <v>150.11887252172858</v>
      </c>
      <c r="BG186" s="25">
        <f t="shared" si="116"/>
        <v>1.0696289682817243E-2</v>
      </c>
      <c r="BH186" s="25"/>
      <c r="BI186" s="27">
        <f t="shared" si="92"/>
        <v>-0.28825489529072845</v>
      </c>
      <c r="BJ186" s="25">
        <f t="shared" si="84"/>
        <v>149.85777496607005</v>
      </c>
      <c r="BK186" s="25">
        <f t="shared" si="117"/>
        <v>8.9384138986707429E-3</v>
      </c>
      <c r="BL186" s="25"/>
      <c r="BM186" s="27">
        <f t="shared" si="93"/>
        <v>-0.65575647269153836</v>
      </c>
      <c r="BN186" s="25">
        <f t="shared" si="85"/>
        <v>149.49027338866924</v>
      </c>
      <c r="BO186" s="25">
        <f t="shared" si="118"/>
        <v>6.4641581672481305E-3</v>
      </c>
      <c r="BP186" s="25"/>
      <c r="BQ186" s="27">
        <f t="shared" si="94"/>
        <v>-1.6803444680166766</v>
      </c>
      <c r="BR186" s="25">
        <f t="shared" si="86"/>
        <v>148.4656853933441</v>
      </c>
      <c r="BS186" s="31">
        <f t="shared" si="119"/>
        <v>4.3402370644520947E-4</v>
      </c>
      <c r="BT186" s="29"/>
      <c r="BV186" s="36"/>
    </row>
    <row r="187" spans="1:74">
      <c r="A187" s="6"/>
      <c r="K187" s="6"/>
      <c r="L187"/>
      <c r="M187" s="10">
        <v>44046</v>
      </c>
      <c r="N187" s="11">
        <v>184</v>
      </c>
      <c r="O187" s="12">
        <v>108.554153</v>
      </c>
      <c r="P187" s="9">
        <v>308151200</v>
      </c>
      <c r="Q187" s="12">
        <v>147.694885</v>
      </c>
      <c r="R187" s="9">
        <v>2105400</v>
      </c>
      <c r="U187" s="12">
        <f t="shared" si="95"/>
        <v>96.3189823470357</v>
      </c>
      <c r="V187" s="12">
        <f t="shared" si="96"/>
        <v>98.640424284282403</v>
      </c>
      <c r="W187" s="12">
        <f t="shared" si="97"/>
        <v>101.01777944783692</v>
      </c>
      <c r="X187" s="12">
        <f t="shared" si="98"/>
        <v>103.28224101836345</v>
      </c>
      <c r="Y187" s="12">
        <f t="shared" si="99"/>
        <v>150.01556918942873</v>
      </c>
      <c r="Z187" s="12">
        <f t="shared" si="100"/>
        <v>149.90933144524865</v>
      </c>
      <c r="AA187" s="12">
        <f t="shared" si="101"/>
        <v>149.25729648761234</v>
      </c>
      <c r="AB187" s="12">
        <f t="shared" si="102"/>
        <v>148.76981025081844</v>
      </c>
      <c r="AD187" s="25">
        <f t="shared" si="103"/>
        <v>12.2351706529643</v>
      </c>
      <c r="AE187" s="12">
        <f t="shared" si="104"/>
        <v>9.9137287157175962</v>
      </c>
      <c r="AF187" s="12">
        <f t="shared" si="105"/>
        <v>7.5363735521630844</v>
      </c>
      <c r="AG187" s="12">
        <f t="shared" si="106"/>
        <v>5.2719119816365492</v>
      </c>
      <c r="AH187" s="12">
        <f t="shared" si="107"/>
        <v>2.3206841894287322</v>
      </c>
      <c r="AI187" s="12">
        <f t="shared" si="108"/>
        <v>2.2144464452486545</v>
      </c>
      <c r="AJ187" s="12">
        <f t="shared" si="109"/>
        <v>1.5624114876123372</v>
      </c>
      <c r="AK187" s="12">
        <f t="shared" si="110"/>
        <v>1.0749252508184384</v>
      </c>
      <c r="AM187" s="6"/>
      <c r="AO187" s="30">
        <f t="shared" si="111"/>
        <v>0.96912690204024587</v>
      </c>
      <c r="AP187" s="25">
        <f t="shared" si="87"/>
        <v>101.98690634987716</v>
      </c>
      <c r="AQ187" s="25">
        <f t="shared" si="112"/>
        <v>6.0497424268262129E-2</v>
      </c>
      <c r="AR187" s="25"/>
      <c r="AS187" s="25">
        <f t="shared" si="88"/>
        <v>1.6081136651284358</v>
      </c>
      <c r="AT187" s="25">
        <f t="shared" si="80"/>
        <v>102.62589311296536</v>
      </c>
      <c r="AU187" s="25">
        <f t="shared" si="113"/>
        <v>5.4611083253854338E-2</v>
      </c>
      <c r="AV187" s="25"/>
      <c r="AW187" s="25">
        <f t="shared" si="89"/>
        <v>2.9425560326484206</v>
      </c>
      <c r="AX187" s="25">
        <f t="shared" si="81"/>
        <v>103.96033548048534</v>
      </c>
      <c r="AY187" s="25">
        <f t="shared" si="114"/>
        <v>4.2318210704611718E-2</v>
      </c>
      <c r="AZ187" s="25"/>
      <c r="BA187" s="25">
        <f t="shared" si="90"/>
        <v>5.1922970282068253</v>
      </c>
      <c r="BB187" s="25">
        <f t="shared" si="82"/>
        <v>106.21007647604374</v>
      </c>
      <c r="BC187" s="31">
        <f t="shared" si="115"/>
        <v>2.1593614423542698E-2</v>
      </c>
      <c r="BD187" s="29"/>
      <c r="BE187" s="30">
        <f t="shared" si="91"/>
        <v>-0.15639374474964399</v>
      </c>
      <c r="BF187" s="25">
        <f t="shared" si="83"/>
        <v>149.1009027428627</v>
      </c>
      <c r="BG187" s="25">
        <f t="shared" si="116"/>
        <v>9.5197456761126256E-3</v>
      </c>
      <c r="BH187" s="25"/>
      <c r="BI187" s="27">
        <f t="shared" si="92"/>
        <v>-0.43837451490515555</v>
      </c>
      <c r="BJ187" s="25">
        <f t="shared" si="84"/>
        <v>148.81892197270719</v>
      </c>
      <c r="BK187" s="25">
        <f t="shared" si="117"/>
        <v>7.610534194919397E-3</v>
      </c>
      <c r="BL187" s="25"/>
      <c r="BM187" s="27">
        <f t="shared" si="93"/>
        <v>-0.7605960781671427</v>
      </c>
      <c r="BN187" s="25">
        <f t="shared" si="85"/>
        <v>148.4967004094452</v>
      </c>
      <c r="BO187" s="25">
        <f t="shared" si="118"/>
        <v>5.4288637649516245E-3</v>
      </c>
      <c r="BP187" s="25"/>
      <c r="BQ187" s="27">
        <f t="shared" si="94"/>
        <v>-1.007475037888673</v>
      </c>
      <c r="BR187" s="25">
        <f t="shared" si="86"/>
        <v>148.24982144972367</v>
      </c>
      <c r="BS187" s="31">
        <f t="shared" si="119"/>
        <v>3.7573166445382961E-3</v>
      </c>
      <c r="BT187" s="29"/>
      <c r="BV187" s="36"/>
    </row>
    <row r="188" spans="1:74">
      <c r="A188" s="6"/>
      <c r="K188" s="6"/>
      <c r="L188"/>
      <c r="M188" s="10">
        <v>44047</v>
      </c>
      <c r="N188" s="11">
        <v>185</v>
      </c>
      <c r="O188" s="12">
        <v>109.279099</v>
      </c>
      <c r="P188" s="9">
        <v>173071600</v>
      </c>
      <c r="Q188" s="12">
        <v>146.501633</v>
      </c>
      <c r="R188" s="9">
        <v>3078300</v>
      </c>
      <c r="U188" s="12">
        <f t="shared" si="95"/>
        <v>98.154257944980344</v>
      </c>
      <c r="V188" s="12">
        <f t="shared" si="96"/>
        <v>102.11022933478357</v>
      </c>
      <c r="W188" s="12">
        <f t="shared" si="97"/>
        <v>105.16278490152661</v>
      </c>
      <c r="X188" s="12">
        <f t="shared" si="98"/>
        <v>107.23617500459086</v>
      </c>
      <c r="Y188" s="12">
        <f t="shared" si="99"/>
        <v>149.66746656101441</v>
      </c>
      <c r="Z188" s="12">
        <f t="shared" si="100"/>
        <v>149.13427518941162</v>
      </c>
      <c r="AA188" s="12">
        <f t="shared" si="101"/>
        <v>148.39797016942555</v>
      </c>
      <c r="AB188" s="12">
        <f t="shared" si="102"/>
        <v>147.9636163127046</v>
      </c>
      <c r="AD188" s="25">
        <f t="shared" si="103"/>
        <v>11.124841055019658</v>
      </c>
      <c r="AE188" s="12">
        <f t="shared" si="104"/>
        <v>7.1688696652164339</v>
      </c>
      <c r="AF188" s="12">
        <f t="shared" si="105"/>
        <v>4.1163140984733957</v>
      </c>
      <c r="AG188" s="12">
        <f t="shared" si="106"/>
        <v>2.04292399540914</v>
      </c>
      <c r="AH188" s="12">
        <f t="shared" si="107"/>
        <v>3.1658335610144093</v>
      </c>
      <c r="AI188" s="12">
        <f t="shared" si="108"/>
        <v>2.6326421894116265</v>
      </c>
      <c r="AJ188" s="12">
        <f t="shared" si="109"/>
        <v>1.89633716942555</v>
      </c>
      <c r="AK188" s="12">
        <f t="shared" si="110"/>
        <v>1.4619833127046036</v>
      </c>
      <c r="AM188" s="6"/>
      <c r="AO188" s="30">
        <f t="shared" si="111"/>
        <v>1.4455086847876626</v>
      </c>
      <c r="AP188" s="25">
        <f t="shared" si="87"/>
        <v>106.60829358631428</v>
      </c>
      <c r="AQ188" s="25">
        <f t="shared" si="112"/>
        <v>2.4440221763593849E-2</v>
      </c>
      <c r="AR188" s="25"/>
      <c r="AS188" s="25">
        <f t="shared" si="88"/>
        <v>2.2423366122687498</v>
      </c>
      <c r="AT188" s="25">
        <f t="shared" si="80"/>
        <v>107.40512151379535</v>
      </c>
      <c r="AU188" s="25">
        <f t="shared" si="113"/>
        <v>1.7148544445856492E-2</v>
      </c>
      <c r="AV188" s="25"/>
      <c r="AW188" s="25">
        <f t="shared" si="89"/>
        <v>3.4836582721169926</v>
      </c>
      <c r="AX188" s="25">
        <f t="shared" si="81"/>
        <v>108.6464431736436</v>
      </c>
      <c r="AY188" s="25">
        <f t="shared" si="114"/>
        <v>5.7893580030010878E-3</v>
      </c>
      <c r="AZ188" s="25"/>
      <c r="BA188" s="25">
        <f t="shared" si="90"/>
        <v>4.3020991898672616</v>
      </c>
      <c r="BB188" s="25">
        <f t="shared" si="82"/>
        <v>109.46488409139387</v>
      </c>
      <c r="BC188" s="31">
        <f t="shared" si="115"/>
        <v>1.7000972106648469E-3</v>
      </c>
      <c r="BD188" s="29"/>
      <c r="BE188" s="30">
        <f t="shared" si="91"/>
        <v>-0.2618336307652156</v>
      </c>
      <c r="BF188" s="25">
        <f t="shared" si="83"/>
        <v>148.13613653866034</v>
      </c>
      <c r="BG188" s="25">
        <f t="shared" si="116"/>
        <v>1.1156896378488422E-2</v>
      </c>
      <c r="BH188" s="25"/>
      <c r="BI188" s="27">
        <f t="shared" si="92"/>
        <v>-0.54361246572556376</v>
      </c>
      <c r="BJ188" s="25">
        <f t="shared" si="84"/>
        <v>147.85435770369997</v>
      </c>
      <c r="BK188" s="25">
        <f t="shared" si="117"/>
        <v>9.2335128011847949E-3</v>
      </c>
      <c r="BL188" s="25"/>
      <c r="BM188" s="27">
        <f t="shared" si="93"/>
        <v>-0.80502468617598333</v>
      </c>
      <c r="BN188" s="25">
        <f t="shared" si="85"/>
        <v>147.59294548324957</v>
      </c>
      <c r="BO188" s="25">
        <f t="shared" si="118"/>
        <v>7.4491489337157549E-3</v>
      </c>
      <c r="BP188" s="25"/>
      <c r="BQ188" s="27">
        <f t="shared" si="94"/>
        <v>-0.88154862614207108</v>
      </c>
      <c r="BR188" s="25">
        <f t="shared" si="86"/>
        <v>147.51642154328349</v>
      </c>
      <c r="BS188" s="31">
        <f t="shared" si="119"/>
        <v>6.9268070430551915E-3</v>
      </c>
      <c r="BT188" s="29"/>
      <c r="BV188" s="36"/>
    </row>
    <row r="189" spans="1:74">
      <c r="A189" s="6"/>
      <c r="K189" s="6"/>
      <c r="L189"/>
      <c r="M189" s="10">
        <v>44048</v>
      </c>
      <c r="N189" s="11">
        <v>186</v>
      </c>
      <c r="O189" s="12">
        <v>109.675194</v>
      </c>
      <c r="P189" s="9">
        <v>121992000</v>
      </c>
      <c r="Q189" s="12">
        <v>149.972015</v>
      </c>
      <c r="R189" s="9">
        <v>4181000</v>
      </c>
      <c r="U189" s="12">
        <f t="shared" si="95"/>
        <v>99.822984103233296</v>
      </c>
      <c r="V189" s="12">
        <f t="shared" si="96"/>
        <v>104.61933371760932</v>
      </c>
      <c r="W189" s="12">
        <f t="shared" si="97"/>
        <v>107.42675765568697</v>
      </c>
      <c r="X189" s="12">
        <f t="shared" si="98"/>
        <v>108.76836800114772</v>
      </c>
      <c r="Y189" s="12">
        <f t="shared" si="99"/>
        <v>149.19259152686223</v>
      </c>
      <c r="Z189" s="12">
        <f t="shared" si="100"/>
        <v>148.21285042311757</v>
      </c>
      <c r="AA189" s="12">
        <f t="shared" si="101"/>
        <v>147.3549847262415</v>
      </c>
      <c r="AB189" s="12">
        <f t="shared" si="102"/>
        <v>146.86712882817616</v>
      </c>
      <c r="AD189" s="25">
        <f t="shared" si="103"/>
        <v>9.8522098967667091</v>
      </c>
      <c r="AE189" s="12">
        <f t="shared" si="104"/>
        <v>5.0558602823906824</v>
      </c>
      <c r="AF189" s="12">
        <f t="shared" si="105"/>
        <v>2.2484363443130349</v>
      </c>
      <c r="AG189" s="12">
        <f t="shared" si="106"/>
        <v>0.90682599885228399</v>
      </c>
      <c r="AH189" s="12">
        <f t="shared" si="107"/>
        <v>0.7794234731377685</v>
      </c>
      <c r="AI189" s="12">
        <f t="shared" si="108"/>
        <v>1.7591645768824264</v>
      </c>
      <c r="AJ189" s="12">
        <f t="shared" si="109"/>
        <v>2.6170302737585018</v>
      </c>
      <c r="AK189" s="12">
        <f t="shared" si="110"/>
        <v>3.1048861718238356</v>
      </c>
      <c r="AM189" s="6"/>
      <c r="AO189" s="30">
        <f t="shared" si="111"/>
        <v>1.5682782951935677</v>
      </c>
      <c r="AP189" s="25">
        <f t="shared" si="87"/>
        <v>108.99503595088053</v>
      </c>
      <c r="AQ189" s="25">
        <f t="shared" si="112"/>
        <v>6.2015668658809923E-3</v>
      </c>
      <c r="AR189" s="25"/>
      <c r="AS189" s="25">
        <f t="shared" si="88"/>
        <v>2.2477456477416533</v>
      </c>
      <c r="AT189" s="25">
        <f t="shared" si="80"/>
        <v>109.67450330342862</v>
      </c>
      <c r="AU189" s="25">
        <f t="shared" si="113"/>
        <v>6.2976553420314163E-6</v>
      </c>
      <c r="AV189" s="25"/>
      <c r="AW189" s="25">
        <f t="shared" si="89"/>
        <v>2.9347997890365098</v>
      </c>
      <c r="AX189" s="25">
        <f t="shared" si="81"/>
        <v>110.36155744472347</v>
      </c>
      <c r="AY189" s="25">
        <f t="shared" si="114"/>
        <v>6.2581466208618585E-3</v>
      </c>
      <c r="AZ189" s="25"/>
      <c r="BA189" s="25">
        <f t="shared" si="90"/>
        <v>2.5696917195163982</v>
      </c>
      <c r="BB189" s="25">
        <f t="shared" si="82"/>
        <v>109.99644937520337</v>
      </c>
      <c r="BC189" s="31">
        <f t="shared" si="115"/>
        <v>2.9291525593596324E-3</v>
      </c>
      <c r="BD189" s="29"/>
      <c r="BE189" s="30">
        <f t="shared" si="91"/>
        <v>-0.37900640262804092</v>
      </c>
      <c r="BF189" s="25">
        <f t="shared" si="83"/>
        <v>146.97597832361345</v>
      </c>
      <c r="BG189" s="25">
        <f t="shared" si="116"/>
        <v>1.9977304941768984E-2</v>
      </c>
      <c r="BH189" s="25"/>
      <c r="BI189" s="27">
        <f t="shared" si="92"/>
        <v>-0.66845571009018556</v>
      </c>
      <c r="BJ189" s="25">
        <f t="shared" si="84"/>
        <v>146.68652901615133</v>
      </c>
      <c r="BK189" s="25">
        <f t="shared" si="117"/>
        <v>2.1907327069311387E-2</v>
      </c>
      <c r="BL189" s="25"/>
      <c r="BM189" s="27">
        <f t="shared" si="93"/>
        <v>-0.91210702682961387</v>
      </c>
      <c r="BN189" s="25">
        <f t="shared" si="85"/>
        <v>146.44287769941189</v>
      </c>
      <c r="BO189" s="25">
        <f t="shared" si="118"/>
        <v>2.3531972285550103E-2</v>
      </c>
      <c r="BP189" s="25"/>
      <c r="BQ189" s="27">
        <f t="shared" si="94"/>
        <v>-1.0187699206277541</v>
      </c>
      <c r="BR189" s="25">
        <f t="shared" si="86"/>
        <v>146.33621480561374</v>
      </c>
      <c r="BS189" s="31">
        <f t="shared" si="119"/>
        <v>2.4243190933896989E-2</v>
      </c>
      <c r="BT189" s="29"/>
      <c r="BV189" s="36"/>
    </row>
    <row r="190" spans="1:74">
      <c r="A190" s="6"/>
      <c r="K190" s="6"/>
      <c r="L190"/>
      <c r="M190" s="10">
        <v>44049</v>
      </c>
      <c r="N190" s="11">
        <v>187</v>
      </c>
      <c r="O190" s="12">
        <v>113.501678</v>
      </c>
      <c r="P190" s="9">
        <v>202428800</v>
      </c>
      <c r="Q190" s="12">
        <v>151.72210699999999</v>
      </c>
      <c r="R190" s="9">
        <v>2502700</v>
      </c>
      <c r="U190" s="12">
        <f t="shared" si="95"/>
        <v>101.3008155877483</v>
      </c>
      <c r="V190" s="12">
        <f t="shared" si="96"/>
        <v>106.38888481644605</v>
      </c>
      <c r="W190" s="12">
        <f t="shared" si="97"/>
        <v>108.66339764505915</v>
      </c>
      <c r="X190" s="12">
        <f t="shared" si="98"/>
        <v>109.44848750028693</v>
      </c>
      <c r="Y190" s="12">
        <f t="shared" si="99"/>
        <v>149.30950504783289</v>
      </c>
      <c r="Z190" s="12">
        <f t="shared" si="100"/>
        <v>148.82855802502641</v>
      </c>
      <c r="AA190" s="12">
        <f t="shared" si="101"/>
        <v>148.79435137680866</v>
      </c>
      <c r="AB190" s="12">
        <f t="shared" si="102"/>
        <v>149.19579345704403</v>
      </c>
      <c r="AD190" s="25">
        <f t="shared" si="103"/>
        <v>12.200862412251695</v>
      </c>
      <c r="AE190" s="12">
        <f t="shared" si="104"/>
        <v>7.1127931835539471</v>
      </c>
      <c r="AF190" s="12">
        <f t="shared" si="105"/>
        <v>4.8382803549408493</v>
      </c>
      <c r="AG190" s="12">
        <f t="shared" si="106"/>
        <v>4.0531904997130681</v>
      </c>
      <c r="AH190" s="12">
        <f t="shared" si="107"/>
        <v>2.4126019521671083</v>
      </c>
      <c r="AI190" s="12">
        <f t="shared" si="108"/>
        <v>2.8935489749735837</v>
      </c>
      <c r="AJ190" s="12">
        <f t="shared" si="109"/>
        <v>2.9277556231913309</v>
      </c>
      <c r="AK190" s="12">
        <f t="shared" si="110"/>
        <v>2.5263135429559611</v>
      </c>
      <c r="AM190" s="6"/>
      <c r="AO190" s="30">
        <f t="shared" si="111"/>
        <v>1.5185325493203594</v>
      </c>
      <c r="AP190" s="25">
        <f t="shared" si="87"/>
        <v>110.1819301943795</v>
      </c>
      <c r="AQ190" s="25">
        <f t="shared" si="112"/>
        <v>2.9248446931511393E-2</v>
      </c>
      <c r="AR190" s="25"/>
      <c r="AS190" s="25">
        <f t="shared" si="88"/>
        <v>1.9949692331492848</v>
      </c>
      <c r="AT190" s="25">
        <f t="shared" si="80"/>
        <v>110.65836687820844</v>
      </c>
      <c r="AU190" s="25">
        <f t="shared" si="113"/>
        <v>2.5050828955952158E-2</v>
      </c>
      <c r="AV190" s="25"/>
      <c r="AW190" s="25">
        <f t="shared" si="89"/>
        <v>2.1706278791875611</v>
      </c>
      <c r="AX190" s="25">
        <f t="shared" si="81"/>
        <v>110.83402552424671</v>
      </c>
      <c r="AY190" s="25">
        <f t="shared" si="114"/>
        <v>2.3503198567278328E-2</v>
      </c>
      <c r="AZ190" s="25"/>
      <c r="BA190" s="25">
        <f t="shared" si="90"/>
        <v>1.436597748893812</v>
      </c>
      <c r="BB190" s="25">
        <f t="shared" si="82"/>
        <v>110.09999539395297</v>
      </c>
      <c r="BC190" s="31">
        <f t="shared" si="115"/>
        <v>2.9970328773879732E-2</v>
      </c>
      <c r="BD190" s="29"/>
      <c r="BE190" s="30">
        <f t="shared" si="91"/>
        <v>-0.10625044464875985</v>
      </c>
      <c r="BF190" s="25">
        <f t="shared" si="83"/>
        <v>148.6881009321599</v>
      </c>
      <c r="BG190" s="25">
        <f t="shared" si="116"/>
        <v>1.9997125849564534E-2</v>
      </c>
      <c r="BH190" s="25"/>
      <c r="BI190" s="27">
        <f t="shared" si="92"/>
        <v>-0.14150011992584766</v>
      </c>
      <c r="BJ190" s="25">
        <f t="shared" si="84"/>
        <v>148.65285125688283</v>
      </c>
      <c r="BK190" s="25">
        <f t="shared" si="117"/>
        <v>2.0229456364702133E-2</v>
      </c>
      <c r="BL190" s="25"/>
      <c r="BM190" s="27">
        <f t="shared" si="93"/>
        <v>0.14605612799893708</v>
      </c>
      <c r="BN190" s="25">
        <f t="shared" si="85"/>
        <v>148.94040750480761</v>
      </c>
      <c r="BO190" s="25">
        <f t="shared" si="118"/>
        <v>1.8334173906459028E-2</v>
      </c>
      <c r="BP190" s="25"/>
      <c r="BQ190" s="27">
        <f t="shared" si="94"/>
        <v>1.0706461648879282</v>
      </c>
      <c r="BR190" s="25">
        <f t="shared" si="86"/>
        <v>149.8649975416966</v>
      </c>
      <c r="BS190" s="31">
        <f t="shared" si="119"/>
        <v>1.2240203455013964E-2</v>
      </c>
      <c r="BT190" s="29"/>
      <c r="BV190" s="36"/>
    </row>
    <row r="191" spans="1:74">
      <c r="A191" s="6"/>
      <c r="K191" s="6"/>
      <c r="L191"/>
      <c r="M191" s="10">
        <v>44050</v>
      </c>
      <c r="N191" s="11">
        <v>188</v>
      </c>
      <c r="O191" s="12">
        <v>110.92113500000001</v>
      </c>
      <c r="P191" s="9">
        <v>198045600</v>
      </c>
      <c r="Q191" s="12">
        <v>154.23788500000001</v>
      </c>
      <c r="R191" s="9">
        <v>2519500</v>
      </c>
      <c r="U191" s="12">
        <f t="shared" si="95"/>
        <v>103.13094494958605</v>
      </c>
      <c r="V191" s="12">
        <f t="shared" si="96"/>
        <v>108.87836243068992</v>
      </c>
      <c r="W191" s="12">
        <f t="shared" si="97"/>
        <v>111.32445184027662</v>
      </c>
      <c r="X191" s="12">
        <f t="shared" si="98"/>
        <v>112.48838037507174</v>
      </c>
      <c r="Y191" s="12">
        <f t="shared" si="99"/>
        <v>149.67139534065794</v>
      </c>
      <c r="Z191" s="12">
        <f t="shared" si="100"/>
        <v>149.84130016626716</v>
      </c>
      <c r="AA191" s="12">
        <f t="shared" si="101"/>
        <v>150.4046169695639</v>
      </c>
      <c r="AB191" s="12">
        <f t="shared" si="102"/>
        <v>151.09052861426102</v>
      </c>
      <c r="AD191" s="25">
        <f t="shared" si="103"/>
        <v>7.7901900504139547</v>
      </c>
      <c r="AE191" s="12">
        <f t="shared" si="104"/>
        <v>2.0427725693100882</v>
      </c>
      <c r="AF191" s="12">
        <f t="shared" si="105"/>
        <v>0.40331684027661652</v>
      </c>
      <c r="AG191" s="12">
        <f t="shared" si="106"/>
        <v>1.5672453750717352</v>
      </c>
      <c r="AH191" s="12">
        <f t="shared" si="107"/>
        <v>4.5664896593420679</v>
      </c>
      <c r="AI191" s="12">
        <f t="shared" si="108"/>
        <v>4.3965848337328453</v>
      </c>
      <c r="AJ191" s="12">
        <f t="shared" si="109"/>
        <v>3.833268030436102</v>
      </c>
      <c r="AK191" s="12">
        <f t="shared" si="110"/>
        <v>3.1473563857389877</v>
      </c>
      <c r="AM191" s="6"/>
      <c r="AO191" s="30">
        <f t="shared" si="111"/>
        <v>1.6899107962049267</v>
      </c>
      <c r="AP191" s="25">
        <f t="shared" si="87"/>
        <v>113.01436263648155</v>
      </c>
      <c r="AQ191" s="25">
        <f t="shared" si="112"/>
        <v>1.8871314618999737E-2</v>
      </c>
      <c r="AR191" s="25"/>
      <c r="AS191" s="25">
        <f t="shared" si="88"/>
        <v>2.1614904736663321</v>
      </c>
      <c r="AT191" s="25">
        <f t="shared" si="80"/>
        <v>113.48594231394296</v>
      </c>
      <c r="AU191" s="25">
        <f t="shared" si="113"/>
        <v>2.3122800843526796E-2</v>
      </c>
      <c r="AV191" s="25"/>
      <c r="AW191" s="25">
        <f t="shared" si="89"/>
        <v>2.3913197214010222</v>
      </c>
      <c r="AX191" s="25">
        <f t="shared" si="81"/>
        <v>113.71577156167764</v>
      </c>
      <c r="AY191" s="25">
        <f t="shared" si="114"/>
        <v>2.5194806757771047E-2</v>
      </c>
      <c r="AZ191" s="25"/>
      <c r="BA191" s="25">
        <f t="shared" si="90"/>
        <v>2.4773857282689247</v>
      </c>
      <c r="BB191" s="25">
        <f t="shared" si="82"/>
        <v>113.80183756854555</v>
      </c>
      <c r="BC191" s="31">
        <f t="shared" si="115"/>
        <v>2.5970727477189485E-2</v>
      </c>
      <c r="BD191" s="29"/>
      <c r="BE191" s="30">
        <f t="shared" si="91"/>
        <v>0.15122696096184018</v>
      </c>
      <c r="BF191" s="25">
        <f t="shared" si="83"/>
        <v>150.55584393052575</v>
      </c>
      <c r="BG191" s="25">
        <f t="shared" si="116"/>
        <v>2.3872481585663935E-2</v>
      </c>
      <c r="BH191" s="25"/>
      <c r="BI191" s="27">
        <f t="shared" si="92"/>
        <v>0.29644130824442438</v>
      </c>
      <c r="BJ191" s="25">
        <f t="shared" si="84"/>
        <v>150.70105827780833</v>
      </c>
      <c r="BK191" s="25">
        <f t="shared" si="117"/>
        <v>2.2930985614796756E-2</v>
      </c>
      <c r="BL191" s="25"/>
      <c r="BM191" s="27">
        <f t="shared" si="93"/>
        <v>0.80495038713927369</v>
      </c>
      <c r="BN191" s="25">
        <f t="shared" si="85"/>
        <v>151.20956735670319</v>
      </c>
      <c r="BO191" s="25">
        <f t="shared" si="118"/>
        <v>1.9634071378097646E-2</v>
      </c>
      <c r="BP191" s="25"/>
      <c r="BQ191" s="27">
        <f t="shared" si="94"/>
        <v>1.5293226785751437</v>
      </c>
      <c r="BR191" s="25">
        <f t="shared" si="86"/>
        <v>151.93393964813905</v>
      </c>
      <c r="BS191" s="31">
        <f t="shared" si="119"/>
        <v>1.4937609860644551E-2</v>
      </c>
      <c r="BT191" s="29"/>
      <c r="BV191" s="36"/>
    </row>
    <row r="192" spans="1:74">
      <c r="A192" s="6"/>
      <c r="K192" s="6"/>
      <c r="L192"/>
      <c r="M192" s="10">
        <v>44053</v>
      </c>
      <c r="N192" s="11">
        <v>189</v>
      </c>
      <c r="O192" s="12">
        <v>112.533356</v>
      </c>
      <c r="P192" s="9">
        <v>212403600</v>
      </c>
      <c r="Q192" s="12">
        <v>158.53358499999999</v>
      </c>
      <c r="R192" s="9">
        <v>2858800</v>
      </c>
      <c r="U192" s="12">
        <f t="shared" si="95"/>
        <v>104.29947345714814</v>
      </c>
      <c r="V192" s="12">
        <f t="shared" si="96"/>
        <v>109.59333282994845</v>
      </c>
      <c r="W192" s="12">
        <f t="shared" si="97"/>
        <v>111.10262757812448</v>
      </c>
      <c r="X192" s="12">
        <f t="shared" si="98"/>
        <v>111.31294634376795</v>
      </c>
      <c r="Y192" s="12">
        <f t="shared" si="99"/>
        <v>150.35636878955924</v>
      </c>
      <c r="Z192" s="12">
        <f t="shared" si="100"/>
        <v>151.38010485807365</v>
      </c>
      <c r="AA192" s="12">
        <f t="shared" si="101"/>
        <v>152.51291438630375</v>
      </c>
      <c r="AB192" s="12">
        <f t="shared" si="102"/>
        <v>153.45104590356527</v>
      </c>
      <c r="AD192" s="25">
        <f t="shared" si="103"/>
        <v>8.2338825428518589</v>
      </c>
      <c r="AE192" s="12">
        <f t="shared" si="104"/>
        <v>2.9400231700515462</v>
      </c>
      <c r="AF192" s="12">
        <f t="shared" si="105"/>
        <v>1.4307284218755143</v>
      </c>
      <c r="AG192" s="12">
        <f t="shared" si="106"/>
        <v>1.2204096562320501</v>
      </c>
      <c r="AH192" s="12">
        <f t="shared" si="107"/>
        <v>8.1772162104407471</v>
      </c>
      <c r="AI192" s="12">
        <f t="shared" si="108"/>
        <v>7.1534801419263374</v>
      </c>
      <c r="AJ192" s="12">
        <f t="shared" si="109"/>
        <v>6.0206706136962396</v>
      </c>
      <c r="AK192" s="12">
        <f t="shared" si="110"/>
        <v>5.082539096434715</v>
      </c>
      <c r="AM192" s="6"/>
      <c r="AO192" s="30">
        <f t="shared" si="111"/>
        <v>1.4031505374513666</v>
      </c>
      <c r="AP192" s="25">
        <f t="shared" si="87"/>
        <v>112.50577811557585</v>
      </c>
      <c r="AQ192" s="25">
        <f t="shared" si="112"/>
        <v>2.450640894789205E-4</v>
      </c>
      <c r="AR192" s="25"/>
      <c r="AS192" s="25">
        <f t="shared" si="88"/>
        <v>1.5656617897117142</v>
      </c>
      <c r="AT192" s="25">
        <f t="shared" si="80"/>
        <v>112.66828936783619</v>
      </c>
      <c r="AU192" s="25">
        <f t="shared" si="113"/>
        <v>1.1990521977874476E-3</v>
      </c>
      <c r="AV192" s="25"/>
      <c r="AW192" s="25">
        <f t="shared" si="89"/>
        <v>1.2154049288020996</v>
      </c>
      <c r="AX192" s="25">
        <f t="shared" si="81"/>
        <v>112.31803250692658</v>
      </c>
      <c r="AY192" s="25">
        <f t="shared" si="114"/>
        <v>1.9134192805323688E-3</v>
      </c>
      <c r="AZ192" s="25"/>
      <c r="BA192" s="25">
        <f t="shared" si="90"/>
        <v>0.18305723641101992</v>
      </c>
      <c r="BB192" s="25">
        <f t="shared" si="82"/>
        <v>111.2856848145355</v>
      </c>
      <c r="BC192" s="31">
        <f t="shared" si="115"/>
        <v>1.1087123230062539E-2</v>
      </c>
      <c r="BD192" s="29"/>
      <c r="BE192" s="30">
        <f t="shared" si="91"/>
        <v>0.44478752932854082</v>
      </c>
      <c r="BF192" s="25">
        <f t="shared" si="83"/>
        <v>152.9577019156323</v>
      </c>
      <c r="BG192" s="25">
        <f t="shared" si="116"/>
        <v>3.5171620476302796E-2</v>
      </c>
      <c r="BH192" s="25"/>
      <c r="BI192" s="27">
        <f t="shared" si="92"/>
        <v>0.74940533536827947</v>
      </c>
      <c r="BJ192" s="25">
        <f t="shared" si="84"/>
        <v>153.26231972167201</v>
      </c>
      <c r="BK192" s="25">
        <f t="shared" si="117"/>
        <v>3.3250148719767954E-2</v>
      </c>
      <c r="BL192" s="25"/>
      <c r="BM192" s="27">
        <f t="shared" si="93"/>
        <v>1.3914565504595306</v>
      </c>
      <c r="BN192" s="25">
        <f t="shared" si="85"/>
        <v>153.90437093676329</v>
      </c>
      <c r="BO192" s="25">
        <f t="shared" si="118"/>
        <v>2.9200210562554948E-2</v>
      </c>
      <c r="BP192" s="25"/>
      <c r="BQ192" s="27">
        <f t="shared" si="94"/>
        <v>2.0214512060151395</v>
      </c>
      <c r="BR192" s="25">
        <f t="shared" si="86"/>
        <v>154.53436559231889</v>
      </c>
      <c r="BS192" s="31">
        <f t="shared" si="119"/>
        <v>2.5226322912467389E-2</v>
      </c>
      <c r="BT192" s="29"/>
      <c r="BV192" s="36"/>
    </row>
    <row r="193" spans="1:74">
      <c r="A193" s="6"/>
      <c r="K193" s="6"/>
      <c r="L193"/>
      <c r="M193" s="10">
        <v>44054</v>
      </c>
      <c r="N193" s="11">
        <v>190</v>
      </c>
      <c r="O193" s="12">
        <v>109.186623</v>
      </c>
      <c r="P193" s="9">
        <v>187902400</v>
      </c>
      <c r="Q193" s="12">
        <v>159.378815</v>
      </c>
      <c r="R193" s="9">
        <v>3773700</v>
      </c>
      <c r="U193" s="12">
        <f t="shared" si="95"/>
        <v>105.53455583857593</v>
      </c>
      <c r="V193" s="12">
        <f t="shared" si="96"/>
        <v>110.62234093946648</v>
      </c>
      <c r="W193" s="12">
        <f t="shared" si="97"/>
        <v>111.88952821015602</v>
      </c>
      <c r="X193" s="12">
        <f t="shared" si="98"/>
        <v>112.22825358594199</v>
      </c>
      <c r="Y193" s="12">
        <f t="shared" si="99"/>
        <v>151.58295122112534</v>
      </c>
      <c r="Z193" s="12">
        <f t="shared" si="100"/>
        <v>153.88382290774788</v>
      </c>
      <c r="AA193" s="12">
        <f t="shared" si="101"/>
        <v>155.82428322383669</v>
      </c>
      <c r="AB193" s="12">
        <f t="shared" si="102"/>
        <v>157.2629502258913</v>
      </c>
      <c r="AD193" s="25">
        <f t="shared" si="103"/>
        <v>3.6520671614240712</v>
      </c>
      <c r="AE193" s="12">
        <f t="shared" si="104"/>
        <v>1.4357179394664854</v>
      </c>
      <c r="AF193" s="12">
        <f t="shared" si="105"/>
        <v>2.7029052101560183</v>
      </c>
      <c r="AG193" s="12">
        <f t="shared" si="106"/>
        <v>3.0416305859419879</v>
      </c>
      <c r="AH193" s="12">
        <f t="shared" si="107"/>
        <v>7.7958637788746614</v>
      </c>
      <c r="AI193" s="12">
        <f t="shared" si="108"/>
        <v>5.4949920922521187</v>
      </c>
      <c r="AJ193" s="12">
        <f t="shared" si="109"/>
        <v>3.5545317761633157</v>
      </c>
      <c r="AK193" s="12">
        <f t="shared" si="110"/>
        <v>2.1158647741087009</v>
      </c>
      <c r="AM193" s="6"/>
      <c r="AO193" s="30">
        <f t="shared" si="111"/>
        <v>1.3107130516383914</v>
      </c>
      <c r="AP193" s="25">
        <f t="shared" si="87"/>
        <v>113.2002412617944</v>
      </c>
      <c r="AQ193" s="25">
        <f t="shared" si="112"/>
        <v>3.675924899513016E-2</v>
      </c>
      <c r="AR193" s="25"/>
      <c r="AS193" s="25">
        <f t="shared" si="88"/>
        <v>1.3709715002916687</v>
      </c>
      <c r="AT193" s="25">
        <f t="shared" si="80"/>
        <v>113.26049971044769</v>
      </c>
      <c r="AU193" s="25">
        <f t="shared" si="113"/>
        <v>3.7311133896390333E-2</v>
      </c>
      <c r="AV193" s="25"/>
      <c r="AW193" s="25">
        <f t="shared" si="89"/>
        <v>1.0225779952553442</v>
      </c>
      <c r="AX193" s="25">
        <f t="shared" si="81"/>
        <v>112.91210620541136</v>
      </c>
      <c r="AY193" s="25">
        <f t="shared" si="114"/>
        <v>3.4120326309674077E-2</v>
      </c>
      <c r="AZ193" s="25"/>
      <c r="BA193" s="25">
        <f t="shared" si="90"/>
        <v>0.69632412268845534</v>
      </c>
      <c r="BB193" s="25">
        <f t="shared" si="82"/>
        <v>112.58585233284447</v>
      </c>
      <c r="BC193" s="31">
        <f t="shared" si="115"/>
        <v>3.1132287449209508E-2</v>
      </c>
      <c r="BD193" s="29"/>
      <c r="BE193" s="30">
        <f t="shared" si="91"/>
        <v>0.87477472555920044</v>
      </c>
      <c r="BF193" s="25">
        <f t="shared" si="83"/>
        <v>156.69905794939589</v>
      </c>
      <c r="BG193" s="25">
        <f t="shared" si="116"/>
        <v>1.6813759410898556E-2</v>
      </c>
      <c r="BH193" s="25"/>
      <c r="BI193" s="27">
        <f t="shared" si="92"/>
        <v>1.3898962109094444</v>
      </c>
      <c r="BJ193" s="25">
        <f t="shared" si="84"/>
        <v>157.21417943474614</v>
      </c>
      <c r="BK193" s="25">
        <f t="shared" si="117"/>
        <v>1.3581701967440655E-2</v>
      </c>
      <c r="BL193" s="25"/>
      <c r="BM193" s="27">
        <f t="shared" si="93"/>
        <v>2.2554170796425641</v>
      </c>
      <c r="BN193" s="25">
        <f t="shared" si="85"/>
        <v>158.07970030347926</v>
      </c>
      <c r="BO193" s="25">
        <f t="shared" si="118"/>
        <v>8.1511127844735593E-3</v>
      </c>
      <c r="BP193" s="25"/>
      <c r="BQ193" s="27">
        <f t="shared" si="94"/>
        <v>3.1178811928052692</v>
      </c>
      <c r="BR193" s="25">
        <f t="shared" si="86"/>
        <v>158.94216441664196</v>
      </c>
      <c r="BS193" s="31">
        <f t="shared" si="119"/>
        <v>2.7397027852041986E-3</v>
      </c>
      <c r="BT193" s="29"/>
      <c r="BV193" s="36"/>
    </row>
    <row r="194" spans="1:74">
      <c r="A194" s="6"/>
      <c r="K194" s="6"/>
      <c r="L194"/>
      <c r="M194" s="10">
        <v>44055</v>
      </c>
      <c r="N194" s="11">
        <v>191</v>
      </c>
      <c r="O194" s="12">
        <v>112.815369</v>
      </c>
      <c r="P194" s="9">
        <v>165944800</v>
      </c>
      <c r="Q194" s="12">
        <v>159.16999799999999</v>
      </c>
      <c r="R194" s="9">
        <v>2670100</v>
      </c>
      <c r="U194" s="12">
        <f t="shared" si="95"/>
        <v>106.08236591278953</v>
      </c>
      <c r="V194" s="12">
        <f t="shared" si="96"/>
        <v>110.11983966065321</v>
      </c>
      <c r="W194" s="12">
        <f t="shared" si="97"/>
        <v>110.40293034457021</v>
      </c>
      <c r="X194" s="12">
        <f t="shared" si="98"/>
        <v>109.9470306464855</v>
      </c>
      <c r="Y194" s="12">
        <f t="shared" si="99"/>
        <v>152.75233078795654</v>
      </c>
      <c r="Z194" s="12">
        <f t="shared" si="100"/>
        <v>155.80707014003613</v>
      </c>
      <c r="AA194" s="12">
        <f t="shared" si="101"/>
        <v>157.77927570072649</v>
      </c>
      <c r="AB194" s="12">
        <f t="shared" si="102"/>
        <v>158.84984880647283</v>
      </c>
      <c r="AD194" s="25">
        <f t="shared" si="103"/>
        <v>6.7330030872104771</v>
      </c>
      <c r="AE194" s="12">
        <f t="shared" si="104"/>
        <v>2.6955293393467912</v>
      </c>
      <c r="AF194" s="12">
        <f t="shared" si="105"/>
        <v>2.4124386554297956</v>
      </c>
      <c r="AG194" s="12">
        <f t="shared" si="106"/>
        <v>2.8683383535145026</v>
      </c>
      <c r="AH194" s="12">
        <f t="shared" si="107"/>
        <v>6.4176672120434546</v>
      </c>
      <c r="AI194" s="12">
        <f t="shared" si="108"/>
        <v>3.362927859963861</v>
      </c>
      <c r="AJ194" s="12">
        <f t="shared" si="109"/>
        <v>1.3907222992735058</v>
      </c>
      <c r="AK194" s="12">
        <f t="shared" si="110"/>
        <v>0.32014919352715765</v>
      </c>
      <c r="AM194" s="6"/>
      <c r="AO194" s="30">
        <f t="shared" si="111"/>
        <v>0.8911164140547615</v>
      </c>
      <c r="AP194" s="25">
        <f t="shared" si="87"/>
        <v>111.29404675862497</v>
      </c>
      <c r="AQ194" s="25">
        <f t="shared" si="112"/>
        <v>1.3485061963277641E-2</v>
      </c>
      <c r="AR194" s="25"/>
      <c r="AS194" s="25">
        <f t="shared" si="88"/>
        <v>0.65657915882229978</v>
      </c>
      <c r="AT194" s="25">
        <f t="shared" si="80"/>
        <v>111.0595095033925</v>
      </c>
      <c r="AU194" s="25">
        <f t="shared" si="113"/>
        <v>1.5564009692752937E-2</v>
      </c>
      <c r="AV194" s="25"/>
      <c r="AW194" s="25">
        <f t="shared" si="89"/>
        <v>-0.10655114212317396</v>
      </c>
      <c r="AX194" s="25">
        <f t="shared" si="81"/>
        <v>110.29637920244703</v>
      </c>
      <c r="AY194" s="25">
        <f t="shared" si="114"/>
        <v>2.2328427588203661E-2</v>
      </c>
      <c r="AZ194" s="25"/>
      <c r="BA194" s="25">
        <f t="shared" si="90"/>
        <v>-1.1591595673446677</v>
      </c>
      <c r="BB194" s="25">
        <f t="shared" si="82"/>
        <v>109.24377077722554</v>
      </c>
      <c r="BC194" s="31">
        <f t="shared" si="115"/>
        <v>3.1658791301515568E-2</v>
      </c>
      <c r="BD194" s="29"/>
      <c r="BE194" s="30">
        <f t="shared" si="91"/>
        <v>1.0368073882587903</v>
      </c>
      <c r="BF194" s="25">
        <f t="shared" si="83"/>
        <v>158.81608308898527</v>
      </c>
      <c r="BG194" s="25">
        <f t="shared" si="116"/>
        <v>2.2235026415890662E-3</v>
      </c>
      <c r="BH194" s="25"/>
      <c r="BI194" s="27">
        <f t="shared" si="92"/>
        <v>1.531170277404533</v>
      </c>
      <c r="BJ194" s="25">
        <f t="shared" si="84"/>
        <v>159.31044597813101</v>
      </c>
      <c r="BK194" s="25">
        <f t="shared" si="117"/>
        <v>8.823772061052706E-4</v>
      </c>
      <c r="BL194" s="25"/>
      <c r="BM194" s="27">
        <f t="shared" si="93"/>
        <v>2.1202260084038205</v>
      </c>
      <c r="BN194" s="25">
        <f t="shared" si="85"/>
        <v>159.89950170913031</v>
      </c>
      <c r="BO194" s="25">
        <f t="shared" si="118"/>
        <v>4.5831734516344784E-3</v>
      </c>
      <c r="BP194" s="25"/>
      <c r="BQ194" s="27">
        <f t="shared" si="94"/>
        <v>2.12942578427712</v>
      </c>
      <c r="BR194" s="25">
        <f t="shared" si="86"/>
        <v>159.9087014850036</v>
      </c>
      <c r="BS194" s="31">
        <f t="shared" si="119"/>
        <v>4.6409718809169781E-3</v>
      </c>
      <c r="BT194" s="29"/>
      <c r="BV194" s="36"/>
    </row>
    <row r="195" spans="1:74">
      <c r="A195" s="6"/>
      <c r="K195" s="6"/>
      <c r="L195"/>
      <c r="M195" s="10">
        <v>44056</v>
      </c>
      <c r="N195" s="11">
        <v>192</v>
      </c>
      <c r="O195" s="12">
        <v>114.81192</v>
      </c>
      <c r="P195" s="9">
        <v>210082000</v>
      </c>
      <c r="Q195" s="12">
        <v>158.979996</v>
      </c>
      <c r="R195" s="9">
        <v>2574900</v>
      </c>
      <c r="U195" s="12">
        <f t="shared" si="95"/>
        <v>107.09231637587109</v>
      </c>
      <c r="V195" s="12">
        <f t="shared" si="96"/>
        <v>111.06327492942459</v>
      </c>
      <c r="W195" s="12">
        <f t="shared" si="97"/>
        <v>111.72977160505658</v>
      </c>
      <c r="X195" s="12">
        <f t="shared" si="98"/>
        <v>112.09828441162136</v>
      </c>
      <c r="Y195" s="12">
        <f t="shared" si="99"/>
        <v>153.71498086976305</v>
      </c>
      <c r="Z195" s="12">
        <f t="shared" si="100"/>
        <v>156.98409489102349</v>
      </c>
      <c r="AA195" s="12">
        <f t="shared" si="101"/>
        <v>158.54417296532694</v>
      </c>
      <c r="AB195" s="12">
        <f t="shared" si="102"/>
        <v>159.08996070161822</v>
      </c>
      <c r="AD195" s="25">
        <f t="shared" si="103"/>
        <v>7.7196036241289079</v>
      </c>
      <c r="AE195" s="12">
        <f t="shared" si="104"/>
        <v>3.7486450705754066</v>
      </c>
      <c r="AF195" s="12">
        <f t="shared" si="105"/>
        <v>3.0821483949434167</v>
      </c>
      <c r="AG195" s="12">
        <f t="shared" si="106"/>
        <v>2.7136355883786365</v>
      </c>
      <c r="AH195" s="12">
        <f t="shared" si="107"/>
        <v>5.2650151302369466</v>
      </c>
      <c r="AI195" s="12">
        <f t="shared" si="108"/>
        <v>1.9959011089765113</v>
      </c>
      <c r="AJ195" s="12">
        <f t="shared" si="109"/>
        <v>0.4358230346730636</v>
      </c>
      <c r="AK195" s="12">
        <f t="shared" si="110"/>
        <v>0.10996470161822458</v>
      </c>
      <c r="AM195" s="6"/>
      <c r="AO195" s="30">
        <f t="shared" si="111"/>
        <v>0.95647514101950359</v>
      </c>
      <c r="AP195" s="25">
        <f t="shared" si="87"/>
        <v>112.68624674607609</v>
      </c>
      <c r="AQ195" s="25">
        <f t="shared" si="112"/>
        <v>1.8514395142280583E-2</v>
      </c>
      <c r="AR195" s="25"/>
      <c r="AS195" s="25">
        <f t="shared" si="88"/>
        <v>0.82414468423831866</v>
      </c>
      <c r="AT195" s="25">
        <f t="shared" si="80"/>
        <v>112.5539162892949</v>
      </c>
      <c r="AU195" s="25">
        <f t="shared" si="113"/>
        <v>1.9666979793605897E-2</v>
      </c>
      <c r="AV195" s="25"/>
      <c r="AW195" s="25">
        <f t="shared" si="89"/>
        <v>0.53847543905112327</v>
      </c>
      <c r="AX195" s="25">
        <f t="shared" si="81"/>
        <v>112.26824704410771</v>
      </c>
      <c r="AY195" s="25">
        <f t="shared" si="114"/>
        <v>2.2155129501294731E-2</v>
      </c>
      <c r="AZ195" s="25"/>
      <c r="BA195" s="25">
        <f t="shared" si="90"/>
        <v>0.95394113631171895</v>
      </c>
      <c r="BB195" s="25">
        <f t="shared" si="82"/>
        <v>112.6837127413683</v>
      </c>
      <c r="BC195" s="31">
        <f t="shared" si="115"/>
        <v>1.8536466062336596E-2</v>
      </c>
      <c r="BD195" s="29"/>
      <c r="BE195" s="30">
        <f t="shared" si="91"/>
        <v>0.99602086971003911</v>
      </c>
      <c r="BF195" s="25">
        <f t="shared" si="83"/>
        <v>159.54019383503697</v>
      </c>
      <c r="BG195" s="25">
        <f t="shared" si="116"/>
        <v>3.5237001455011574E-3</v>
      </c>
      <c r="BH195" s="25"/>
      <c r="BI195" s="27">
        <f t="shared" si="92"/>
        <v>1.3396020242035123</v>
      </c>
      <c r="BJ195" s="25">
        <f t="shared" si="84"/>
        <v>159.88377498953045</v>
      </c>
      <c r="BK195" s="25">
        <f t="shared" si="117"/>
        <v>5.6848598079625775E-3</v>
      </c>
      <c r="BL195" s="25"/>
      <c r="BM195" s="27">
        <f t="shared" si="93"/>
        <v>1.5103280736923035</v>
      </c>
      <c r="BN195" s="25">
        <f t="shared" si="85"/>
        <v>160.05450103901924</v>
      </c>
      <c r="BO195" s="25">
        <f t="shared" si="118"/>
        <v>6.7587436536307574E-3</v>
      </c>
      <c r="BP195" s="25"/>
      <c r="BQ195" s="27">
        <f t="shared" si="94"/>
        <v>0.96957654255195003</v>
      </c>
      <c r="BR195" s="25">
        <f t="shared" si="86"/>
        <v>159.51374950787888</v>
      </c>
      <c r="BS195" s="31">
        <f t="shared" si="119"/>
        <v>3.3573626953600165E-3</v>
      </c>
      <c r="BT195" s="29"/>
      <c r="BV195" s="36"/>
    </row>
    <row r="196" spans="1:74">
      <c r="A196" s="6"/>
      <c r="K196" s="6"/>
      <c r="L196"/>
      <c r="M196" s="10">
        <v>44057</v>
      </c>
      <c r="N196" s="11">
        <v>193</v>
      </c>
      <c r="O196" s="12">
        <v>114.709602</v>
      </c>
      <c r="P196" s="9">
        <v>165565200</v>
      </c>
      <c r="Q196" s="12">
        <v>160.279999</v>
      </c>
      <c r="R196" s="9">
        <v>2844700</v>
      </c>
      <c r="U196" s="12">
        <f t="shared" si="95"/>
        <v>108.25025691949043</v>
      </c>
      <c r="V196" s="12">
        <f t="shared" si="96"/>
        <v>112.37530070412598</v>
      </c>
      <c r="W196" s="12">
        <f t="shared" si="97"/>
        <v>113.42495322227546</v>
      </c>
      <c r="X196" s="12">
        <f t="shared" si="98"/>
        <v>114.13351110290535</v>
      </c>
      <c r="Y196" s="12">
        <f t="shared" si="99"/>
        <v>154.50473313929857</v>
      </c>
      <c r="Z196" s="12">
        <f t="shared" si="100"/>
        <v>157.68266027916528</v>
      </c>
      <c r="AA196" s="12">
        <f t="shared" si="101"/>
        <v>158.78387563439713</v>
      </c>
      <c r="AB196" s="12">
        <f t="shared" si="102"/>
        <v>159.00748717540455</v>
      </c>
      <c r="AD196" s="25">
        <f t="shared" si="103"/>
        <v>6.4593450805095785</v>
      </c>
      <c r="AE196" s="12">
        <f t="shared" si="104"/>
        <v>2.3343012958740275</v>
      </c>
      <c r="AF196" s="12">
        <f t="shared" si="105"/>
        <v>1.2846487777245414</v>
      </c>
      <c r="AG196" s="12">
        <f t="shared" si="106"/>
        <v>0.57609089709465877</v>
      </c>
      <c r="AH196" s="12">
        <f t="shared" si="107"/>
        <v>5.7752658607014382</v>
      </c>
      <c r="AI196" s="12">
        <f t="shared" si="108"/>
        <v>2.5973387208347276</v>
      </c>
      <c r="AJ196" s="12">
        <f t="shared" si="109"/>
        <v>1.4961233656028696</v>
      </c>
      <c r="AK196" s="12">
        <f t="shared" si="110"/>
        <v>1.2725118245954548</v>
      </c>
      <c r="AM196" s="6"/>
      <c r="AO196" s="30">
        <f t="shared" si="111"/>
        <v>1.0672811124494097</v>
      </c>
      <c r="AP196" s="25">
        <f t="shared" si="87"/>
        <v>114.49223433472487</v>
      </c>
      <c r="AQ196" s="25">
        <f t="shared" si="112"/>
        <v>1.8949387103194199E-3</v>
      </c>
      <c r="AR196" s="25"/>
      <c r="AS196" s="25">
        <f t="shared" si="88"/>
        <v>1.0419039174834586</v>
      </c>
      <c r="AT196" s="25">
        <f t="shared" ref="AT196:AT256" si="120">W196+AS196</f>
        <v>114.46685713975891</v>
      </c>
      <c r="AU196" s="25">
        <f t="shared" si="113"/>
        <v>2.1161686206625412E-3</v>
      </c>
      <c r="AV196" s="25"/>
      <c r="AW196" s="25">
        <f t="shared" si="89"/>
        <v>1.0589932192266132</v>
      </c>
      <c r="AX196" s="25">
        <f t="shared" ref="AX196:AX256" si="121">W196+AW196</f>
        <v>114.48394644150207</v>
      </c>
      <c r="AY196" s="25">
        <f t="shared" si="114"/>
        <v>1.9671897954796655E-3</v>
      </c>
      <c r="AZ196" s="25"/>
      <c r="BA196" s="25">
        <f t="shared" si="90"/>
        <v>1.5839955450828045</v>
      </c>
      <c r="BB196" s="25">
        <f t="shared" ref="BB196:BB256" si="122">W196+BA196</f>
        <v>115.00894876735826</v>
      </c>
      <c r="BC196" s="31">
        <f t="shared" si="115"/>
        <v>2.609605143240394E-3</v>
      </c>
      <c r="BD196" s="29"/>
      <c r="BE196" s="30">
        <f t="shared" si="91"/>
        <v>0.88257313961406292</v>
      </c>
      <c r="BF196" s="25">
        <f t="shared" ref="BF196:BF256" si="123">AA196+BE196</f>
        <v>159.6664487740112</v>
      </c>
      <c r="BG196" s="25">
        <f t="shared" si="116"/>
        <v>3.8279899539355676E-3</v>
      </c>
      <c r="BH196" s="25"/>
      <c r="BI196" s="27">
        <f t="shared" si="92"/>
        <v>1.0646271854201836</v>
      </c>
      <c r="BJ196" s="25">
        <f t="shared" ref="BJ196:BJ256" si="124">AA196+BI196</f>
        <v>159.84850281981733</v>
      </c>
      <c r="BK196" s="25">
        <f t="shared" si="117"/>
        <v>2.6921398981458494E-3</v>
      </c>
      <c r="BL196" s="25"/>
      <c r="BM196" s="27">
        <f t="shared" si="93"/>
        <v>0.9385466416123559</v>
      </c>
      <c r="BN196" s="25">
        <f t="shared" ref="BN196:BN256" si="125">AA196+BM196</f>
        <v>159.7224222760095</v>
      </c>
      <c r="BO196" s="25">
        <f t="shared" si="118"/>
        <v>3.4787667049493032E-3</v>
      </c>
      <c r="BP196" s="25"/>
      <c r="BQ196" s="27">
        <f t="shared" si="94"/>
        <v>0.34918375009246061</v>
      </c>
      <c r="BR196" s="25">
        <f t="shared" ref="BR196:BR256" si="126">AA196+BQ196</f>
        <v>159.1330593844896</v>
      </c>
      <c r="BS196" s="31">
        <f t="shared" si="119"/>
        <v>7.155849904331513E-3</v>
      </c>
      <c r="BT196" s="29"/>
      <c r="BV196" s="36"/>
    </row>
    <row r="197" spans="1:74">
      <c r="A197" s="6"/>
      <c r="K197" s="6"/>
      <c r="L197"/>
      <c r="M197" s="10">
        <v>44060</v>
      </c>
      <c r="N197" s="11">
        <v>194</v>
      </c>
      <c r="O197" s="12">
        <v>114.41011</v>
      </c>
      <c r="P197" s="9">
        <v>119561600</v>
      </c>
      <c r="Q197" s="12">
        <v>158.759995</v>
      </c>
      <c r="R197" s="9">
        <v>2817200</v>
      </c>
      <c r="U197" s="12">
        <f t="shared" si="95"/>
        <v>109.21915868156685</v>
      </c>
      <c r="V197" s="12">
        <f t="shared" si="96"/>
        <v>113.19230615768188</v>
      </c>
      <c r="W197" s="12">
        <f t="shared" si="97"/>
        <v>114.13151005002396</v>
      </c>
      <c r="X197" s="12">
        <f t="shared" si="98"/>
        <v>114.56557927572634</v>
      </c>
      <c r="Y197" s="12">
        <f t="shared" si="99"/>
        <v>155.37102301840378</v>
      </c>
      <c r="Z197" s="12">
        <f t="shared" si="100"/>
        <v>158.59172883145743</v>
      </c>
      <c r="AA197" s="12">
        <f t="shared" si="101"/>
        <v>159.60674348547872</v>
      </c>
      <c r="AB197" s="12">
        <f t="shared" si="102"/>
        <v>159.96187104385115</v>
      </c>
      <c r="AD197" s="25">
        <f t="shared" si="103"/>
        <v>5.1909513184331502</v>
      </c>
      <c r="AE197" s="12">
        <f t="shared" si="104"/>
        <v>1.2178038423181192</v>
      </c>
      <c r="AF197" s="12">
        <f t="shared" si="105"/>
        <v>0.27859994997604076</v>
      </c>
      <c r="AG197" s="12">
        <f t="shared" si="106"/>
        <v>0.15546927572633251</v>
      </c>
      <c r="AH197" s="12">
        <f t="shared" si="107"/>
        <v>3.388971981596228</v>
      </c>
      <c r="AI197" s="12">
        <f t="shared" si="108"/>
        <v>0.16826616854257281</v>
      </c>
      <c r="AJ197" s="12">
        <f t="shared" si="109"/>
        <v>0.84674848547871306</v>
      </c>
      <c r="AK197" s="12">
        <f t="shared" si="110"/>
        <v>1.2018760438511435</v>
      </c>
      <c r="AM197" s="6"/>
      <c r="AO197" s="30">
        <f t="shared" si="111"/>
        <v>1.0131724697442732</v>
      </c>
      <c r="AP197" s="25">
        <f t="shared" ref="AP197:AP256" si="127">W197+AO197</f>
        <v>115.14468251976824</v>
      </c>
      <c r="AQ197" s="25">
        <f t="shared" si="112"/>
        <v>6.4205210515769591E-3</v>
      </c>
      <c r="AR197" s="25"/>
      <c r="AS197" s="25">
        <f t="shared" ref="AS197:AS256" si="128">0.25*(W197-W196)+(1-0.25)*AS196</f>
        <v>0.9580671450497189</v>
      </c>
      <c r="AT197" s="25">
        <f t="shared" si="120"/>
        <v>115.08957719507369</v>
      </c>
      <c r="AU197" s="25">
        <f t="shared" si="113"/>
        <v>5.9388737155631095E-3</v>
      </c>
      <c r="AV197" s="25"/>
      <c r="AW197" s="25">
        <f t="shared" ref="AW197:AW256" si="129">0.45*(W197-W196)+(1-0.45)*AW196</f>
        <v>0.90039684306146217</v>
      </c>
      <c r="AX197" s="25">
        <f t="shared" si="121"/>
        <v>115.03190689308542</v>
      </c>
      <c r="AY197" s="25">
        <f t="shared" si="114"/>
        <v>5.4348072306321261E-3</v>
      </c>
      <c r="AZ197" s="25"/>
      <c r="BA197" s="25">
        <f t="shared" ref="BA197:BA256" si="130">0.85*(W197-W196)+(1-0.85)*BA196</f>
        <v>0.83817263534864561</v>
      </c>
      <c r="BB197" s="25">
        <f t="shared" si="122"/>
        <v>114.9696826853726</v>
      </c>
      <c r="BC197" s="31">
        <f t="shared" si="115"/>
        <v>4.8909373950658782E-3</v>
      </c>
      <c r="BD197" s="29"/>
      <c r="BE197" s="30">
        <f t="shared" ref="BE197:BE256" si="131">0.15*(AA197-AA196)+(1-0.15)*BE196</f>
        <v>0.87361734633419086</v>
      </c>
      <c r="BF197" s="25">
        <f t="shared" si="123"/>
        <v>160.4803608318129</v>
      </c>
      <c r="BG197" s="25">
        <f t="shared" si="116"/>
        <v>1.0836267863405379E-2</v>
      </c>
      <c r="BH197" s="25"/>
      <c r="BI197" s="27">
        <f t="shared" ref="BI197:BI256" si="132">0.25*(AA197-AA196)+(1-0.25)*BI196</f>
        <v>1.0041873518355333</v>
      </c>
      <c r="BJ197" s="25">
        <f t="shared" si="124"/>
        <v>160.61093083731424</v>
      </c>
      <c r="BK197" s="25">
        <f t="shared" si="117"/>
        <v>1.1658704305919379E-2</v>
      </c>
      <c r="BL197" s="25"/>
      <c r="BM197" s="27">
        <f t="shared" ref="BM197:BM256" si="133">0.45*(AA197-AA196)+(1-0.45)*BM196</f>
        <v>0.88649118587350806</v>
      </c>
      <c r="BN197" s="25">
        <f t="shared" si="125"/>
        <v>160.49323467135221</v>
      </c>
      <c r="BO197" s="25">
        <f t="shared" si="118"/>
        <v>1.0917357810147377E-2</v>
      </c>
      <c r="BP197" s="25"/>
      <c r="BQ197" s="27">
        <f t="shared" ref="BQ197:BQ256" si="134">0.85*(AA197-AA196)+(1-0.85)*BQ196</f>
        <v>0.7518152359332142</v>
      </c>
      <c r="BR197" s="25">
        <f t="shared" si="126"/>
        <v>160.35855872141192</v>
      </c>
      <c r="BS197" s="31">
        <f t="shared" si="119"/>
        <v>1.0069058779019997E-2</v>
      </c>
      <c r="BT197" s="29"/>
      <c r="BV197" s="36"/>
    </row>
    <row r="198" spans="1:74">
      <c r="A198" s="6"/>
      <c r="K198" s="6"/>
      <c r="L198"/>
      <c r="M198" s="10">
        <v>44061</v>
      </c>
      <c r="N198" s="11">
        <v>195</v>
      </c>
      <c r="O198" s="12">
        <v>115.363472</v>
      </c>
      <c r="P198" s="9">
        <v>105633600</v>
      </c>
      <c r="Q198" s="12">
        <v>157.38000500000001</v>
      </c>
      <c r="R198" s="9">
        <v>1869300</v>
      </c>
      <c r="U198" s="12">
        <f t="shared" ref="U198:U255" si="135">0.15*O197+(1-0.15)*U197</f>
        <v>109.99780137933183</v>
      </c>
      <c r="V198" s="12">
        <f t="shared" ref="V198:V255" si="136">0.35*O197+(1-0.35)*V197</f>
        <v>113.61853750249323</v>
      </c>
      <c r="W198" s="12">
        <f t="shared" ref="W198:W255" si="137">0.55*O197+(1-0.55)*W197</f>
        <v>114.28474002251079</v>
      </c>
      <c r="X198" s="12">
        <f t="shared" ref="X198:X255" si="138">0.75*O197+(1-0.75)*X197</f>
        <v>114.44897731893158</v>
      </c>
      <c r="Y198" s="12">
        <f t="shared" ref="Y198:Y255" si="139">0.15*Q197+(1-0.15)*Y197</f>
        <v>155.8793688156432</v>
      </c>
      <c r="Z198" s="12">
        <f t="shared" ref="Z198:Z255" si="140">0.35*Q197+(1-0.35)*Z197</f>
        <v>158.65062199044732</v>
      </c>
      <c r="AA198" s="12">
        <f t="shared" ref="AA198:AA255" si="141">0.55*Q197+(1-0.55)*AA197</f>
        <v>159.14103181846542</v>
      </c>
      <c r="AB198" s="12">
        <f t="shared" ref="AB198:AB255" si="142">0.75*Q197+(1-0.75)*AB197</f>
        <v>159.06046401096279</v>
      </c>
      <c r="AD198" s="25">
        <f t="shared" ref="AD198:AD255" si="143">ABS(O198-U198)</f>
        <v>5.365670620668169</v>
      </c>
      <c r="AE198" s="12">
        <f t="shared" ref="AE198:AE255" si="144">ABS(O198-V198)</f>
        <v>1.744934497506776</v>
      </c>
      <c r="AF198" s="12">
        <f t="shared" ref="AF198:AF255" si="145">ABS(O198-W198)</f>
        <v>1.0787319774892126</v>
      </c>
      <c r="AG198" s="12">
        <f t="shared" ref="AG198:AG255" si="146">ABS(O198-X198)</f>
        <v>0.91449468106841891</v>
      </c>
      <c r="AH198" s="12">
        <f t="shared" ref="AH198:AH255" si="147">ABS(Q198-Y198)</f>
        <v>1.5006361843568072</v>
      </c>
      <c r="AI198" s="12">
        <f t="shared" ref="AI198:AI255" si="148">ABS(Q198-Z198)</f>
        <v>1.2706169904473086</v>
      </c>
      <c r="AJ198" s="12">
        <f t="shared" ref="AJ198:AJ255" si="149">ABS(Q198-AA198)</f>
        <v>1.7610268184654103</v>
      </c>
      <c r="AK198" s="12">
        <f t="shared" ref="AK198:AK255" si="150">ABS(Q198-AB198)</f>
        <v>1.6804590109627782</v>
      </c>
      <c r="AM198" s="6"/>
      <c r="AO198" s="30">
        <f t="shared" ref="AO198:AO256" si="151">0.15*(W198-W197)+(1-0.15)*AO197</f>
        <v>0.88418109515565624</v>
      </c>
      <c r="AP198" s="25">
        <f t="shared" si="127"/>
        <v>115.16892111766644</v>
      </c>
      <c r="AQ198" s="25">
        <f t="shared" ref="AQ198:AQ255" si="152">ABS((O198-AP198)/O198)</f>
        <v>1.6864166703786331E-3</v>
      </c>
      <c r="AR198" s="25"/>
      <c r="AS198" s="25">
        <f t="shared" si="128"/>
        <v>0.7568578519089959</v>
      </c>
      <c r="AT198" s="25">
        <f t="shared" si="120"/>
        <v>115.04159787441978</v>
      </c>
      <c r="AU198" s="25">
        <f t="shared" ref="AU198:AU255" si="153">ABS((O198-AT198)/O198)</f>
        <v>2.7900870180140114E-3</v>
      </c>
      <c r="AV198" s="25"/>
      <c r="AW198" s="25">
        <f t="shared" si="129"/>
        <v>0.56417175130287622</v>
      </c>
      <c r="AX198" s="25">
        <f t="shared" si="121"/>
        <v>114.84891177381367</v>
      </c>
      <c r="AY198" s="25">
        <f t="shared" ref="AY198:AY255" si="154">ABS((O198-AX198)/O198)</f>
        <v>4.4603392847463287E-3</v>
      </c>
      <c r="AZ198" s="25"/>
      <c r="BA198" s="25">
        <f t="shared" si="130"/>
        <v>0.25597137191609953</v>
      </c>
      <c r="BB198" s="25">
        <f t="shared" si="122"/>
        <v>114.54071139442689</v>
      </c>
      <c r="BC198" s="31">
        <f t="shared" ref="BC198:BC255" si="155">ABS((O198-BB198)/O198)</f>
        <v>7.1318987831183577E-3</v>
      </c>
      <c r="BD198" s="29"/>
      <c r="BE198" s="30">
        <f t="shared" si="131"/>
        <v>0.67271799433206803</v>
      </c>
      <c r="BF198" s="25">
        <f t="shared" si="123"/>
        <v>159.81374981279748</v>
      </c>
      <c r="BG198" s="25">
        <f t="shared" ref="BG198:BG255" si="156">ABS((Q198-BF198)/Q198)</f>
        <v>1.546412972091004E-2</v>
      </c>
      <c r="BH198" s="25"/>
      <c r="BI198" s="27">
        <f t="shared" si="132"/>
        <v>0.63671259712332628</v>
      </c>
      <c r="BJ198" s="25">
        <f t="shared" si="124"/>
        <v>159.77774441558876</v>
      </c>
      <c r="BK198" s="25">
        <f t="shared" ref="BK198:BK255" si="157">ABS((Q198-BJ198)/Q198)</f>
        <v>1.5235349723039754E-2</v>
      </c>
      <c r="BL198" s="25"/>
      <c r="BM198" s="27">
        <f t="shared" si="133"/>
        <v>0.27799990207444669</v>
      </c>
      <c r="BN198" s="25">
        <f t="shared" si="125"/>
        <v>159.41903172053986</v>
      </c>
      <c r="BO198" s="25">
        <f t="shared" ref="BO198:BO255" si="158">ABS((Q198-BN198)/Q198)</f>
        <v>1.295607228211647E-2</v>
      </c>
      <c r="BP198" s="25"/>
      <c r="BQ198" s="27">
        <f t="shared" si="134"/>
        <v>-0.28308263157131863</v>
      </c>
      <c r="BR198" s="25">
        <f t="shared" si="126"/>
        <v>158.8579491868941</v>
      </c>
      <c r="BS198" s="31">
        <f t="shared" ref="BS198:BS255" si="159">ABS((Q198-BR198)/Q198)</f>
        <v>9.3909273093115732E-3</v>
      </c>
      <c r="BT198" s="29"/>
      <c r="BV198" s="36"/>
    </row>
    <row r="199" spans="1:74">
      <c r="A199" s="6"/>
      <c r="K199" s="6"/>
      <c r="L199"/>
      <c r="M199" s="10">
        <v>44062</v>
      </c>
      <c r="N199" s="11">
        <v>196</v>
      </c>
      <c r="O199" s="12">
        <v>115.508217</v>
      </c>
      <c r="P199" s="9">
        <v>145538000</v>
      </c>
      <c r="Q199" s="12">
        <v>156.85000600000001</v>
      </c>
      <c r="R199" s="9">
        <v>2098100</v>
      </c>
      <c r="U199" s="12">
        <f t="shared" si="135"/>
        <v>110.80265197243205</v>
      </c>
      <c r="V199" s="12">
        <f t="shared" si="136"/>
        <v>114.22926457662059</v>
      </c>
      <c r="W199" s="12">
        <f t="shared" si="137"/>
        <v>114.87804261012985</v>
      </c>
      <c r="X199" s="12">
        <f t="shared" si="138"/>
        <v>115.1348483297329</v>
      </c>
      <c r="Y199" s="12">
        <f t="shared" si="139"/>
        <v>156.10446424329672</v>
      </c>
      <c r="Z199" s="12">
        <f t="shared" si="140"/>
        <v>158.20590604379078</v>
      </c>
      <c r="AA199" s="12">
        <f t="shared" si="141"/>
        <v>158.17246706830946</v>
      </c>
      <c r="AB199" s="12">
        <f t="shared" si="142"/>
        <v>157.80011975274073</v>
      </c>
      <c r="AD199" s="25">
        <f t="shared" si="143"/>
        <v>4.7055650275679568</v>
      </c>
      <c r="AE199" s="12">
        <f t="shared" si="144"/>
        <v>1.2789524233794083</v>
      </c>
      <c r="AF199" s="12">
        <f t="shared" si="145"/>
        <v>0.63017438987014884</v>
      </c>
      <c r="AG199" s="12">
        <f t="shared" si="146"/>
        <v>0.37336867026709797</v>
      </c>
      <c r="AH199" s="12">
        <f t="shared" si="147"/>
        <v>0.74554175670328959</v>
      </c>
      <c r="AI199" s="12">
        <f t="shared" si="148"/>
        <v>1.3559000437907684</v>
      </c>
      <c r="AJ199" s="12">
        <f t="shared" si="149"/>
        <v>1.3224610683094511</v>
      </c>
      <c r="AK199" s="12">
        <f t="shared" si="150"/>
        <v>0.95011375274071952</v>
      </c>
      <c r="AM199" s="6"/>
      <c r="AO199" s="30">
        <f t="shared" si="151"/>
        <v>0.84054931902516739</v>
      </c>
      <c r="AP199" s="25">
        <f t="shared" si="127"/>
        <v>115.71859192915502</v>
      </c>
      <c r="AQ199" s="25">
        <f t="shared" si="152"/>
        <v>1.8212983856812799E-3</v>
      </c>
      <c r="AR199" s="25"/>
      <c r="AS199" s="25">
        <f t="shared" si="128"/>
        <v>0.71596903583651295</v>
      </c>
      <c r="AT199" s="25">
        <f t="shared" si="120"/>
        <v>115.59401164596636</v>
      </c>
      <c r="AU199" s="25">
        <f t="shared" si="153"/>
        <v>7.4275794566510745E-4</v>
      </c>
      <c r="AV199" s="25"/>
      <c r="AW199" s="25">
        <f t="shared" si="129"/>
        <v>0.57728062764516075</v>
      </c>
      <c r="AX199" s="25">
        <f t="shared" si="121"/>
        <v>115.45532323777502</v>
      </c>
      <c r="AY199" s="25">
        <f t="shared" si="154"/>
        <v>4.5792207341390065E-4</v>
      </c>
      <c r="AZ199" s="25"/>
      <c r="BA199" s="25">
        <f t="shared" si="130"/>
        <v>0.54270290526361931</v>
      </c>
      <c r="BB199" s="25">
        <f t="shared" si="122"/>
        <v>115.42074551539348</v>
      </c>
      <c r="BC199" s="31">
        <f t="shared" si="155"/>
        <v>7.5727499634527771E-4</v>
      </c>
      <c r="BD199" s="29"/>
      <c r="BE199" s="30">
        <f t="shared" si="131"/>
        <v>0.42652558265886337</v>
      </c>
      <c r="BF199" s="25">
        <f t="shared" si="123"/>
        <v>158.59899265096831</v>
      </c>
      <c r="BG199" s="25">
        <f t="shared" si="156"/>
        <v>1.1150695467415572E-2</v>
      </c>
      <c r="BH199" s="25"/>
      <c r="BI199" s="27">
        <f t="shared" si="132"/>
        <v>0.23539326030350399</v>
      </c>
      <c r="BJ199" s="25">
        <f t="shared" si="124"/>
        <v>158.40786032861297</v>
      </c>
      <c r="BK199" s="25">
        <f t="shared" si="157"/>
        <v>9.9321279503997058E-3</v>
      </c>
      <c r="BL199" s="25"/>
      <c r="BM199" s="27">
        <f t="shared" si="133"/>
        <v>-0.28295419142923761</v>
      </c>
      <c r="BN199" s="25">
        <f t="shared" si="125"/>
        <v>157.88951287688022</v>
      </c>
      <c r="BO199" s="25">
        <f t="shared" si="158"/>
        <v>6.627394562421696E-3</v>
      </c>
      <c r="BP199" s="25"/>
      <c r="BQ199" s="27">
        <f t="shared" si="134"/>
        <v>-0.8657424323682662</v>
      </c>
      <c r="BR199" s="25">
        <f t="shared" si="126"/>
        <v>157.30672463594118</v>
      </c>
      <c r="BS199" s="31">
        <f t="shared" si="159"/>
        <v>2.9118177779423999E-3</v>
      </c>
      <c r="BT199" s="29"/>
      <c r="BV199" s="36"/>
    </row>
    <row r="200" spans="1:74">
      <c r="A200" s="6"/>
      <c r="K200" s="6"/>
      <c r="L200"/>
      <c r="M200" s="10">
        <v>44063</v>
      </c>
      <c r="N200" s="11">
        <v>197</v>
      </c>
      <c r="O200" s="12">
        <v>118.071297</v>
      </c>
      <c r="P200" s="9">
        <v>126907200</v>
      </c>
      <c r="Q200" s="12">
        <v>156.16999799999999</v>
      </c>
      <c r="R200" s="9">
        <v>1600300</v>
      </c>
      <c r="U200" s="12">
        <f t="shared" si="135"/>
        <v>111.50848672656724</v>
      </c>
      <c r="V200" s="12">
        <f t="shared" si="136"/>
        <v>114.67689792480338</v>
      </c>
      <c r="W200" s="12">
        <f t="shared" si="137"/>
        <v>115.22463852455843</v>
      </c>
      <c r="X200" s="12">
        <f t="shared" si="138"/>
        <v>115.41487483243323</v>
      </c>
      <c r="Y200" s="12">
        <f t="shared" si="139"/>
        <v>156.21629550680223</v>
      </c>
      <c r="Z200" s="12">
        <f t="shared" si="140"/>
        <v>157.73134102846399</v>
      </c>
      <c r="AA200" s="12">
        <f t="shared" si="141"/>
        <v>157.44511348073928</v>
      </c>
      <c r="AB200" s="12">
        <f t="shared" si="142"/>
        <v>157.08753443818517</v>
      </c>
      <c r="AD200" s="25">
        <f t="shared" si="143"/>
        <v>6.5628102734327598</v>
      </c>
      <c r="AE200" s="12">
        <f t="shared" si="144"/>
        <v>3.3943990751966169</v>
      </c>
      <c r="AF200" s="12">
        <f t="shared" si="145"/>
        <v>2.846658475441572</v>
      </c>
      <c r="AG200" s="12">
        <f t="shared" si="146"/>
        <v>2.6564221675667739</v>
      </c>
      <c r="AH200" s="12">
        <f t="shared" si="147"/>
        <v>4.6297506802233102E-2</v>
      </c>
      <c r="AI200" s="12">
        <f t="shared" si="148"/>
        <v>1.5613430284639946</v>
      </c>
      <c r="AJ200" s="12">
        <f t="shared" si="149"/>
        <v>1.2751154807392879</v>
      </c>
      <c r="AK200" s="12">
        <f t="shared" si="150"/>
        <v>0.91753643818518071</v>
      </c>
      <c r="AM200" s="6"/>
      <c r="AO200" s="30">
        <f t="shared" si="151"/>
        <v>0.76645630833567868</v>
      </c>
      <c r="AP200" s="25">
        <f t="shared" si="127"/>
        <v>115.99109483289411</v>
      </c>
      <c r="AQ200" s="25">
        <f t="shared" si="152"/>
        <v>1.7618186807128029E-2</v>
      </c>
      <c r="AR200" s="25"/>
      <c r="AS200" s="25">
        <f t="shared" si="128"/>
        <v>0.62362575548452881</v>
      </c>
      <c r="AT200" s="25">
        <f t="shared" si="120"/>
        <v>115.84826428004295</v>
      </c>
      <c r="AU200" s="25">
        <f t="shared" si="153"/>
        <v>1.8827884307538748E-2</v>
      </c>
      <c r="AV200" s="25"/>
      <c r="AW200" s="25">
        <f t="shared" si="129"/>
        <v>0.47347250669769769</v>
      </c>
      <c r="AX200" s="25">
        <f t="shared" si="121"/>
        <v>115.69811103125613</v>
      </c>
      <c r="AY200" s="25">
        <f t="shared" si="154"/>
        <v>2.0099601080386782E-2</v>
      </c>
      <c r="AZ200" s="25"/>
      <c r="BA200" s="25">
        <f t="shared" si="130"/>
        <v>0.37601196305383267</v>
      </c>
      <c r="BB200" s="25">
        <f t="shared" si="122"/>
        <v>115.60065048761226</v>
      </c>
      <c r="BC200" s="31">
        <f t="shared" si="155"/>
        <v>2.0925039151452236E-2</v>
      </c>
      <c r="BD200" s="29"/>
      <c r="BE200" s="30">
        <f t="shared" si="131"/>
        <v>0.25344370712450709</v>
      </c>
      <c r="BF200" s="25">
        <f t="shared" si="123"/>
        <v>157.6985571878638</v>
      </c>
      <c r="BG200" s="25">
        <f t="shared" si="156"/>
        <v>9.7877902762335042E-3</v>
      </c>
      <c r="BH200" s="25"/>
      <c r="BI200" s="27">
        <f t="shared" si="132"/>
        <v>-5.2934516649165708E-3</v>
      </c>
      <c r="BJ200" s="25">
        <f t="shared" si="124"/>
        <v>157.43982002907435</v>
      </c>
      <c r="BK200" s="25">
        <f t="shared" si="157"/>
        <v>8.1310241745303873E-3</v>
      </c>
      <c r="BL200" s="25"/>
      <c r="BM200" s="27">
        <f t="shared" si="133"/>
        <v>-0.48293391969266092</v>
      </c>
      <c r="BN200" s="25">
        <f t="shared" si="125"/>
        <v>156.96217956104661</v>
      </c>
      <c r="BO200" s="25">
        <f t="shared" si="158"/>
        <v>5.0725592059405571E-3</v>
      </c>
      <c r="BP200" s="25"/>
      <c r="BQ200" s="27">
        <f t="shared" si="134"/>
        <v>-0.74811191428989132</v>
      </c>
      <c r="BR200" s="25">
        <f t="shared" si="126"/>
        <v>156.69700156644939</v>
      </c>
      <c r="BS200" s="31">
        <f t="shared" si="159"/>
        <v>3.3745506383972331E-3</v>
      </c>
      <c r="BT200" s="29"/>
      <c r="BV200" s="36"/>
    </row>
    <row r="201" spans="1:74">
      <c r="A201" s="6"/>
      <c r="K201" s="6"/>
      <c r="L201"/>
      <c r="M201" s="10">
        <v>44064</v>
      </c>
      <c r="N201" s="11">
        <v>198</v>
      </c>
      <c r="O201" s="12">
        <v>124.1558</v>
      </c>
      <c r="P201" s="9">
        <v>338054800</v>
      </c>
      <c r="Q201" s="12">
        <v>157.5</v>
      </c>
      <c r="R201" s="9">
        <v>2507800</v>
      </c>
      <c r="U201" s="12">
        <f t="shared" si="135"/>
        <v>112.49290826758215</v>
      </c>
      <c r="V201" s="12">
        <f t="shared" si="136"/>
        <v>115.86493760112219</v>
      </c>
      <c r="W201" s="12">
        <f t="shared" si="137"/>
        <v>116.7903006860513</v>
      </c>
      <c r="X201" s="12">
        <f t="shared" si="138"/>
        <v>117.4071914581083</v>
      </c>
      <c r="Y201" s="12">
        <f t="shared" si="139"/>
        <v>156.20935088078187</v>
      </c>
      <c r="Z201" s="12">
        <f t="shared" si="140"/>
        <v>157.18487096850157</v>
      </c>
      <c r="AA201" s="12">
        <f t="shared" si="141"/>
        <v>156.74379996633269</v>
      </c>
      <c r="AB201" s="12">
        <f t="shared" si="142"/>
        <v>156.39938210954631</v>
      </c>
      <c r="AD201" s="25">
        <f t="shared" si="143"/>
        <v>11.662891732417847</v>
      </c>
      <c r="AE201" s="12">
        <f t="shared" si="144"/>
        <v>8.2908623988778061</v>
      </c>
      <c r="AF201" s="12">
        <f t="shared" si="145"/>
        <v>7.3654993139487033</v>
      </c>
      <c r="AG201" s="12">
        <f t="shared" si="146"/>
        <v>6.7486085418916986</v>
      </c>
      <c r="AH201" s="12">
        <f t="shared" si="147"/>
        <v>1.2906491192181306</v>
      </c>
      <c r="AI201" s="12">
        <f t="shared" si="148"/>
        <v>0.31512903149842941</v>
      </c>
      <c r="AJ201" s="12">
        <f t="shared" si="149"/>
        <v>0.75620003366731225</v>
      </c>
      <c r="AK201" s="12">
        <f t="shared" si="150"/>
        <v>1.100617890453691</v>
      </c>
      <c r="AM201" s="6"/>
      <c r="AO201" s="30">
        <f t="shared" si="151"/>
        <v>0.88633718630925684</v>
      </c>
      <c r="AP201" s="25">
        <f t="shared" si="127"/>
        <v>117.67663787236056</v>
      </c>
      <c r="AQ201" s="25">
        <f t="shared" si="152"/>
        <v>5.2185738625496685E-2</v>
      </c>
      <c r="AR201" s="25"/>
      <c r="AS201" s="25">
        <f t="shared" si="128"/>
        <v>0.85913485698661329</v>
      </c>
      <c r="AT201" s="25">
        <f t="shared" si="120"/>
        <v>117.64943554303791</v>
      </c>
      <c r="AU201" s="25">
        <f t="shared" si="153"/>
        <v>5.2404836962607379E-2</v>
      </c>
      <c r="AV201" s="25"/>
      <c r="AW201" s="25">
        <f t="shared" si="129"/>
        <v>0.96495785135552381</v>
      </c>
      <c r="AX201" s="25">
        <f t="shared" si="121"/>
        <v>117.75525853740682</v>
      </c>
      <c r="AY201" s="25">
        <f t="shared" si="154"/>
        <v>5.1552496642067319E-2</v>
      </c>
      <c r="AZ201" s="25"/>
      <c r="BA201" s="25">
        <f t="shared" si="130"/>
        <v>1.3872146317270115</v>
      </c>
      <c r="BB201" s="25">
        <f t="shared" si="122"/>
        <v>118.1775153177783</v>
      </c>
      <c r="BC201" s="31">
        <f t="shared" si="155"/>
        <v>4.815147324749789E-2</v>
      </c>
      <c r="BD201" s="29"/>
      <c r="BE201" s="30">
        <f t="shared" si="131"/>
        <v>0.11023012389484212</v>
      </c>
      <c r="BF201" s="25">
        <f t="shared" si="123"/>
        <v>156.85403009022752</v>
      </c>
      <c r="BG201" s="25">
        <f t="shared" si="156"/>
        <v>4.1013962525236515E-3</v>
      </c>
      <c r="BH201" s="25"/>
      <c r="BI201" s="27">
        <f t="shared" si="132"/>
        <v>-0.17929846735033561</v>
      </c>
      <c r="BJ201" s="25">
        <f t="shared" si="124"/>
        <v>156.56450149898234</v>
      </c>
      <c r="BK201" s="25">
        <f t="shared" si="157"/>
        <v>5.9396730223343613E-3</v>
      </c>
      <c r="BL201" s="25"/>
      <c r="BM201" s="27">
        <f t="shared" si="133"/>
        <v>-0.58120473731393019</v>
      </c>
      <c r="BN201" s="25">
        <f t="shared" si="125"/>
        <v>156.16259522901876</v>
      </c>
      <c r="BO201" s="25">
        <f t="shared" si="158"/>
        <v>8.491458863372936E-3</v>
      </c>
      <c r="BP201" s="25"/>
      <c r="BQ201" s="27">
        <f t="shared" si="134"/>
        <v>-0.70833327438908755</v>
      </c>
      <c r="BR201" s="25">
        <f t="shared" si="126"/>
        <v>156.03546669194361</v>
      </c>
      <c r="BS201" s="31">
        <f t="shared" si="159"/>
        <v>9.2986241781358014E-3</v>
      </c>
      <c r="BT201" s="29"/>
      <c r="BV201" s="36"/>
    </row>
    <row r="202" spans="1:74">
      <c r="A202" s="6"/>
      <c r="K202" s="6"/>
      <c r="L202"/>
      <c r="M202" s="10">
        <v>44067</v>
      </c>
      <c r="N202" s="11">
        <v>199</v>
      </c>
      <c r="O202" s="12">
        <v>125.640739</v>
      </c>
      <c r="P202" s="9">
        <v>345937600</v>
      </c>
      <c r="Q202" s="12">
        <v>159.36999499999999</v>
      </c>
      <c r="R202" s="9">
        <v>2087000</v>
      </c>
      <c r="U202" s="12">
        <f t="shared" si="135"/>
        <v>114.24234202744482</v>
      </c>
      <c r="V202" s="12">
        <f t="shared" si="136"/>
        <v>118.76673944072942</v>
      </c>
      <c r="W202" s="12">
        <f t="shared" si="137"/>
        <v>120.84132530872307</v>
      </c>
      <c r="X202" s="12">
        <f t="shared" si="138"/>
        <v>122.46864786452707</v>
      </c>
      <c r="Y202" s="12">
        <f t="shared" si="139"/>
        <v>156.40294824866459</v>
      </c>
      <c r="Z202" s="12">
        <f t="shared" si="140"/>
        <v>157.29516612952602</v>
      </c>
      <c r="AA202" s="12">
        <f t="shared" si="141"/>
        <v>157.15970998484971</v>
      </c>
      <c r="AB202" s="12">
        <f t="shared" si="142"/>
        <v>157.22484552738658</v>
      </c>
      <c r="AD202" s="25">
        <f t="shared" si="143"/>
        <v>11.398396972555176</v>
      </c>
      <c r="AE202" s="12">
        <f t="shared" si="144"/>
        <v>6.8739995592705725</v>
      </c>
      <c r="AF202" s="12">
        <f t="shared" si="145"/>
        <v>4.799413691276925</v>
      </c>
      <c r="AG202" s="12">
        <f t="shared" si="146"/>
        <v>3.1720911354729253</v>
      </c>
      <c r="AH202" s="12">
        <f t="shared" si="147"/>
        <v>2.9670467513354026</v>
      </c>
      <c r="AI202" s="12">
        <f t="shared" si="148"/>
        <v>2.074828870473965</v>
      </c>
      <c r="AJ202" s="12">
        <f t="shared" si="149"/>
        <v>2.2102850151502764</v>
      </c>
      <c r="AK202" s="12">
        <f t="shared" si="150"/>
        <v>2.1451494726134115</v>
      </c>
      <c r="AM202" s="6"/>
      <c r="AO202" s="30">
        <f t="shared" si="151"/>
        <v>1.3610403017636346</v>
      </c>
      <c r="AP202" s="25">
        <f t="shared" si="127"/>
        <v>122.20236561048671</v>
      </c>
      <c r="AQ202" s="25">
        <f t="shared" si="152"/>
        <v>2.7366707780294795E-2</v>
      </c>
      <c r="AR202" s="25"/>
      <c r="AS202" s="25">
        <f t="shared" si="128"/>
        <v>1.6571072984079038</v>
      </c>
      <c r="AT202" s="25">
        <f t="shared" si="120"/>
        <v>122.49843260713098</v>
      </c>
      <c r="AU202" s="25">
        <f t="shared" si="153"/>
        <v>2.5010250798262315E-2</v>
      </c>
      <c r="AV202" s="25"/>
      <c r="AW202" s="25">
        <f t="shared" si="129"/>
        <v>2.3536878984478373</v>
      </c>
      <c r="AX202" s="25">
        <f t="shared" si="121"/>
        <v>123.1950132071709</v>
      </c>
      <c r="AY202" s="25">
        <f t="shared" si="154"/>
        <v>1.9466025210414389E-2</v>
      </c>
      <c r="AZ202" s="25"/>
      <c r="BA202" s="25">
        <f t="shared" si="130"/>
        <v>3.6514531240300605</v>
      </c>
      <c r="BB202" s="25">
        <f t="shared" si="122"/>
        <v>124.49277843275313</v>
      </c>
      <c r="BC202" s="31">
        <f t="shared" si="155"/>
        <v>9.1368498496882406E-3</v>
      </c>
      <c r="BD202" s="29"/>
      <c r="BE202" s="30">
        <f t="shared" si="131"/>
        <v>0.15608210808816947</v>
      </c>
      <c r="BF202" s="25">
        <f t="shared" si="123"/>
        <v>157.31579209293787</v>
      </c>
      <c r="BG202" s="25">
        <f t="shared" si="156"/>
        <v>1.2889521061113919E-2</v>
      </c>
      <c r="BH202" s="25"/>
      <c r="BI202" s="27">
        <f t="shared" si="132"/>
        <v>-3.0496345883495563E-2</v>
      </c>
      <c r="BJ202" s="25">
        <f t="shared" si="124"/>
        <v>157.12921363896621</v>
      </c>
      <c r="BK202" s="25">
        <f t="shared" si="157"/>
        <v>1.406024616511899E-2</v>
      </c>
      <c r="BL202" s="25"/>
      <c r="BM202" s="27">
        <f t="shared" si="133"/>
        <v>-0.13250309719000056</v>
      </c>
      <c r="BN202" s="25">
        <f t="shared" si="125"/>
        <v>157.0272068876597</v>
      </c>
      <c r="BO202" s="25">
        <f t="shared" si="158"/>
        <v>1.4700308626729185E-2</v>
      </c>
      <c r="BP202" s="25"/>
      <c r="BQ202" s="27">
        <f t="shared" si="134"/>
        <v>0.24727352458110774</v>
      </c>
      <c r="BR202" s="25">
        <f t="shared" si="126"/>
        <v>157.40698350943083</v>
      </c>
      <c r="BS202" s="31">
        <f t="shared" si="159"/>
        <v>1.2317321654990067E-2</v>
      </c>
      <c r="BT202" s="29"/>
      <c r="BV202" s="36"/>
    </row>
    <row r="203" spans="1:74">
      <c r="A203" s="6"/>
      <c r="K203" s="6"/>
      <c r="L203"/>
      <c r="M203" s="10">
        <v>44068</v>
      </c>
      <c r="N203" s="11">
        <v>200</v>
      </c>
      <c r="O203" s="12">
        <v>124.610016</v>
      </c>
      <c r="P203" s="9">
        <v>211495600</v>
      </c>
      <c r="Q203" s="12">
        <v>164.529999</v>
      </c>
      <c r="R203" s="9">
        <v>7400500</v>
      </c>
      <c r="U203" s="12">
        <f t="shared" si="135"/>
        <v>115.95210157332809</v>
      </c>
      <c r="V203" s="12">
        <f t="shared" si="136"/>
        <v>121.17263928647412</v>
      </c>
      <c r="W203" s="12">
        <f t="shared" si="137"/>
        <v>123.48100283892538</v>
      </c>
      <c r="X203" s="12">
        <f t="shared" si="138"/>
        <v>124.84771621613177</v>
      </c>
      <c r="Y203" s="12">
        <f t="shared" si="139"/>
        <v>156.84800526136488</v>
      </c>
      <c r="Z203" s="12">
        <f t="shared" si="140"/>
        <v>158.02135623419193</v>
      </c>
      <c r="AA203" s="12">
        <f t="shared" si="141"/>
        <v>158.37536674318238</v>
      </c>
      <c r="AB203" s="12">
        <f t="shared" si="142"/>
        <v>158.83370763184664</v>
      </c>
      <c r="AD203" s="25">
        <f t="shared" si="143"/>
        <v>8.6579144266719084</v>
      </c>
      <c r="AE203" s="12">
        <f t="shared" si="144"/>
        <v>3.4373767135258788</v>
      </c>
      <c r="AF203" s="12">
        <f t="shared" si="145"/>
        <v>1.1290131610746243</v>
      </c>
      <c r="AG203" s="12">
        <f t="shared" si="146"/>
        <v>0.2377002161317705</v>
      </c>
      <c r="AH203" s="12">
        <f t="shared" si="147"/>
        <v>7.6819937386351285</v>
      </c>
      <c r="AI203" s="12">
        <f t="shared" si="148"/>
        <v>6.5086427658080765</v>
      </c>
      <c r="AJ203" s="12">
        <f t="shared" si="149"/>
        <v>6.1546322568176208</v>
      </c>
      <c r="AK203" s="12">
        <f t="shared" si="150"/>
        <v>5.6962913681533678</v>
      </c>
      <c r="AM203" s="6"/>
      <c r="AO203" s="30">
        <f t="shared" si="151"/>
        <v>1.5528358860294351</v>
      </c>
      <c r="AP203" s="25">
        <f t="shared" si="127"/>
        <v>125.03383872495482</v>
      </c>
      <c r="AQ203" s="25">
        <f t="shared" si="152"/>
        <v>3.4011930867163796E-3</v>
      </c>
      <c r="AR203" s="25"/>
      <c r="AS203" s="25">
        <f t="shared" si="128"/>
        <v>1.9027498563565044</v>
      </c>
      <c r="AT203" s="25">
        <f t="shared" si="120"/>
        <v>125.38375269528188</v>
      </c>
      <c r="AU203" s="25">
        <f t="shared" si="153"/>
        <v>6.2092656763793625E-3</v>
      </c>
      <c r="AV203" s="25"/>
      <c r="AW203" s="25">
        <f t="shared" si="129"/>
        <v>2.4823832327373481</v>
      </c>
      <c r="AX203" s="25">
        <f t="shared" si="121"/>
        <v>125.96338607166273</v>
      </c>
      <c r="AY203" s="25">
        <f t="shared" si="154"/>
        <v>1.08608450195747E-2</v>
      </c>
      <c r="AZ203" s="25"/>
      <c r="BA203" s="25">
        <f t="shared" si="130"/>
        <v>2.7914438692764691</v>
      </c>
      <c r="BB203" s="25">
        <f t="shared" si="122"/>
        <v>126.27244670820184</v>
      </c>
      <c r="BC203" s="31">
        <f t="shared" si="155"/>
        <v>1.3341068090400044E-2</v>
      </c>
      <c r="BD203" s="29"/>
      <c r="BE203" s="30">
        <f t="shared" si="131"/>
        <v>0.31501830562484462</v>
      </c>
      <c r="BF203" s="25">
        <f t="shared" si="123"/>
        <v>158.69038504880723</v>
      </c>
      <c r="BG203" s="25">
        <f t="shared" si="156"/>
        <v>3.5492700338451796E-2</v>
      </c>
      <c r="BH203" s="25"/>
      <c r="BI203" s="27">
        <f t="shared" si="132"/>
        <v>0.28104193017054596</v>
      </c>
      <c r="BJ203" s="25">
        <f t="shared" si="124"/>
        <v>158.65640867335293</v>
      </c>
      <c r="BK203" s="25">
        <f t="shared" si="157"/>
        <v>3.5699205994932724E-2</v>
      </c>
      <c r="BL203" s="25"/>
      <c r="BM203" s="27">
        <f t="shared" si="133"/>
        <v>0.47416883779520141</v>
      </c>
      <c r="BN203" s="25">
        <f t="shared" si="125"/>
        <v>158.84953558097757</v>
      </c>
      <c r="BO203" s="25">
        <f t="shared" si="158"/>
        <v>3.4525396301877023E-2</v>
      </c>
      <c r="BP203" s="25"/>
      <c r="BQ203" s="27">
        <f t="shared" si="134"/>
        <v>1.0703992732699361</v>
      </c>
      <c r="BR203" s="25">
        <f t="shared" si="126"/>
        <v>159.44576601645232</v>
      </c>
      <c r="BS203" s="31">
        <f t="shared" si="159"/>
        <v>3.0901556035064941E-2</v>
      </c>
      <c r="BT203" s="29"/>
      <c r="BV203" s="36"/>
    </row>
    <row r="204" spans="1:74">
      <c r="A204" s="6"/>
      <c r="K204" s="6"/>
      <c r="L204"/>
      <c r="M204" s="10">
        <v>44069</v>
      </c>
      <c r="N204" s="11">
        <v>201</v>
      </c>
      <c r="O204" s="12">
        <v>126.304596</v>
      </c>
      <c r="P204" s="9">
        <v>163022400</v>
      </c>
      <c r="Q204" s="12">
        <v>165.30999800000001</v>
      </c>
      <c r="R204" s="9">
        <v>3466600</v>
      </c>
      <c r="U204" s="12">
        <f t="shared" si="135"/>
        <v>117.25078873732888</v>
      </c>
      <c r="V204" s="12">
        <f t="shared" si="136"/>
        <v>122.37572113620818</v>
      </c>
      <c r="W204" s="12">
        <f t="shared" si="137"/>
        <v>124.10196007751642</v>
      </c>
      <c r="X204" s="12">
        <f t="shared" si="138"/>
        <v>124.66944105403294</v>
      </c>
      <c r="Y204" s="12">
        <f t="shared" si="139"/>
        <v>158.00030432216016</v>
      </c>
      <c r="Z204" s="12">
        <f t="shared" si="140"/>
        <v>160.29938120222477</v>
      </c>
      <c r="AA204" s="12">
        <f t="shared" si="141"/>
        <v>161.76041448443209</v>
      </c>
      <c r="AB204" s="12">
        <f t="shared" si="142"/>
        <v>163.10592615796168</v>
      </c>
      <c r="AD204" s="25">
        <f t="shared" si="143"/>
        <v>9.0538072626711283</v>
      </c>
      <c r="AE204" s="12">
        <f t="shared" si="144"/>
        <v>3.9288748637918189</v>
      </c>
      <c r="AF204" s="12">
        <f t="shared" si="145"/>
        <v>2.2026359224835801</v>
      </c>
      <c r="AG204" s="12">
        <f t="shared" si="146"/>
        <v>1.6351549459670593</v>
      </c>
      <c r="AH204" s="12">
        <f t="shared" si="147"/>
        <v>7.3096936778398458</v>
      </c>
      <c r="AI204" s="12">
        <f t="shared" si="148"/>
        <v>5.010616797775242</v>
      </c>
      <c r="AJ204" s="12">
        <f t="shared" si="149"/>
        <v>3.5495835155679174</v>
      </c>
      <c r="AK204" s="12">
        <f t="shared" si="150"/>
        <v>2.2040718420383314</v>
      </c>
      <c r="AM204" s="6"/>
      <c r="AO204" s="30">
        <f t="shared" si="151"/>
        <v>1.4130540889136767</v>
      </c>
      <c r="AP204" s="25">
        <f t="shared" si="127"/>
        <v>125.51501416643011</v>
      </c>
      <c r="AQ204" s="25">
        <f t="shared" si="152"/>
        <v>6.2514101511388989E-3</v>
      </c>
      <c r="AR204" s="25"/>
      <c r="AS204" s="25">
        <f t="shared" si="128"/>
        <v>1.58230170191514</v>
      </c>
      <c r="AT204" s="25">
        <f t="shared" si="120"/>
        <v>125.68426177943157</v>
      </c>
      <c r="AU204" s="25">
        <f t="shared" si="153"/>
        <v>4.9114144711601615E-3</v>
      </c>
      <c r="AV204" s="25"/>
      <c r="AW204" s="25">
        <f t="shared" si="129"/>
        <v>1.6447415353715125</v>
      </c>
      <c r="AX204" s="25">
        <f t="shared" si="121"/>
        <v>125.74670161288793</v>
      </c>
      <c r="AY204" s="25">
        <f t="shared" si="154"/>
        <v>4.4170553153273333E-3</v>
      </c>
      <c r="AZ204" s="25"/>
      <c r="BA204" s="25">
        <f t="shared" si="130"/>
        <v>0.94653023319385965</v>
      </c>
      <c r="BB204" s="25">
        <f t="shared" si="122"/>
        <v>125.04849031071028</v>
      </c>
      <c r="BC204" s="31">
        <f t="shared" si="155"/>
        <v>9.9450513209331307E-3</v>
      </c>
      <c r="BD204" s="29"/>
      <c r="BE204" s="30">
        <f t="shared" si="131"/>
        <v>0.775522720968574</v>
      </c>
      <c r="BF204" s="25">
        <f t="shared" si="123"/>
        <v>162.53593720540067</v>
      </c>
      <c r="BG204" s="25">
        <f t="shared" si="156"/>
        <v>1.6780961999644666E-2</v>
      </c>
      <c r="BH204" s="25"/>
      <c r="BI204" s="27">
        <f t="shared" si="132"/>
        <v>1.0570433829403363</v>
      </c>
      <c r="BJ204" s="25">
        <f t="shared" si="124"/>
        <v>162.81745786737244</v>
      </c>
      <c r="BK204" s="25">
        <f t="shared" si="157"/>
        <v>1.5077975698890078E-2</v>
      </c>
      <c r="BL204" s="25"/>
      <c r="BM204" s="27">
        <f t="shared" si="133"/>
        <v>1.784064344349729</v>
      </c>
      <c r="BN204" s="25">
        <f t="shared" si="125"/>
        <v>163.54447882878182</v>
      </c>
      <c r="BO204" s="25">
        <f t="shared" si="158"/>
        <v>1.0680050768727172E-2</v>
      </c>
      <c r="BP204" s="25"/>
      <c r="BQ204" s="27">
        <f t="shared" si="134"/>
        <v>3.0378504710527414</v>
      </c>
      <c r="BR204" s="25">
        <f t="shared" si="126"/>
        <v>164.79826495548483</v>
      </c>
      <c r="BS204" s="31">
        <f t="shared" si="159"/>
        <v>3.0955964594179125E-3</v>
      </c>
      <c r="BT204" s="29"/>
      <c r="BV204" s="36"/>
    </row>
    <row r="205" spans="1:74">
      <c r="A205" s="6"/>
      <c r="K205" s="6"/>
      <c r="L205"/>
      <c r="M205" s="10">
        <v>44070</v>
      </c>
      <c r="N205" s="11">
        <v>202</v>
      </c>
      <c r="O205" s="12">
        <v>124.794701</v>
      </c>
      <c r="P205" s="9">
        <v>155552400</v>
      </c>
      <c r="Q205" s="12">
        <v>165.990005</v>
      </c>
      <c r="R205" s="9">
        <v>4281100</v>
      </c>
      <c r="U205" s="12">
        <f t="shared" si="135"/>
        <v>118.60885982672954</v>
      </c>
      <c r="V205" s="12">
        <f t="shared" si="136"/>
        <v>123.75082733853532</v>
      </c>
      <c r="W205" s="12">
        <f t="shared" si="137"/>
        <v>125.31340983488241</v>
      </c>
      <c r="X205" s="12">
        <f t="shared" si="138"/>
        <v>125.89580726350823</v>
      </c>
      <c r="Y205" s="12">
        <f t="shared" si="139"/>
        <v>159.09675837383614</v>
      </c>
      <c r="Z205" s="12">
        <f t="shared" si="140"/>
        <v>162.05309708144611</v>
      </c>
      <c r="AA205" s="12">
        <f t="shared" si="141"/>
        <v>163.71268541799446</v>
      </c>
      <c r="AB205" s="12">
        <f t="shared" si="142"/>
        <v>164.75898003949044</v>
      </c>
      <c r="AD205" s="25">
        <f t="shared" si="143"/>
        <v>6.185841173270461</v>
      </c>
      <c r="AE205" s="12">
        <f t="shared" si="144"/>
        <v>1.0438736614646871</v>
      </c>
      <c r="AF205" s="12">
        <f t="shared" si="145"/>
        <v>0.51870883488240338</v>
      </c>
      <c r="AG205" s="12">
        <f t="shared" si="146"/>
        <v>1.1011062635082283</v>
      </c>
      <c r="AH205" s="12">
        <f t="shared" si="147"/>
        <v>6.8932466261638581</v>
      </c>
      <c r="AI205" s="12">
        <f t="shared" si="148"/>
        <v>3.9369079185538851</v>
      </c>
      <c r="AJ205" s="12">
        <f t="shared" si="149"/>
        <v>2.2773195820055321</v>
      </c>
      <c r="AK205" s="12">
        <f t="shared" si="150"/>
        <v>1.2310249605095578</v>
      </c>
      <c r="AM205" s="6"/>
      <c r="AO205" s="30">
        <f t="shared" si="151"/>
        <v>1.3828134391815226</v>
      </c>
      <c r="AP205" s="25">
        <f t="shared" si="127"/>
        <v>126.69622327406393</v>
      </c>
      <c r="AQ205" s="25">
        <f t="shared" si="152"/>
        <v>1.5237203653894901E-2</v>
      </c>
      <c r="AR205" s="25"/>
      <c r="AS205" s="25">
        <f t="shared" si="128"/>
        <v>1.4895887157778507</v>
      </c>
      <c r="AT205" s="25">
        <f t="shared" si="120"/>
        <v>126.80299855066026</v>
      </c>
      <c r="AU205" s="25">
        <f t="shared" si="153"/>
        <v>1.6092811109505837E-2</v>
      </c>
      <c r="AV205" s="25"/>
      <c r="AW205" s="25">
        <f t="shared" si="129"/>
        <v>1.4497602352690244</v>
      </c>
      <c r="AX205" s="25">
        <f t="shared" si="121"/>
        <v>126.76317007015143</v>
      </c>
      <c r="AY205" s="25">
        <f t="shared" si="154"/>
        <v>1.5773659092716032E-2</v>
      </c>
      <c r="AZ205" s="25"/>
      <c r="BA205" s="25">
        <f t="shared" si="130"/>
        <v>1.1717118287401647</v>
      </c>
      <c r="BB205" s="25">
        <f t="shared" si="122"/>
        <v>126.48512166362258</v>
      </c>
      <c r="BC205" s="31">
        <f t="shared" si="155"/>
        <v>1.3545612514609695E-2</v>
      </c>
      <c r="BD205" s="29"/>
      <c r="BE205" s="30">
        <f t="shared" si="131"/>
        <v>0.95203495285764406</v>
      </c>
      <c r="BF205" s="25">
        <f t="shared" si="123"/>
        <v>164.66472037085211</v>
      </c>
      <c r="BG205" s="25">
        <f t="shared" si="156"/>
        <v>7.9841230750483296E-3</v>
      </c>
      <c r="BH205" s="25"/>
      <c r="BI205" s="27">
        <f t="shared" si="132"/>
        <v>1.2808502705958458</v>
      </c>
      <c r="BJ205" s="25">
        <f t="shared" si="124"/>
        <v>164.9935356885903</v>
      </c>
      <c r="BK205" s="25">
        <f t="shared" si="157"/>
        <v>6.0031886342174481E-3</v>
      </c>
      <c r="BL205" s="25"/>
      <c r="BM205" s="27">
        <f t="shared" si="133"/>
        <v>1.8597573094954196</v>
      </c>
      <c r="BN205" s="25">
        <f t="shared" si="125"/>
        <v>165.57244272748989</v>
      </c>
      <c r="BO205" s="25">
        <f t="shared" si="158"/>
        <v>2.5155868421722783E-3</v>
      </c>
      <c r="BP205" s="25"/>
      <c r="BQ205" s="27">
        <f t="shared" si="134"/>
        <v>2.1151078641859296</v>
      </c>
      <c r="BR205" s="25">
        <f t="shared" si="126"/>
        <v>165.82779328218038</v>
      </c>
      <c r="BS205" s="31">
        <f t="shared" si="159"/>
        <v>9.7723786332566415E-4</v>
      </c>
      <c r="BT205" s="29"/>
      <c r="BV205" s="36"/>
    </row>
    <row r="206" spans="1:74">
      <c r="A206" s="6"/>
      <c r="K206" s="6"/>
      <c r="L206"/>
      <c r="M206" s="10">
        <v>44071</v>
      </c>
      <c r="N206" s="11">
        <v>203</v>
      </c>
      <c r="O206" s="12">
        <v>124.592552</v>
      </c>
      <c r="P206" s="9">
        <v>187630000</v>
      </c>
      <c r="Q206" s="12">
        <v>168.38000500000001</v>
      </c>
      <c r="R206" s="9">
        <v>13011800</v>
      </c>
      <c r="U206" s="12">
        <f t="shared" si="135"/>
        <v>119.53673600272012</v>
      </c>
      <c r="V206" s="12">
        <f t="shared" si="136"/>
        <v>124.11618312004796</v>
      </c>
      <c r="W206" s="12">
        <f t="shared" si="137"/>
        <v>125.02811997569708</v>
      </c>
      <c r="X206" s="12">
        <f t="shared" si="138"/>
        <v>125.06997756587705</v>
      </c>
      <c r="Y206" s="12">
        <f t="shared" si="139"/>
        <v>160.13074536776074</v>
      </c>
      <c r="Z206" s="12">
        <f t="shared" si="140"/>
        <v>163.43101485293997</v>
      </c>
      <c r="AA206" s="12">
        <f t="shared" si="141"/>
        <v>164.9652111880975</v>
      </c>
      <c r="AB206" s="12">
        <f t="shared" si="142"/>
        <v>165.68224875987261</v>
      </c>
      <c r="AD206" s="25">
        <f t="shared" si="143"/>
        <v>5.0558159972798791</v>
      </c>
      <c r="AE206" s="12">
        <f t="shared" si="144"/>
        <v>0.47636887995203381</v>
      </c>
      <c r="AF206" s="12">
        <f t="shared" si="145"/>
        <v>0.43556797569708294</v>
      </c>
      <c r="AG206" s="12">
        <f t="shared" si="146"/>
        <v>0.47742556587705565</v>
      </c>
      <c r="AH206" s="12">
        <f t="shared" si="147"/>
        <v>8.2492596322392728</v>
      </c>
      <c r="AI206" s="12">
        <f t="shared" si="148"/>
        <v>4.9489901470600444</v>
      </c>
      <c r="AJ206" s="12">
        <f t="shared" si="149"/>
        <v>3.4147938119025127</v>
      </c>
      <c r="AK206" s="12">
        <f t="shared" si="150"/>
        <v>2.6977562401274042</v>
      </c>
      <c r="AM206" s="6"/>
      <c r="AO206" s="30">
        <f t="shared" si="151"/>
        <v>1.1325979444264953</v>
      </c>
      <c r="AP206" s="25">
        <f t="shared" si="127"/>
        <v>126.16071792012357</v>
      </c>
      <c r="AQ206" s="25">
        <f t="shared" si="152"/>
        <v>1.2586353637925131E-2</v>
      </c>
      <c r="AR206" s="25"/>
      <c r="AS206" s="25">
        <f t="shared" si="128"/>
        <v>1.0458690720370565</v>
      </c>
      <c r="AT206" s="25">
        <f t="shared" si="120"/>
        <v>126.07398904773413</v>
      </c>
      <c r="AU206" s="25">
        <f t="shared" si="153"/>
        <v>1.1890253662467182E-2</v>
      </c>
      <c r="AV206" s="25"/>
      <c r="AW206" s="25">
        <f t="shared" si="129"/>
        <v>0.66898769276456682</v>
      </c>
      <c r="AX206" s="25">
        <f t="shared" si="121"/>
        <v>125.69710766846164</v>
      </c>
      <c r="AY206" s="25">
        <f t="shared" si="154"/>
        <v>8.8653426768370777E-3</v>
      </c>
      <c r="AZ206" s="25"/>
      <c r="BA206" s="25">
        <f t="shared" si="130"/>
        <v>-6.6739605996502471E-2</v>
      </c>
      <c r="BB206" s="25">
        <f t="shared" si="122"/>
        <v>124.96138036970058</v>
      </c>
      <c r="BC206" s="31">
        <f t="shared" si="155"/>
        <v>2.9602762266285397E-3</v>
      </c>
      <c r="BD206" s="29"/>
      <c r="BE206" s="30">
        <f t="shared" si="131"/>
        <v>0.99710857544445253</v>
      </c>
      <c r="BF206" s="25">
        <f t="shared" si="123"/>
        <v>165.96231976354196</v>
      </c>
      <c r="BG206" s="25">
        <f t="shared" si="156"/>
        <v>1.4358505550929608E-2</v>
      </c>
      <c r="BH206" s="25"/>
      <c r="BI206" s="27">
        <f t="shared" si="132"/>
        <v>1.273769145472643</v>
      </c>
      <c r="BJ206" s="25">
        <f t="shared" si="124"/>
        <v>166.23898033357014</v>
      </c>
      <c r="BK206" s="25">
        <f t="shared" si="157"/>
        <v>1.2715432966223459E-2</v>
      </c>
      <c r="BL206" s="25"/>
      <c r="BM206" s="27">
        <f t="shared" si="133"/>
        <v>1.5865031167688461</v>
      </c>
      <c r="BN206" s="25">
        <f t="shared" si="125"/>
        <v>166.55171430486635</v>
      </c>
      <c r="BO206" s="25">
        <f t="shared" si="158"/>
        <v>1.085812234732776E-2</v>
      </c>
      <c r="BP206" s="25"/>
      <c r="BQ206" s="27">
        <f t="shared" si="134"/>
        <v>1.3819130842154685</v>
      </c>
      <c r="BR206" s="25">
        <f t="shared" si="126"/>
        <v>166.34712427231295</v>
      </c>
      <c r="BS206" s="31">
        <f t="shared" si="159"/>
        <v>1.2073171797845341E-2</v>
      </c>
      <c r="BT206" s="29"/>
      <c r="BV206" s="36"/>
    </row>
    <row r="207" spans="1:74">
      <c r="A207" s="6"/>
      <c r="K207" s="6"/>
      <c r="L207"/>
      <c r="M207" s="10">
        <v>44074</v>
      </c>
      <c r="N207" s="11">
        <v>204</v>
      </c>
      <c r="O207" s="12">
        <v>128.81774899999999</v>
      </c>
      <c r="P207" s="9">
        <v>225702700</v>
      </c>
      <c r="Q207" s="12">
        <v>165.550003</v>
      </c>
      <c r="R207" s="9">
        <v>4561900</v>
      </c>
      <c r="U207" s="12">
        <f t="shared" si="135"/>
        <v>120.2951084023121</v>
      </c>
      <c r="V207" s="12">
        <f t="shared" si="136"/>
        <v>124.28291222803117</v>
      </c>
      <c r="W207" s="12">
        <f t="shared" si="137"/>
        <v>124.78855758906369</v>
      </c>
      <c r="X207" s="12">
        <f t="shared" si="138"/>
        <v>124.71190839146925</v>
      </c>
      <c r="Y207" s="12">
        <f t="shared" si="139"/>
        <v>161.36813431259662</v>
      </c>
      <c r="Z207" s="12">
        <f t="shared" si="140"/>
        <v>165.16316140441097</v>
      </c>
      <c r="AA207" s="12">
        <f t="shared" si="141"/>
        <v>166.84334778464387</v>
      </c>
      <c r="AB207" s="12">
        <f t="shared" si="142"/>
        <v>167.70556593996815</v>
      </c>
      <c r="AD207" s="25">
        <f t="shared" si="143"/>
        <v>8.5226405976878965</v>
      </c>
      <c r="AE207" s="12">
        <f t="shared" si="144"/>
        <v>4.534836771968827</v>
      </c>
      <c r="AF207" s="12">
        <f t="shared" si="145"/>
        <v>4.0291914109363063</v>
      </c>
      <c r="AG207" s="12">
        <f t="shared" si="146"/>
        <v>4.1058406085307411</v>
      </c>
      <c r="AH207" s="12">
        <f t="shared" si="147"/>
        <v>4.1818686874033801</v>
      </c>
      <c r="AI207" s="12">
        <f t="shared" si="148"/>
        <v>0.38684159558903275</v>
      </c>
      <c r="AJ207" s="12">
        <f t="shared" si="149"/>
        <v>1.2933447846438639</v>
      </c>
      <c r="AK207" s="12">
        <f t="shared" si="150"/>
        <v>2.1555629399681493</v>
      </c>
      <c r="AM207" s="6"/>
      <c r="AO207" s="30">
        <f t="shared" si="151"/>
        <v>0.92677389476751182</v>
      </c>
      <c r="AP207" s="25">
        <f t="shared" si="127"/>
        <v>125.71533148383119</v>
      </c>
      <c r="AQ207" s="25">
        <f t="shared" si="152"/>
        <v>2.4083773705506989E-2</v>
      </c>
      <c r="AR207" s="25"/>
      <c r="AS207" s="25">
        <f t="shared" si="128"/>
        <v>0.72451120736944363</v>
      </c>
      <c r="AT207" s="25">
        <f t="shared" si="120"/>
        <v>125.51306879643313</v>
      </c>
      <c r="AU207" s="25">
        <f t="shared" si="153"/>
        <v>2.5653919814783138E-2</v>
      </c>
      <c r="AV207" s="25"/>
      <c r="AW207" s="25">
        <f t="shared" si="129"/>
        <v>0.2601401570354841</v>
      </c>
      <c r="AX207" s="25">
        <f t="shared" si="121"/>
        <v>125.04869774609917</v>
      </c>
      <c r="AY207" s="25">
        <f t="shared" si="154"/>
        <v>2.9258788351447029E-2</v>
      </c>
      <c r="AZ207" s="25"/>
      <c r="BA207" s="25">
        <f t="shared" si="130"/>
        <v>-0.21363896953786105</v>
      </c>
      <c r="BB207" s="25">
        <f t="shared" si="122"/>
        <v>124.57491861952583</v>
      </c>
      <c r="BC207" s="31">
        <f t="shared" si="155"/>
        <v>3.2936690894002196E-2</v>
      </c>
      <c r="BD207" s="29"/>
      <c r="BE207" s="30">
        <f t="shared" si="131"/>
        <v>1.12926277860974</v>
      </c>
      <c r="BF207" s="25">
        <f t="shared" si="123"/>
        <v>167.9726105632536</v>
      </c>
      <c r="BG207" s="25">
        <f t="shared" si="156"/>
        <v>1.4633690844775112E-2</v>
      </c>
      <c r="BH207" s="25"/>
      <c r="BI207" s="27">
        <f t="shared" si="132"/>
        <v>1.4248610082410744</v>
      </c>
      <c r="BJ207" s="25">
        <f t="shared" si="124"/>
        <v>168.26820879288493</v>
      </c>
      <c r="BK207" s="25">
        <f t="shared" si="157"/>
        <v>1.6419243392492903E-2</v>
      </c>
      <c r="BL207" s="25"/>
      <c r="BM207" s="27">
        <f t="shared" si="133"/>
        <v>1.7177381826687315</v>
      </c>
      <c r="BN207" s="25">
        <f t="shared" si="125"/>
        <v>168.56108596731261</v>
      </c>
      <c r="BO207" s="25">
        <f t="shared" si="158"/>
        <v>1.8188359485034881E-2</v>
      </c>
      <c r="BP207" s="25"/>
      <c r="BQ207" s="27">
        <f t="shared" si="134"/>
        <v>1.8037030696967342</v>
      </c>
      <c r="BR207" s="25">
        <f t="shared" si="126"/>
        <v>168.64705085434059</v>
      </c>
      <c r="BS207" s="31">
        <f t="shared" si="159"/>
        <v>1.8707627896210836E-2</v>
      </c>
      <c r="BT207" s="29"/>
      <c r="BV207" s="36"/>
    </row>
    <row r="208" spans="1:74">
      <c r="A208" s="6"/>
      <c r="K208" s="6"/>
      <c r="L208"/>
      <c r="M208" s="10">
        <v>44075</v>
      </c>
      <c r="N208" s="11">
        <v>205</v>
      </c>
      <c r="O208" s="12">
        <v>133.94889800000001</v>
      </c>
      <c r="P208" s="9">
        <v>152470100</v>
      </c>
      <c r="Q208" s="12">
        <v>167.970001</v>
      </c>
      <c r="R208" s="9">
        <v>3975100</v>
      </c>
      <c r="U208" s="12">
        <f t="shared" si="135"/>
        <v>121.57350449196528</v>
      </c>
      <c r="V208" s="12">
        <f t="shared" si="136"/>
        <v>125.87010509822025</v>
      </c>
      <c r="W208" s="12">
        <f t="shared" si="137"/>
        <v>127.00461286507866</v>
      </c>
      <c r="X208" s="12">
        <f t="shared" si="138"/>
        <v>127.79128884786731</v>
      </c>
      <c r="Y208" s="12">
        <f t="shared" si="139"/>
        <v>161.99541461570712</v>
      </c>
      <c r="Z208" s="12">
        <f t="shared" si="140"/>
        <v>165.29855596286714</v>
      </c>
      <c r="AA208" s="12">
        <f t="shared" si="141"/>
        <v>166.13200815308974</v>
      </c>
      <c r="AB208" s="12">
        <f t="shared" si="142"/>
        <v>166.08889373499204</v>
      </c>
      <c r="AD208" s="25">
        <f t="shared" si="143"/>
        <v>12.375393508034733</v>
      </c>
      <c r="AE208" s="12">
        <f t="shared" si="144"/>
        <v>8.0787929017797637</v>
      </c>
      <c r="AF208" s="12">
        <f t="shared" si="145"/>
        <v>6.9442851349213583</v>
      </c>
      <c r="AG208" s="12">
        <f t="shared" si="146"/>
        <v>6.1576091521327072</v>
      </c>
      <c r="AH208" s="12">
        <f t="shared" si="147"/>
        <v>5.974586384292877</v>
      </c>
      <c r="AI208" s="12">
        <f t="shared" si="148"/>
        <v>2.6714450371328553</v>
      </c>
      <c r="AJ208" s="12">
        <f t="shared" si="149"/>
        <v>1.8379928469102538</v>
      </c>
      <c r="AK208" s="12">
        <f t="shared" si="150"/>
        <v>1.8811072650079552</v>
      </c>
      <c r="AM208" s="6"/>
      <c r="AO208" s="30">
        <f t="shared" si="151"/>
        <v>1.1201661019546305</v>
      </c>
      <c r="AP208" s="25">
        <f t="shared" si="127"/>
        <v>128.12477896703328</v>
      </c>
      <c r="AQ208" s="25">
        <f t="shared" si="152"/>
        <v>4.3480156387451084E-2</v>
      </c>
      <c r="AR208" s="25"/>
      <c r="AS208" s="25">
        <f t="shared" si="128"/>
        <v>1.0973972245308252</v>
      </c>
      <c r="AT208" s="25">
        <f t="shared" si="120"/>
        <v>128.10201008960948</v>
      </c>
      <c r="AU208" s="25">
        <f t="shared" si="153"/>
        <v>4.3650138207113394E-2</v>
      </c>
      <c r="AV208" s="25"/>
      <c r="AW208" s="25">
        <f t="shared" si="129"/>
        <v>1.1403019605762528</v>
      </c>
      <c r="AX208" s="25">
        <f t="shared" si="121"/>
        <v>128.14491482565492</v>
      </c>
      <c r="AY208" s="25">
        <f t="shared" si="154"/>
        <v>4.3329831458151238E-2</v>
      </c>
      <c r="AZ208" s="25"/>
      <c r="BA208" s="25">
        <f t="shared" si="130"/>
        <v>1.8516011391820453</v>
      </c>
      <c r="BB208" s="25">
        <f t="shared" si="122"/>
        <v>128.85621400426069</v>
      </c>
      <c r="BC208" s="31">
        <f t="shared" si="155"/>
        <v>3.8019603533724633E-2</v>
      </c>
      <c r="BD208" s="29"/>
      <c r="BE208" s="30">
        <f t="shared" si="131"/>
        <v>0.85317241708516023</v>
      </c>
      <c r="BF208" s="25">
        <f t="shared" si="123"/>
        <v>166.98518057017489</v>
      </c>
      <c r="BG208" s="25">
        <f t="shared" si="156"/>
        <v>5.8630733104842112E-3</v>
      </c>
      <c r="BH208" s="25"/>
      <c r="BI208" s="27">
        <f t="shared" si="132"/>
        <v>0.89081084829227453</v>
      </c>
      <c r="BJ208" s="25">
        <f t="shared" si="124"/>
        <v>167.022819001382</v>
      </c>
      <c r="BK208" s="25">
        <f t="shared" si="157"/>
        <v>5.6389950168422775E-3</v>
      </c>
      <c r="BL208" s="25"/>
      <c r="BM208" s="27">
        <f t="shared" si="133"/>
        <v>0.62465316626844603</v>
      </c>
      <c r="BN208" s="25">
        <f t="shared" si="125"/>
        <v>166.75666131935819</v>
      </c>
      <c r="BO208" s="25">
        <f t="shared" si="158"/>
        <v>7.2235498804444796E-3</v>
      </c>
      <c r="BP208" s="25"/>
      <c r="BQ208" s="27">
        <f t="shared" si="134"/>
        <v>-0.33408322636649623</v>
      </c>
      <c r="BR208" s="25">
        <f t="shared" si="126"/>
        <v>165.79792492672325</v>
      </c>
      <c r="BS208" s="31">
        <f t="shared" si="159"/>
        <v>1.2931333335389704E-2</v>
      </c>
      <c r="BT208" s="29"/>
      <c r="BV208" s="36"/>
    </row>
    <row r="209" spans="1:74">
      <c r="A209" s="6"/>
      <c r="K209" s="6"/>
      <c r="L209"/>
      <c r="M209" s="10">
        <v>44076</v>
      </c>
      <c r="N209" s="11">
        <v>206</v>
      </c>
      <c r="O209" s="12">
        <v>131.17369099999999</v>
      </c>
      <c r="P209" s="9">
        <v>200119000</v>
      </c>
      <c r="Q209" s="12">
        <v>172.470001</v>
      </c>
      <c r="R209" s="9">
        <v>4111900</v>
      </c>
      <c r="U209" s="12">
        <f t="shared" si="135"/>
        <v>123.42981351817048</v>
      </c>
      <c r="V209" s="12">
        <f t="shared" si="136"/>
        <v>128.69768261384317</v>
      </c>
      <c r="W209" s="12">
        <f t="shared" si="137"/>
        <v>130.82396968928541</v>
      </c>
      <c r="X209" s="12">
        <f t="shared" si="138"/>
        <v>132.40949571196685</v>
      </c>
      <c r="Y209" s="12">
        <f t="shared" si="139"/>
        <v>162.89160257335104</v>
      </c>
      <c r="Z209" s="12">
        <f t="shared" si="140"/>
        <v>166.23356172586364</v>
      </c>
      <c r="AA209" s="12">
        <f t="shared" si="141"/>
        <v>167.14290421889038</v>
      </c>
      <c r="AB209" s="12">
        <f t="shared" si="142"/>
        <v>167.49972418374801</v>
      </c>
      <c r="AD209" s="25">
        <f t="shared" si="143"/>
        <v>7.7438774818295144</v>
      </c>
      <c r="AE209" s="12">
        <f t="shared" si="144"/>
        <v>2.4760083861568205</v>
      </c>
      <c r="AF209" s="12">
        <f t="shared" si="145"/>
        <v>0.34972131071458534</v>
      </c>
      <c r="AG209" s="12">
        <f t="shared" si="146"/>
        <v>1.235804711966864</v>
      </c>
      <c r="AH209" s="12">
        <f t="shared" si="147"/>
        <v>9.5783984266489597</v>
      </c>
      <c r="AI209" s="12">
        <f t="shared" si="148"/>
        <v>6.2364392741363588</v>
      </c>
      <c r="AJ209" s="12">
        <f t="shared" si="149"/>
        <v>5.327096781109617</v>
      </c>
      <c r="AK209" s="12">
        <f t="shared" si="150"/>
        <v>4.9702768162519817</v>
      </c>
      <c r="AM209" s="6"/>
      <c r="AO209" s="30">
        <f t="shared" si="151"/>
        <v>1.5250447102924483</v>
      </c>
      <c r="AP209" s="25">
        <f t="shared" si="127"/>
        <v>132.34901439957787</v>
      </c>
      <c r="AQ209" s="25">
        <f t="shared" si="152"/>
        <v>8.9600543418258873E-3</v>
      </c>
      <c r="AR209" s="25"/>
      <c r="AS209" s="25">
        <f t="shared" si="128"/>
        <v>1.7778871244498065</v>
      </c>
      <c r="AT209" s="25">
        <f t="shared" si="120"/>
        <v>132.60185681373522</v>
      </c>
      <c r="AU209" s="25">
        <f t="shared" si="153"/>
        <v>1.0887593410291656E-2</v>
      </c>
      <c r="AV209" s="25"/>
      <c r="AW209" s="25">
        <f t="shared" si="129"/>
        <v>2.3458766492099765</v>
      </c>
      <c r="AX209" s="25">
        <f t="shared" si="121"/>
        <v>133.16984633849538</v>
      </c>
      <c r="AY209" s="25">
        <f t="shared" si="154"/>
        <v>1.5217650149795547E-2</v>
      </c>
      <c r="AZ209" s="25"/>
      <c r="BA209" s="25">
        <f t="shared" si="130"/>
        <v>3.5241934714530441</v>
      </c>
      <c r="BB209" s="25">
        <f t="shared" si="122"/>
        <v>134.34816316073844</v>
      </c>
      <c r="BC209" s="31">
        <f t="shared" si="155"/>
        <v>2.4200524789215899E-2</v>
      </c>
      <c r="BD209" s="29"/>
      <c r="BE209" s="30">
        <f t="shared" si="131"/>
        <v>0.87683096439248165</v>
      </c>
      <c r="BF209" s="25">
        <f t="shared" si="123"/>
        <v>168.01973518328285</v>
      </c>
      <c r="BG209" s="25">
        <f t="shared" si="156"/>
        <v>2.5803129766997272E-2</v>
      </c>
      <c r="BH209" s="25"/>
      <c r="BI209" s="27">
        <f t="shared" si="132"/>
        <v>0.92083215266936502</v>
      </c>
      <c r="BJ209" s="25">
        <f t="shared" si="124"/>
        <v>168.06373637155974</v>
      </c>
      <c r="BK209" s="25">
        <f t="shared" si="157"/>
        <v>2.5548006046803785E-2</v>
      </c>
      <c r="BL209" s="25"/>
      <c r="BM209" s="27">
        <f t="shared" si="133"/>
        <v>0.79846247105793189</v>
      </c>
      <c r="BN209" s="25">
        <f t="shared" si="125"/>
        <v>167.94136668994832</v>
      </c>
      <c r="BO209" s="25">
        <f t="shared" si="158"/>
        <v>2.6257518894846368E-2</v>
      </c>
      <c r="BP209" s="25"/>
      <c r="BQ209" s="27">
        <f t="shared" si="134"/>
        <v>0.80914917197556668</v>
      </c>
      <c r="BR209" s="25">
        <f t="shared" si="126"/>
        <v>167.95205339086596</v>
      </c>
      <c r="BS209" s="31">
        <f t="shared" si="159"/>
        <v>2.6195556229712324E-2</v>
      </c>
      <c r="BT209" s="29"/>
      <c r="BV209" s="36"/>
    </row>
    <row r="210" spans="1:74">
      <c r="A210" s="6"/>
      <c r="K210" s="6"/>
      <c r="L210"/>
      <c r="M210" s="10">
        <v>44077</v>
      </c>
      <c r="N210" s="11">
        <v>207</v>
      </c>
      <c r="O210" s="12">
        <v>120.671806</v>
      </c>
      <c r="P210" s="9">
        <v>257599600</v>
      </c>
      <c r="Q210" s="12">
        <v>166.300003</v>
      </c>
      <c r="R210" s="9">
        <v>3527700</v>
      </c>
      <c r="U210" s="12">
        <f t="shared" si="135"/>
        <v>124.5913951404449</v>
      </c>
      <c r="V210" s="12">
        <f t="shared" si="136"/>
        <v>129.56428554899804</v>
      </c>
      <c r="W210" s="12">
        <f t="shared" si="137"/>
        <v>131.01631641017843</v>
      </c>
      <c r="X210" s="12">
        <f t="shared" si="138"/>
        <v>131.48264217799172</v>
      </c>
      <c r="Y210" s="12">
        <f t="shared" si="139"/>
        <v>164.32836233734838</v>
      </c>
      <c r="Z210" s="12">
        <f t="shared" si="140"/>
        <v>168.41631547181137</v>
      </c>
      <c r="AA210" s="12">
        <f t="shared" si="141"/>
        <v>170.07280744850067</v>
      </c>
      <c r="AB210" s="12">
        <f t="shared" si="142"/>
        <v>171.22743179593698</v>
      </c>
      <c r="AD210" s="25">
        <f t="shared" si="143"/>
        <v>3.9195891404448986</v>
      </c>
      <c r="AE210" s="12">
        <f t="shared" si="144"/>
        <v>8.8924795489980397</v>
      </c>
      <c r="AF210" s="12">
        <f t="shared" si="145"/>
        <v>10.34451041017843</v>
      </c>
      <c r="AG210" s="12">
        <f t="shared" si="146"/>
        <v>10.810836177991717</v>
      </c>
      <c r="AH210" s="12">
        <f t="shared" si="147"/>
        <v>1.9716406626516232</v>
      </c>
      <c r="AI210" s="12">
        <f t="shared" si="148"/>
        <v>2.1163124718113693</v>
      </c>
      <c r="AJ210" s="12">
        <f t="shared" si="149"/>
        <v>3.7728044485006649</v>
      </c>
      <c r="AK210" s="12">
        <f t="shared" si="150"/>
        <v>4.9274287959369758</v>
      </c>
      <c r="AM210" s="6"/>
      <c r="AO210" s="30">
        <f t="shared" si="151"/>
        <v>1.3251400118825349</v>
      </c>
      <c r="AP210" s="25">
        <f t="shared" si="127"/>
        <v>132.34145642206096</v>
      </c>
      <c r="AQ210" s="25">
        <f t="shared" si="152"/>
        <v>9.6705691319983675E-2</v>
      </c>
      <c r="AR210" s="25"/>
      <c r="AS210" s="25">
        <f t="shared" si="128"/>
        <v>1.3815020235606117</v>
      </c>
      <c r="AT210" s="25">
        <f t="shared" si="120"/>
        <v>132.39781843373905</v>
      </c>
      <c r="AU210" s="25">
        <f t="shared" si="153"/>
        <v>9.7172759921559826E-2</v>
      </c>
      <c r="AV210" s="25"/>
      <c r="AW210" s="25">
        <f t="shared" si="129"/>
        <v>1.3767881814673495</v>
      </c>
      <c r="AX210" s="25">
        <f t="shared" si="121"/>
        <v>132.39310459164579</v>
      </c>
      <c r="AY210" s="25">
        <f t="shared" si="154"/>
        <v>9.7133696595589125E-2</v>
      </c>
      <c r="AZ210" s="25"/>
      <c r="BA210" s="25">
        <f t="shared" si="130"/>
        <v>0.69212373347703016</v>
      </c>
      <c r="BB210" s="25">
        <f t="shared" si="122"/>
        <v>131.70844014365545</v>
      </c>
      <c r="BC210" s="31">
        <f t="shared" si="155"/>
        <v>9.1459923485817787E-2</v>
      </c>
      <c r="BD210" s="29"/>
      <c r="BE210" s="30">
        <f t="shared" si="131"/>
        <v>1.1847918041751528</v>
      </c>
      <c r="BF210" s="25">
        <f t="shared" si="123"/>
        <v>171.25759925267582</v>
      </c>
      <c r="BG210" s="25">
        <f t="shared" si="156"/>
        <v>2.9811161534830599E-2</v>
      </c>
      <c r="BH210" s="25"/>
      <c r="BI210" s="27">
        <f t="shared" si="132"/>
        <v>1.4230999219045961</v>
      </c>
      <c r="BJ210" s="25">
        <f t="shared" si="124"/>
        <v>171.49590737040526</v>
      </c>
      <c r="BK210" s="25">
        <f t="shared" si="157"/>
        <v>3.1244162818236745E-2</v>
      </c>
      <c r="BL210" s="25"/>
      <c r="BM210" s="27">
        <f t="shared" si="133"/>
        <v>1.7576108124064929</v>
      </c>
      <c r="BN210" s="25">
        <f t="shared" si="125"/>
        <v>171.83041826090715</v>
      </c>
      <c r="BO210" s="25">
        <f t="shared" si="158"/>
        <v>3.3255653404330655E-2</v>
      </c>
      <c r="BP210" s="25"/>
      <c r="BQ210" s="27">
        <f t="shared" si="134"/>
        <v>2.6117901209650807</v>
      </c>
      <c r="BR210" s="25">
        <f t="shared" si="126"/>
        <v>172.68459756946575</v>
      </c>
      <c r="BS210" s="31">
        <f t="shared" si="159"/>
        <v>3.8392029189955858E-2</v>
      </c>
      <c r="BT210" s="29"/>
      <c r="BV210" s="36"/>
    </row>
    <row r="211" spans="1:74">
      <c r="A211" s="6"/>
      <c r="K211" s="6"/>
      <c r="L211"/>
      <c r="M211" s="10">
        <v>44078</v>
      </c>
      <c r="N211" s="11">
        <v>208</v>
      </c>
      <c r="O211" s="12">
        <v>120.751671</v>
      </c>
      <c r="P211" s="9">
        <v>332607200</v>
      </c>
      <c r="Q211" s="12">
        <v>166.69000199999999</v>
      </c>
      <c r="R211" s="9">
        <v>3326500</v>
      </c>
      <c r="U211" s="12">
        <f t="shared" si="135"/>
        <v>124.00345676937816</v>
      </c>
      <c r="V211" s="12">
        <f t="shared" si="136"/>
        <v>126.45191770684873</v>
      </c>
      <c r="W211" s="12">
        <f t="shared" si="137"/>
        <v>125.32683568458029</v>
      </c>
      <c r="X211" s="12">
        <f t="shared" si="138"/>
        <v>123.37451504449794</v>
      </c>
      <c r="Y211" s="12">
        <f t="shared" si="139"/>
        <v>164.62410843674613</v>
      </c>
      <c r="Z211" s="12">
        <f t="shared" si="140"/>
        <v>167.67560610667741</v>
      </c>
      <c r="AA211" s="12">
        <f t="shared" si="141"/>
        <v>167.99776500182531</v>
      </c>
      <c r="AB211" s="12">
        <f t="shared" si="142"/>
        <v>167.53186019898425</v>
      </c>
      <c r="AD211" s="25">
        <f t="shared" si="143"/>
        <v>3.2517857693781593</v>
      </c>
      <c r="AE211" s="12">
        <f t="shared" si="144"/>
        <v>5.7002467068487306</v>
      </c>
      <c r="AF211" s="12">
        <f t="shared" si="145"/>
        <v>4.5751646845802867</v>
      </c>
      <c r="AG211" s="12">
        <f t="shared" si="146"/>
        <v>2.6228440444979384</v>
      </c>
      <c r="AH211" s="12">
        <f t="shared" si="147"/>
        <v>2.0658935632538658</v>
      </c>
      <c r="AI211" s="12">
        <f t="shared" si="148"/>
        <v>0.98560410667741394</v>
      </c>
      <c r="AJ211" s="12">
        <f t="shared" si="149"/>
        <v>1.3077630018253217</v>
      </c>
      <c r="AK211" s="12">
        <f t="shared" si="150"/>
        <v>0.84185819898425507</v>
      </c>
      <c r="AM211" s="6"/>
      <c r="AO211" s="30">
        <f t="shared" si="151"/>
        <v>0.27294690126043297</v>
      </c>
      <c r="AP211" s="25">
        <f t="shared" si="127"/>
        <v>125.59978258584073</v>
      </c>
      <c r="AQ211" s="25">
        <f t="shared" si="152"/>
        <v>4.0149436820967277E-2</v>
      </c>
      <c r="AR211" s="25"/>
      <c r="AS211" s="25">
        <f t="shared" si="128"/>
        <v>-0.38624366372907737</v>
      </c>
      <c r="AT211" s="25">
        <f t="shared" si="120"/>
        <v>124.94059202085121</v>
      </c>
      <c r="AU211" s="25">
        <f t="shared" si="153"/>
        <v>3.4690377252429169E-2</v>
      </c>
      <c r="AV211" s="25"/>
      <c r="AW211" s="25">
        <f t="shared" si="129"/>
        <v>-1.8030328267121232</v>
      </c>
      <c r="AX211" s="25">
        <f t="shared" si="121"/>
        <v>123.52380285786816</v>
      </c>
      <c r="AY211" s="25">
        <f t="shared" si="154"/>
        <v>2.2957296035001955E-2</v>
      </c>
      <c r="AZ211" s="25"/>
      <c r="BA211" s="25">
        <f t="shared" si="130"/>
        <v>-4.7322400567368677</v>
      </c>
      <c r="BB211" s="25">
        <f t="shared" si="122"/>
        <v>120.59459562784342</v>
      </c>
      <c r="BC211" s="31">
        <f t="shared" si="155"/>
        <v>1.3008132380758824E-3</v>
      </c>
      <c r="BD211" s="29"/>
      <c r="BE211" s="30">
        <f t="shared" si="131"/>
        <v>0.69581666654757668</v>
      </c>
      <c r="BF211" s="25">
        <f t="shared" si="123"/>
        <v>168.6935816683729</v>
      </c>
      <c r="BG211" s="25">
        <f t="shared" si="156"/>
        <v>1.2019795094686647E-2</v>
      </c>
      <c r="BH211" s="25"/>
      <c r="BI211" s="27">
        <f t="shared" si="132"/>
        <v>0.54856432975960856</v>
      </c>
      <c r="BJ211" s="25">
        <f t="shared" si="124"/>
        <v>168.54632933158493</v>
      </c>
      <c r="BK211" s="25">
        <f t="shared" si="157"/>
        <v>1.1136404759206469E-2</v>
      </c>
      <c r="BL211" s="25"/>
      <c r="BM211" s="27">
        <f t="shared" si="133"/>
        <v>3.29168458196617E-2</v>
      </c>
      <c r="BN211" s="25">
        <f t="shared" si="125"/>
        <v>168.03068184764498</v>
      </c>
      <c r="BO211" s="25">
        <f t="shared" si="158"/>
        <v>8.0429529759378868E-3</v>
      </c>
      <c r="BP211" s="25"/>
      <c r="BQ211" s="27">
        <f t="shared" si="134"/>
        <v>-1.3720175615292891</v>
      </c>
      <c r="BR211" s="25">
        <f t="shared" si="126"/>
        <v>166.62574744029604</v>
      </c>
      <c r="BS211" s="31">
        <f t="shared" si="159"/>
        <v>3.8547338732381999E-4</v>
      </c>
      <c r="BT211" s="29"/>
      <c r="BV211" s="36"/>
    </row>
    <row r="212" spans="1:74">
      <c r="A212" s="6"/>
      <c r="K212" s="6"/>
      <c r="L212"/>
      <c r="M212" s="10">
        <v>44082</v>
      </c>
      <c r="N212" s="11">
        <v>209</v>
      </c>
      <c r="O212" s="12">
        <v>112.625694</v>
      </c>
      <c r="P212" s="9">
        <v>231366600</v>
      </c>
      <c r="Q212" s="12">
        <v>164.270004</v>
      </c>
      <c r="R212" s="9">
        <v>2796800</v>
      </c>
      <c r="U212" s="12">
        <f t="shared" si="135"/>
        <v>123.51568890397142</v>
      </c>
      <c r="V212" s="12">
        <f t="shared" si="136"/>
        <v>124.45683135945168</v>
      </c>
      <c r="W212" s="12">
        <f t="shared" si="137"/>
        <v>122.81049510806113</v>
      </c>
      <c r="X212" s="12">
        <f t="shared" si="138"/>
        <v>121.4073820111245</v>
      </c>
      <c r="Y212" s="12">
        <f t="shared" si="139"/>
        <v>164.93399247123421</v>
      </c>
      <c r="Z212" s="12">
        <f t="shared" si="140"/>
        <v>167.3306446693403</v>
      </c>
      <c r="AA212" s="12">
        <f t="shared" si="141"/>
        <v>167.2784953508214</v>
      </c>
      <c r="AB212" s="12">
        <f t="shared" si="142"/>
        <v>166.90046654974606</v>
      </c>
      <c r="AD212" s="25">
        <f t="shared" si="143"/>
        <v>10.889994903971427</v>
      </c>
      <c r="AE212" s="12">
        <f t="shared" si="144"/>
        <v>11.831137359451688</v>
      </c>
      <c r="AF212" s="12">
        <f t="shared" si="145"/>
        <v>10.184801108061137</v>
      </c>
      <c r="AG212" s="12">
        <f t="shared" si="146"/>
        <v>8.7816880111245013</v>
      </c>
      <c r="AH212" s="12">
        <f t="shared" si="147"/>
        <v>0.66398847123420524</v>
      </c>
      <c r="AI212" s="12">
        <f t="shared" si="148"/>
        <v>3.0606406693403017</v>
      </c>
      <c r="AJ212" s="12">
        <f t="shared" si="149"/>
        <v>3.0084913508214015</v>
      </c>
      <c r="AK212" s="12">
        <f t="shared" si="150"/>
        <v>2.6304625497460563</v>
      </c>
      <c r="AM212" s="6"/>
      <c r="AO212" s="30">
        <f t="shared" si="151"/>
        <v>-0.14544622040650532</v>
      </c>
      <c r="AP212" s="25">
        <f t="shared" si="127"/>
        <v>122.66504888765462</v>
      </c>
      <c r="AQ212" s="25">
        <f t="shared" si="152"/>
        <v>8.9139116760111825E-2</v>
      </c>
      <c r="AR212" s="25"/>
      <c r="AS212" s="25">
        <f t="shared" si="128"/>
        <v>-0.91876789192659691</v>
      </c>
      <c r="AT212" s="25">
        <f t="shared" si="120"/>
        <v>121.89172721613454</v>
      </c>
      <c r="AU212" s="25">
        <f t="shared" si="153"/>
        <v>8.2272817924962535E-2</v>
      </c>
      <c r="AV212" s="25"/>
      <c r="AW212" s="25">
        <f t="shared" si="129"/>
        <v>-2.1240213141252879</v>
      </c>
      <c r="AX212" s="25">
        <f t="shared" si="121"/>
        <v>120.68647379393585</v>
      </c>
      <c r="AY212" s="25">
        <f t="shared" si="154"/>
        <v>7.1571410640416125E-2</v>
      </c>
      <c r="AZ212" s="25"/>
      <c r="BA212" s="25">
        <f t="shared" si="130"/>
        <v>-2.8487254985518122</v>
      </c>
      <c r="BB212" s="25">
        <f t="shared" si="122"/>
        <v>119.96176960950932</v>
      </c>
      <c r="BC212" s="31">
        <f t="shared" si="155"/>
        <v>6.5136784946331364E-2</v>
      </c>
      <c r="BD212" s="29"/>
      <c r="BE212" s="30">
        <f t="shared" si="131"/>
        <v>0.48355371891485327</v>
      </c>
      <c r="BF212" s="25">
        <f t="shared" si="123"/>
        <v>167.76204906973626</v>
      </c>
      <c r="BG212" s="25">
        <f t="shared" si="156"/>
        <v>2.1257959363879142E-2</v>
      </c>
      <c r="BH212" s="25"/>
      <c r="BI212" s="27">
        <f t="shared" si="132"/>
        <v>0.23160583456872824</v>
      </c>
      <c r="BJ212" s="25">
        <f t="shared" si="124"/>
        <v>167.51010118539014</v>
      </c>
      <c r="BK212" s="25">
        <f t="shared" si="157"/>
        <v>1.9724216877660398E-2</v>
      </c>
      <c r="BL212" s="25"/>
      <c r="BM212" s="27">
        <f t="shared" si="133"/>
        <v>-0.30556707775094682</v>
      </c>
      <c r="BN212" s="25">
        <f t="shared" si="125"/>
        <v>166.97292827307047</v>
      </c>
      <c r="BO212" s="25">
        <f t="shared" si="158"/>
        <v>1.6454156006902303E-2</v>
      </c>
      <c r="BP212" s="25"/>
      <c r="BQ212" s="27">
        <f t="shared" si="134"/>
        <v>-0.81718183758271912</v>
      </c>
      <c r="BR212" s="25">
        <f t="shared" si="126"/>
        <v>166.46131351323868</v>
      </c>
      <c r="BS212" s="31">
        <f t="shared" si="159"/>
        <v>1.3339681377487997E-2</v>
      </c>
      <c r="BT212" s="29"/>
      <c r="BV212" s="36"/>
    </row>
    <row r="213" spans="1:74">
      <c r="A213" s="6"/>
      <c r="K213" s="6"/>
      <c r="L213"/>
      <c r="M213" s="10">
        <v>44083</v>
      </c>
      <c r="N213" s="11">
        <v>210</v>
      </c>
      <c r="O213" s="12">
        <v>117.117943</v>
      </c>
      <c r="P213" s="9">
        <v>176940500</v>
      </c>
      <c r="Q213" s="12">
        <v>165.75</v>
      </c>
      <c r="R213" s="9">
        <v>2807500</v>
      </c>
      <c r="U213" s="12">
        <f t="shared" si="135"/>
        <v>121.8821896683757</v>
      </c>
      <c r="V213" s="12">
        <f t="shared" si="136"/>
        <v>120.3159332836436</v>
      </c>
      <c r="W213" s="12">
        <f t="shared" si="137"/>
        <v>117.2088544986275</v>
      </c>
      <c r="X213" s="12">
        <f t="shared" si="138"/>
        <v>114.82111600278111</v>
      </c>
      <c r="Y213" s="12">
        <f t="shared" si="139"/>
        <v>164.83439420054907</v>
      </c>
      <c r="Z213" s="12">
        <f t="shared" si="140"/>
        <v>166.25942043507121</v>
      </c>
      <c r="AA213" s="12">
        <f t="shared" si="141"/>
        <v>165.62382510786964</v>
      </c>
      <c r="AB213" s="12">
        <f t="shared" si="142"/>
        <v>164.92761963743652</v>
      </c>
      <c r="AD213" s="25">
        <f t="shared" si="143"/>
        <v>4.764246668375705</v>
      </c>
      <c r="AE213" s="12">
        <f t="shared" si="144"/>
        <v>3.1979902836436054</v>
      </c>
      <c r="AF213" s="12">
        <f t="shared" si="145"/>
        <v>9.0911498627505694E-2</v>
      </c>
      <c r="AG213" s="12">
        <f t="shared" si="146"/>
        <v>2.2968269972188864</v>
      </c>
      <c r="AH213" s="12">
        <f t="shared" si="147"/>
        <v>0.91560579945092968</v>
      </c>
      <c r="AI213" s="12">
        <f t="shared" si="148"/>
        <v>0.50942043507120616</v>
      </c>
      <c r="AJ213" s="12">
        <f t="shared" si="149"/>
        <v>0.12617489213036492</v>
      </c>
      <c r="AK213" s="12">
        <f t="shared" si="150"/>
        <v>0.82238036256347868</v>
      </c>
      <c r="AM213" s="6"/>
      <c r="AO213" s="30">
        <f t="shared" si="151"/>
        <v>-0.96387537876057405</v>
      </c>
      <c r="AP213" s="25">
        <f t="shared" si="127"/>
        <v>116.24497911986693</v>
      </c>
      <c r="AQ213" s="25">
        <f t="shared" si="152"/>
        <v>7.4537159530975615E-3</v>
      </c>
      <c r="AR213" s="25"/>
      <c r="AS213" s="25">
        <f t="shared" si="128"/>
        <v>-2.0894860713033552</v>
      </c>
      <c r="AT213" s="25">
        <f t="shared" si="120"/>
        <v>115.11936842732415</v>
      </c>
      <c r="AU213" s="25">
        <f t="shared" si="153"/>
        <v>1.7064631784694591E-2</v>
      </c>
      <c r="AV213" s="25"/>
      <c r="AW213" s="25">
        <f t="shared" si="129"/>
        <v>-3.688949997014042</v>
      </c>
      <c r="AX213" s="25">
        <f t="shared" si="121"/>
        <v>113.51990450161347</v>
      </c>
      <c r="AY213" s="25">
        <f t="shared" si="154"/>
        <v>3.0721496691472196E-2</v>
      </c>
      <c r="AZ213" s="25"/>
      <c r="BA213" s="25">
        <f t="shared" si="130"/>
        <v>-5.1887033428013574</v>
      </c>
      <c r="BB213" s="25">
        <f t="shared" si="122"/>
        <v>112.02015115582614</v>
      </c>
      <c r="BC213" s="31">
        <f t="shared" si="155"/>
        <v>4.35269926502539E-2</v>
      </c>
      <c r="BD213" s="29"/>
      <c r="BE213" s="30">
        <f t="shared" si="131"/>
        <v>0.16282012463486029</v>
      </c>
      <c r="BF213" s="25">
        <f t="shared" si="123"/>
        <v>165.7866452325045</v>
      </c>
      <c r="BG213" s="25">
        <f t="shared" si="156"/>
        <v>2.2108737559274491E-4</v>
      </c>
      <c r="BH213" s="25"/>
      <c r="BI213" s="27">
        <f t="shared" si="132"/>
        <v>-0.23996318481139545</v>
      </c>
      <c r="BJ213" s="25">
        <f t="shared" si="124"/>
        <v>165.38386192305825</v>
      </c>
      <c r="BK213" s="25">
        <f t="shared" si="157"/>
        <v>2.2089778397692424E-3</v>
      </c>
      <c r="BL213" s="25"/>
      <c r="BM213" s="27">
        <f t="shared" si="133"/>
        <v>-0.91266350209131575</v>
      </c>
      <c r="BN213" s="25">
        <f t="shared" si="125"/>
        <v>164.71116160577833</v>
      </c>
      <c r="BO213" s="25">
        <f t="shared" si="158"/>
        <v>6.2675016242634725E-3</v>
      </c>
      <c r="BP213" s="25"/>
      <c r="BQ213" s="27">
        <f t="shared" si="134"/>
        <v>-1.5290469821464094</v>
      </c>
      <c r="BR213" s="25">
        <f t="shared" si="126"/>
        <v>164.09477812572322</v>
      </c>
      <c r="BS213" s="31">
        <f t="shared" si="159"/>
        <v>9.9862556517452579E-3</v>
      </c>
      <c r="BT213" s="29"/>
      <c r="BV213" s="36"/>
    </row>
    <row r="214" spans="1:74">
      <c r="A214" s="6"/>
      <c r="K214" s="6"/>
      <c r="L214"/>
      <c r="M214" s="10">
        <v>44084</v>
      </c>
      <c r="N214" s="11">
        <v>211</v>
      </c>
      <c r="O214" s="12">
        <v>113.29454</v>
      </c>
      <c r="P214" s="9">
        <v>182274400</v>
      </c>
      <c r="Q214" s="12">
        <v>164.270004</v>
      </c>
      <c r="R214" s="9">
        <v>2814900</v>
      </c>
      <c r="U214" s="12">
        <f t="shared" si="135"/>
        <v>121.16755266811934</v>
      </c>
      <c r="V214" s="12">
        <f t="shared" si="136"/>
        <v>119.19663668436834</v>
      </c>
      <c r="W214" s="12">
        <f t="shared" si="137"/>
        <v>117.15885317438237</v>
      </c>
      <c r="X214" s="12">
        <f t="shared" si="138"/>
        <v>116.54373625069528</v>
      </c>
      <c r="Y214" s="12">
        <f t="shared" si="139"/>
        <v>164.97173507046671</v>
      </c>
      <c r="Z214" s="12">
        <f t="shared" si="140"/>
        <v>166.08112328279628</v>
      </c>
      <c r="AA214" s="12">
        <f t="shared" si="141"/>
        <v>165.69322129854135</v>
      </c>
      <c r="AB214" s="12">
        <f t="shared" si="142"/>
        <v>165.54440490935912</v>
      </c>
      <c r="AD214" s="25">
        <f t="shared" si="143"/>
        <v>7.873012668119344</v>
      </c>
      <c r="AE214" s="12">
        <f t="shared" si="144"/>
        <v>5.9020966843683453</v>
      </c>
      <c r="AF214" s="12">
        <f t="shared" si="145"/>
        <v>3.8643131743823744</v>
      </c>
      <c r="AG214" s="12">
        <f t="shared" si="146"/>
        <v>3.2491962506952774</v>
      </c>
      <c r="AH214" s="12">
        <f t="shared" si="147"/>
        <v>0.7017310704667068</v>
      </c>
      <c r="AI214" s="12">
        <f t="shared" si="148"/>
        <v>1.8111192827962839</v>
      </c>
      <c r="AJ214" s="12">
        <f t="shared" si="149"/>
        <v>1.4232172985413456</v>
      </c>
      <c r="AK214" s="12">
        <f t="shared" si="150"/>
        <v>1.274400909359116</v>
      </c>
      <c r="AM214" s="6"/>
      <c r="AO214" s="30">
        <f t="shared" si="151"/>
        <v>-0.8267942705832575</v>
      </c>
      <c r="AP214" s="25">
        <f t="shared" si="127"/>
        <v>116.33205890379911</v>
      </c>
      <c r="AQ214" s="25">
        <f t="shared" si="152"/>
        <v>2.6810814570579575E-2</v>
      </c>
      <c r="AR214" s="25"/>
      <c r="AS214" s="25">
        <f t="shared" si="128"/>
        <v>-1.5796148845387989</v>
      </c>
      <c r="AT214" s="25">
        <f t="shared" si="120"/>
        <v>115.57923828984357</v>
      </c>
      <c r="AU214" s="25">
        <f t="shared" si="153"/>
        <v>2.0166005262421079E-2</v>
      </c>
      <c r="AV214" s="25"/>
      <c r="AW214" s="25">
        <f t="shared" si="129"/>
        <v>-2.0514230942680318</v>
      </c>
      <c r="AX214" s="25">
        <f t="shared" si="121"/>
        <v>115.10743008011434</v>
      </c>
      <c r="AY214" s="25">
        <f t="shared" si="154"/>
        <v>1.600156618416336E-2</v>
      </c>
      <c r="AZ214" s="25"/>
      <c r="BA214" s="25">
        <f t="shared" si="130"/>
        <v>-0.82080662702856444</v>
      </c>
      <c r="BB214" s="25">
        <f t="shared" si="122"/>
        <v>116.33804654735381</v>
      </c>
      <c r="BC214" s="31">
        <f t="shared" si="155"/>
        <v>2.6863664809917712E-2</v>
      </c>
      <c r="BD214" s="29"/>
      <c r="BE214" s="30">
        <f t="shared" si="131"/>
        <v>0.14880653454038784</v>
      </c>
      <c r="BF214" s="25">
        <f t="shared" si="123"/>
        <v>165.84202783308174</v>
      </c>
      <c r="BG214" s="25">
        <f t="shared" si="156"/>
        <v>9.5697558580551557E-3</v>
      </c>
      <c r="BH214" s="25"/>
      <c r="BI214" s="27">
        <f t="shared" si="132"/>
        <v>-0.16262334094061892</v>
      </c>
      <c r="BJ214" s="25">
        <f t="shared" si="124"/>
        <v>165.53059795760072</v>
      </c>
      <c r="BK214" s="25">
        <f t="shared" si="157"/>
        <v>7.6739144512391853E-3</v>
      </c>
      <c r="BL214" s="25"/>
      <c r="BM214" s="27">
        <f t="shared" si="133"/>
        <v>-0.47073664034795393</v>
      </c>
      <c r="BN214" s="25">
        <f t="shared" si="125"/>
        <v>165.22248465819339</v>
      </c>
      <c r="BO214" s="25">
        <f t="shared" si="158"/>
        <v>5.798262829490127E-3</v>
      </c>
      <c r="BP214" s="25"/>
      <c r="BQ214" s="27">
        <f t="shared" si="134"/>
        <v>-0.17037028525100739</v>
      </c>
      <c r="BR214" s="25">
        <f t="shared" si="126"/>
        <v>165.52285101329034</v>
      </c>
      <c r="BS214" s="31">
        <f t="shared" si="159"/>
        <v>7.6267546282541947E-3</v>
      </c>
      <c r="BT214" s="29"/>
      <c r="BV214" s="36"/>
    </row>
    <row r="215" spans="1:74">
      <c r="A215" s="6"/>
      <c r="K215" s="6"/>
      <c r="L215"/>
      <c r="M215" s="10">
        <v>44085</v>
      </c>
      <c r="N215" s="11">
        <v>212</v>
      </c>
      <c r="O215" s="12">
        <v>111.807106</v>
      </c>
      <c r="P215" s="9">
        <v>180860300</v>
      </c>
      <c r="Q215" s="12">
        <v>166.449997</v>
      </c>
      <c r="R215" s="9">
        <v>2116700</v>
      </c>
      <c r="U215" s="12">
        <f t="shared" si="135"/>
        <v>119.98660076790144</v>
      </c>
      <c r="V215" s="12">
        <f t="shared" si="136"/>
        <v>117.13090284483943</v>
      </c>
      <c r="W215" s="12">
        <f t="shared" si="137"/>
        <v>115.03348092847207</v>
      </c>
      <c r="X215" s="12">
        <f t="shared" si="138"/>
        <v>114.10683906267383</v>
      </c>
      <c r="Y215" s="12">
        <f t="shared" si="139"/>
        <v>164.86647540989668</v>
      </c>
      <c r="Z215" s="12">
        <f t="shared" si="140"/>
        <v>165.44723153381759</v>
      </c>
      <c r="AA215" s="12">
        <f t="shared" si="141"/>
        <v>164.91045178434359</v>
      </c>
      <c r="AB215" s="12">
        <f t="shared" si="142"/>
        <v>164.58860422733977</v>
      </c>
      <c r="AD215" s="25">
        <f t="shared" si="143"/>
        <v>8.1794947679014314</v>
      </c>
      <c r="AE215" s="12">
        <f t="shared" si="144"/>
        <v>5.3237968448394213</v>
      </c>
      <c r="AF215" s="12">
        <f t="shared" si="145"/>
        <v>3.2263749284720689</v>
      </c>
      <c r="AG215" s="12">
        <f t="shared" si="146"/>
        <v>2.2997330626738233</v>
      </c>
      <c r="AH215" s="12">
        <f t="shared" si="147"/>
        <v>1.5835215901033166</v>
      </c>
      <c r="AI215" s="12">
        <f t="shared" si="148"/>
        <v>1.0027654661824101</v>
      </c>
      <c r="AJ215" s="12">
        <f t="shared" si="149"/>
        <v>1.5395452156564033</v>
      </c>
      <c r="AK215" s="12">
        <f t="shared" si="150"/>
        <v>1.8613927726602242</v>
      </c>
      <c r="AM215" s="6"/>
      <c r="AO215" s="30">
        <f t="shared" si="151"/>
        <v>-1.0215809668823137</v>
      </c>
      <c r="AP215" s="25">
        <f t="shared" si="127"/>
        <v>114.01189996158976</v>
      </c>
      <c r="AQ215" s="25">
        <f t="shared" si="152"/>
        <v>1.9719622843916179E-2</v>
      </c>
      <c r="AR215" s="25"/>
      <c r="AS215" s="25">
        <f t="shared" si="128"/>
        <v>-1.7160542248816739</v>
      </c>
      <c r="AT215" s="25">
        <f t="shared" si="120"/>
        <v>113.3174267035904</v>
      </c>
      <c r="AU215" s="25">
        <f t="shared" si="153"/>
        <v>1.3508271143252691E-2</v>
      </c>
      <c r="AV215" s="25"/>
      <c r="AW215" s="25">
        <f t="shared" si="129"/>
        <v>-2.0847002125070522</v>
      </c>
      <c r="AX215" s="25">
        <f t="shared" si="121"/>
        <v>112.94878071596501</v>
      </c>
      <c r="AY215" s="25">
        <f t="shared" si="154"/>
        <v>1.0211110517116952E-2</v>
      </c>
      <c r="AZ215" s="25"/>
      <c r="BA215" s="25">
        <f t="shared" si="130"/>
        <v>-1.9296874030780387</v>
      </c>
      <c r="BB215" s="25">
        <f t="shared" si="122"/>
        <v>113.10379352539404</v>
      </c>
      <c r="BC215" s="31">
        <f t="shared" si="155"/>
        <v>1.1597541263558279E-2</v>
      </c>
      <c r="BD215" s="29"/>
      <c r="BE215" s="30">
        <f t="shared" si="131"/>
        <v>9.0701272296667274E-3</v>
      </c>
      <c r="BF215" s="25">
        <f t="shared" si="123"/>
        <v>164.91952191157327</v>
      </c>
      <c r="BG215" s="25">
        <f t="shared" si="156"/>
        <v>9.194803941190377E-3</v>
      </c>
      <c r="BH215" s="25"/>
      <c r="BI215" s="27">
        <f t="shared" si="132"/>
        <v>-0.31765988425490244</v>
      </c>
      <c r="BJ215" s="25">
        <f t="shared" si="124"/>
        <v>164.59279190008868</v>
      </c>
      <c r="BK215" s="25">
        <f t="shared" si="157"/>
        <v>1.1157735856921112E-2</v>
      </c>
      <c r="BL215" s="25"/>
      <c r="BM215" s="27">
        <f t="shared" si="133"/>
        <v>-0.61115143358036339</v>
      </c>
      <c r="BN215" s="25">
        <f t="shared" si="125"/>
        <v>164.29930035076322</v>
      </c>
      <c r="BO215" s="25">
        <f t="shared" si="158"/>
        <v>1.2920977398616463E-2</v>
      </c>
      <c r="BP215" s="25"/>
      <c r="BQ215" s="27">
        <f t="shared" si="134"/>
        <v>-0.69090962985574111</v>
      </c>
      <c r="BR215" s="25">
        <f t="shared" si="126"/>
        <v>164.21954215448784</v>
      </c>
      <c r="BS215" s="31">
        <f t="shared" si="159"/>
        <v>1.3400149508636857E-2</v>
      </c>
      <c r="BT215" s="29"/>
      <c r="BV215" s="36"/>
    </row>
    <row r="216" spans="1:74">
      <c r="A216" s="6"/>
      <c r="K216" s="6"/>
      <c r="L216"/>
      <c r="M216" s="10">
        <v>44088</v>
      </c>
      <c r="N216" s="11">
        <v>213</v>
      </c>
      <c r="O216" s="12">
        <v>115.161316</v>
      </c>
      <c r="P216" s="9">
        <v>140150100</v>
      </c>
      <c r="Q216" s="12">
        <v>168.470001</v>
      </c>
      <c r="R216" s="9">
        <v>2134000</v>
      </c>
      <c r="U216" s="12">
        <f t="shared" si="135"/>
        <v>118.75967655271621</v>
      </c>
      <c r="V216" s="12">
        <f t="shared" si="136"/>
        <v>115.26757394914563</v>
      </c>
      <c r="W216" s="12">
        <f t="shared" si="137"/>
        <v>113.25897471781244</v>
      </c>
      <c r="X216" s="12">
        <f t="shared" si="138"/>
        <v>112.38203926566847</v>
      </c>
      <c r="Y216" s="12">
        <f t="shared" si="139"/>
        <v>165.10400364841217</v>
      </c>
      <c r="Z216" s="12">
        <f t="shared" si="140"/>
        <v>165.79819944698141</v>
      </c>
      <c r="AA216" s="12">
        <f t="shared" si="141"/>
        <v>165.75720165295462</v>
      </c>
      <c r="AB216" s="12">
        <f t="shared" si="142"/>
        <v>165.98464880683494</v>
      </c>
      <c r="AD216" s="25">
        <f t="shared" si="143"/>
        <v>3.5983605527162155</v>
      </c>
      <c r="AE216" s="12">
        <f t="shared" si="144"/>
        <v>0.10625794914562903</v>
      </c>
      <c r="AF216" s="12">
        <f t="shared" si="145"/>
        <v>1.9023412821875638</v>
      </c>
      <c r="AG216" s="12">
        <f t="shared" si="146"/>
        <v>2.7792767343315319</v>
      </c>
      <c r="AH216" s="12">
        <f t="shared" si="147"/>
        <v>3.3659973515878221</v>
      </c>
      <c r="AI216" s="12">
        <f t="shared" si="148"/>
        <v>2.6718015530185824</v>
      </c>
      <c r="AJ216" s="12">
        <f t="shared" si="149"/>
        <v>2.712799347045376</v>
      </c>
      <c r="AK216" s="12">
        <f t="shared" si="150"/>
        <v>2.4853521931650562</v>
      </c>
      <c r="AM216" s="6"/>
      <c r="AO216" s="30">
        <f t="shared" si="151"/>
        <v>-1.1345197534489122</v>
      </c>
      <c r="AP216" s="25">
        <f t="shared" si="127"/>
        <v>112.12445496436352</v>
      </c>
      <c r="AQ216" s="25">
        <f t="shared" si="152"/>
        <v>2.6370496110312572E-2</v>
      </c>
      <c r="AR216" s="25"/>
      <c r="AS216" s="25">
        <f t="shared" si="128"/>
        <v>-1.7306672213261649</v>
      </c>
      <c r="AT216" s="25">
        <f t="shared" si="120"/>
        <v>111.52830749648626</v>
      </c>
      <c r="AU216" s="25">
        <f t="shared" si="153"/>
        <v>3.1547125629527675E-2</v>
      </c>
      <c r="AV216" s="25"/>
      <c r="AW216" s="25">
        <f t="shared" si="129"/>
        <v>-1.9451129116757158</v>
      </c>
      <c r="AX216" s="25">
        <f t="shared" si="121"/>
        <v>111.31386180613671</v>
      </c>
      <c r="AY216" s="25">
        <f t="shared" si="154"/>
        <v>3.3409258659941724E-2</v>
      </c>
      <c r="AZ216" s="25"/>
      <c r="BA216" s="25">
        <f t="shared" si="130"/>
        <v>-1.7977833895223978</v>
      </c>
      <c r="BB216" s="25">
        <f t="shared" si="122"/>
        <v>111.46119132829004</v>
      </c>
      <c r="BC216" s="31">
        <f t="shared" si="155"/>
        <v>3.2129926960108357E-2</v>
      </c>
      <c r="BD216" s="29"/>
      <c r="BE216" s="30">
        <f t="shared" si="131"/>
        <v>0.13472208843687083</v>
      </c>
      <c r="BF216" s="25">
        <f t="shared" si="123"/>
        <v>165.89192374139148</v>
      </c>
      <c r="BG216" s="25">
        <f t="shared" si="156"/>
        <v>1.5302886230816349E-2</v>
      </c>
      <c r="BH216" s="25"/>
      <c r="BI216" s="27">
        <f t="shared" si="132"/>
        <v>-2.6557446038419946E-2</v>
      </c>
      <c r="BJ216" s="25">
        <f t="shared" si="124"/>
        <v>165.7306442069162</v>
      </c>
      <c r="BK216" s="25">
        <f t="shared" si="157"/>
        <v>1.6260205240242152E-2</v>
      </c>
      <c r="BL216" s="25"/>
      <c r="BM216" s="27">
        <f t="shared" si="133"/>
        <v>4.490415240576251E-2</v>
      </c>
      <c r="BN216" s="25">
        <f t="shared" si="125"/>
        <v>165.80210580536038</v>
      </c>
      <c r="BO216" s="25">
        <f t="shared" si="158"/>
        <v>1.5836025279299504E-2</v>
      </c>
      <c r="BP216" s="25"/>
      <c r="BQ216" s="27">
        <f t="shared" si="134"/>
        <v>0.61610094384101222</v>
      </c>
      <c r="BR216" s="25">
        <f t="shared" si="126"/>
        <v>166.37330259679564</v>
      </c>
      <c r="BS216" s="31">
        <f t="shared" si="159"/>
        <v>1.2445529713057679E-2</v>
      </c>
      <c r="BT216" s="29"/>
      <c r="BV216" s="36"/>
    </row>
    <row r="217" spans="1:74">
      <c r="A217" s="6"/>
      <c r="K217" s="6"/>
      <c r="L217"/>
      <c r="M217" s="10">
        <v>44089</v>
      </c>
      <c r="N217" s="11">
        <v>214</v>
      </c>
      <c r="O217" s="12">
        <v>115.34101099999999</v>
      </c>
      <c r="P217" s="9">
        <v>184642000</v>
      </c>
      <c r="Q217" s="12">
        <v>168.300003</v>
      </c>
      <c r="R217" s="9">
        <v>1851200</v>
      </c>
      <c r="U217" s="12">
        <f t="shared" si="135"/>
        <v>118.21992246980878</v>
      </c>
      <c r="V217" s="12">
        <f t="shared" si="136"/>
        <v>115.23038366694466</v>
      </c>
      <c r="W217" s="12">
        <f t="shared" si="137"/>
        <v>114.30526242301559</v>
      </c>
      <c r="X217" s="12">
        <f t="shared" si="138"/>
        <v>114.46649681641712</v>
      </c>
      <c r="Y217" s="12">
        <f t="shared" si="139"/>
        <v>165.60890325115034</v>
      </c>
      <c r="Z217" s="12">
        <f t="shared" si="140"/>
        <v>166.73332999053792</v>
      </c>
      <c r="AA217" s="12">
        <f t="shared" si="141"/>
        <v>167.24924129382958</v>
      </c>
      <c r="AB217" s="12">
        <f t="shared" si="142"/>
        <v>167.84866295170872</v>
      </c>
      <c r="AD217" s="25">
        <f t="shared" si="143"/>
        <v>2.8789114698087843</v>
      </c>
      <c r="AE217" s="12">
        <f t="shared" si="144"/>
        <v>0.11062733305533357</v>
      </c>
      <c r="AF217" s="12">
        <f t="shared" si="145"/>
        <v>1.0357485769844033</v>
      </c>
      <c r="AG217" s="12">
        <f t="shared" si="146"/>
        <v>0.87451418358287469</v>
      </c>
      <c r="AH217" s="12">
        <f t="shared" si="147"/>
        <v>2.6910997488496662</v>
      </c>
      <c r="AI217" s="12">
        <f t="shared" si="148"/>
        <v>1.5666730094620789</v>
      </c>
      <c r="AJ217" s="12">
        <f t="shared" si="149"/>
        <v>1.0507617061704195</v>
      </c>
      <c r="AK217" s="12">
        <f t="shared" si="150"/>
        <v>0.45134004829128571</v>
      </c>
      <c r="AM217" s="6"/>
      <c r="AO217" s="30">
        <f t="shared" si="151"/>
        <v>-0.80739863465110195</v>
      </c>
      <c r="AP217" s="25">
        <f t="shared" si="127"/>
        <v>113.49786378836448</v>
      </c>
      <c r="AQ217" s="25">
        <f t="shared" si="152"/>
        <v>1.5979981410389327E-2</v>
      </c>
      <c r="AR217" s="25"/>
      <c r="AS217" s="25">
        <f t="shared" si="128"/>
        <v>-1.0364284896938347</v>
      </c>
      <c r="AT217" s="25">
        <f t="shared" si="120"/>
        <v>113.26883393332176</v>
      </c>
      <c r="AU217" s="25">
        <f t="shared" si="153"/>
        <v>1.7965657216913386E-2</v>
      </c>
      <c r="AV217" s="25"/>
      <c r="AW217" s="25">
        <f t="shared" si="129"/>
        <v>-0.59898263408022356</v>
      </c>
      <c r="AX217" s="25">
        <f t="shared" si="121"/>
        <v>113.70627978893536</v>
      </c>
      <c r="AY217" s="25">
        <f t="shared" si="154"/>
        <v>1.4173026548767054E-2</v>
      </c>
      <c r="AZ217" s="25"/>
      <c r="BA217" s="25">
        <f t="shared" si="130"/>
        <v>0.61967704099432275</v>
      </c>
      <c r="BB217" s="25">
        <f t="shared" si="122"/>
        <v>114.92493946400991</v>
      </c>
      <c r="BC217" s="31">
        <f t="shared" si="155"/>
        <v>3.6073165336662849E-3</v>
      </c>
      <c r="BD217" s="29"/>
      <c r="BE217" s="30">
        <f t="shared" si="131"/>
        <v>0.33831972130258481</v>
      </c>
      <c r="BF217" s="25">
        <f t="shared" si="123"/>
        <v>167.58756101513217</v>
      </c>
      <c r="BG217" s="25">
        <f t="shared" si="156"/>
        <v>4.2331667983858392E-3</v>
      </c>
      <c r="BH217" s="25"/>
      <c r="BI217" s="27">
        <f t="shared" si="132"/>
        <v>0.35309182568992603</v>
      </c>
      <c r="BJ217" s="25">
        <f t="shared" si="124"/>
        <v>167.6023331195195</v>
      </c>
      <c r="BK217" s="25">
        <f t="shared" si="157"/>
        <v>4.1453943436976877E-3</v>
      </c>
      <c r="BL217" s="25"/>
      <c r="BM217" s="27">
        <f t="shared" si="133"/>
        <v>0.69611512221690319</v>
      </c>
      <c r="BN217" s="25">
        <f t="shared" si="125"/>
        <v>167.94535641604648</v>
      </c>
      <c r="BO217" s="25">
        <f t="shared" si="158"/>
        <v>2.1072286252634496E-3</v>
      </c>
      <c r="BP217" s="25"/>
      <c r="BQ217" s="27">
        <f t="shared" si="134"/>
        <v>1.360648836319871</v>
      </c>
      <c r="BR217" s="25">
        <f t="shared" si="126"/>
        <v>168.60989013014947</v>
      </c>
      <c r="BS217" s="31">
        <f t="shared" si="159"/>
        <v>1.8412782211861432E-3</v>
      </c>
      <c r="BT217" s="29"/>
      <c r="BV217" s="36"/>
    </row>
    <row r="218" spans="1:74">
      <c r="A218" s="6"/>
      <c r="K218" s="6"/>
      <c r="L218"/>
      <c r="M218" s="10">
        <v>44090</v>
      </c>
      <c r="N218" s="11">
        <v>215</v>
      </c>
      <c r="O218" s="12">
        <v>111.936882</v>
      </c>
      <c r="P218" s="9">
        <v>154679000</v>
      </c>
      <c r="Q218" s="12">
        <v>170</v>
      </c>
      <c r="R218" s="9">
        <v>3152000</v>
      </c>
      <c r="U218" s="12">
        <f t="shared" si="135"/>
        <v>117.78808574933745</v>
      </c>
      <c r="V218" s="12">
        <f t="shared" si="136"/>
        <v>115.26910323351403</v>
      </c>
      <c r="W218" s="12">
        <f t="shared" si="137"/>
        <v>114.87492414035702</v>
      </c>
      <c r="X218" s="12">
        <f t="shared" si="138"/>
        <v>115.12238245410428</v>
      </c>
      <c r="Y218" s="12">
        <f t="shared" si="139"/>
        <v>166.01256821347778</v>
      </c>
      <c r="Z218" s="12">
        <f t="shared" si="140"/>
        <v>167.28166554384967</v>
      </c>
      <c r="AA218" s="12">
        <f t="shared" si="141"/>
        <v>167.82716023222332</v>
      </c>
      <c r="AB218" s="12">
        <f t="shared" si="142"/>
        <v>168.18716798792718</v>
      </c>
      <c r="AD218" s="25">
        <f t="shared" si="143"/>
        <v>5.8512037493374578</v>
      </c>
      <c r="AE218" s="12">
        <f t="shared" si="144"/>
        <v>3.3322212335140335</v>
      </c>
      <c r="AF218" s="12">
        <f t="shared" si="145"/>
        <v>2.9380421403570267</v>
      </c>
      <c r="AG218" s="12">
        <f t="shared" si="146"/>
        <v>3.185500454104286</v>
      </c>
      <c r="AH218" s="12">
        <f t="shared" si="147"/>
        <v>3.9874317865222224</v>
      </c>
      <c r="AI218" s="12">
        <f t="shared" si="148"/>
        <v>2.7183344561503304</v>
      </c>
      <c r="AJ218" s="12">
        <f t="shared" si="149"/>
        <v>2.1728397677766793</v>
      </c>
      <c r="AK218" s="12">
        <f t="shared" si="150"/>
        <v>1.8128320120728176</v>
      </c>
      <c r="AM218" s="6"/>
      <c r="AO218" s="30">
        <f t="shared" si="151"/>
        <v>-0.60083958185222175</v>
      </c>
      <c r="AP218" s="25">
        <f t="shared" si="127"/>
        <v>114.2740845585048</v>
      </c>
      <c r="AQ218" s="25">
        <f t="shared" si="152"/>
        <v>2.0879646786166505E-2</v>
      </c>
      <c r="AR218" s="25"/>
      <c r="AS218" s="25">
        <f t="shared" si="128"/>
        <v>-0.63490593793501793</v>
      </c>
      <c r="AT218" s="25">
        <f t="shared" si="120"/>
        <v>114.24001820242201</v>
      </c>
      <c r="AU218" s="25">
        <f t="shared" si="153"/>
        <v>2.0575311383266959E-2</v>
      </c>
      <c r="AV218" s="25"/>
      <c r="AW218" s="25">
        <f t="shared" si="129"/>
        <v>-7.3092675940478358E-2</v>
      </c>
      <c r="AX218" s="25">
        <f t="shared" si="121"/>
        <v>114.80183146441655</v>
      </c>
      <c r="AY218" s="25">
        <f t="shared" si="154"/>
        <v>2.5594329708206045E-2</v>
      </c>
      <c r="AZ218" s="25"/>
      <c r="BA218" s="25">
        <f t="shared" si="130"/>
        <v>0.57716401588936606</v>
      </c>
      <c r="BB218" s="25">
        <f t="shared" si="122"/>
        <v>115.45208815624639</v>
      </c>
      <c r="BC218" s="31">
        <f t="shared" si="155"/>
        <v>3.1403466788063585E-2</v>
      </c>
      <c r="BD218" s="29"/>
      <c r="BE218" s="30">
        <f t="shared" si="131"/>
        <v>0.37425960386625751</v>
      </c>
      <c r="BF218" s="25">
        <f t="shared" si="123"/>
        <v>168.20141983608957</v>
      </c>
      <c r="BG218" s="25">
        <f t="shared" si="156"/>
        <v>1.0579883317120174E-2</v>
      </c>
      <c r="BH218" s="25"/>
      <c r="BI218" s="27">
        <f t="shared" si="132"/>
        <v>0.40929860386587863</v>
      </c>
      <c r="BJ218" s="25">
        <f t="shared" si="124"/>
        <v>168.23645883608921</v>
      </c>
      <c r="BK218" s="25">
        <f t="shared" si="157"/>
        <v>1.0373771552416396E-2</v>
      </c>
      <c r="BL218" s="25"/>
      <c r="BM218" s="27">
        <f t="shared" si="133"/>
        <v>0.64292683949647822</v>
      </c>
      <c r="BN218" s="25">
        <f t="shared" si="125"/>
        <v>168.4700870717198</v>
      </c>
      <c r="BO218" s="25">
        <f t="shared" si="158"/>
        <v>8.9994878134129243E-3</v>
      </c>
      <c r="BP218" s="25"/>
      <c r="BQ218" s="27">
        <f t="shared" si="134"/>
        <v>0.69532842308265663</v>
      </c>
      <c r="BR218" s="25">
        <f t="shared" si="126"/>
        <v>168.52248865530598</v>
      </c>
      <c r="BS218" s="31">
        <f t="shared" si="159"/>
        <v>8.6912432040824848E-3</v>
      </c>
      <c r="BT218" s="29"/>
      <c r="BV218" s="36"/>
    </row>
    <row r="219" spans="1:74">
      <c r="A219" s="6"/>
      <c r="K219" s="6"/>
      <c r="L219"/>
      <c r="M219" s="10">
        <v>44091</v>
      </c>
      <c r="N219" s="11">
        <v>216</v>
      </c>
      <c r="O219" s="12">
        <v>110.149963</v>
      </c>
      <c r="P219" s="9">
        <v>178011000</v>
      </c>
      <c r="Q219" s="12">
        <v>170.33999600000001</v>
      </c>
      <c r="R219" s="9">
        <v>2661400</v>
      </c>
      <c r="U219" s="12">
        <f t="shared" si="135"/>
        <v>116.91040518693683</v>
      </c>
      <c r="V219" s="12">
        <f t="shared" si="136"/>
        <v>114.10282580178412</v>
      </c>
      <c r="W219" s="12">
        <f t="shared" si="137"/>
        <v>113.25900096316066</v>
      </c>
      <c r="X219" s="12">
        <f t="shared" si="138"/>
        <v>112.73325711352608</v>
      </c>
      <c r="Y219" s="12">
        <f t="shared" si="139"/>
        <v>166.61068298145611</v>
      </c>
      <c r="Z219" s="12">
        <f t="shared" si="140"/>
        <v>168.23308260350228</v>
      </c>
      <c r="AA219" s="12">
        <f t="shared" si="141"/>
        <v>169.02222210450049</v>
      </c>
      <c r="AB219" s="12">
        <f t="shared" si="142"/>
        <v>169.5467919969818</v>
      </c>
      <c r="AD219" s="25">
        <f t="shared" si="143"/>
        <v>6.7604421869368281</v>
      </c>
      <c r="AE219" s="12">
        <f t="shared" si="144"/>
        <v>3.9528628017841214</v>
      </c>
      <c r="AF219" s="12">
        <f t="shared" si="145"/>
        <v>3.1090379631606595</v>
      </c>
      <c r="AG219" s="12">
        <f t="shared" si="146"/>
        <v>2.5832941135260796</v>
      </c>
      <c r="AH219" s="12">
        <f t="shared" si="147"/>
        <v>3.7293130185439054</v>
      </c>
      <c r="AI219" s="12">
        <f t="shared" si="148"/>
        <v>2.1069133964977311</v>
      </c>
      <c r="AJ219" s="12">
        <f t="shared" si="149"/>
        <v>1.3177738954995277</v>
      </c>
      <c r="AK219" s="12">
        <f t="shared" si="150"/>
        <v>0.79320400301821792</v>
      </c>
      <c r="AM219" s="6"/>
      <c r="AO219" s="30">
        <f t="shared" si="151"/>
        <v>-0.75310212115384323</v>
      </c>
      <c r="AP219" s="25">
        <f t="shared" si="127"/>
        <v>112.50589884200681</v>
      </c>
      <c r="AQ219" s="25">
        <f t="shared" si="152"/>
        <v>2.138843970385006E-2</v>
      </c>
      <c r="AR219" s="25"/>
      <c r="AS219" s="25">
        <f t="shared" si="128"/>
        <v>-0.88016024775035462</v>
      </c>
      <c r="AT219" s="25">
        <f t="shared" si="120"/>
        <v>112.37884071541031</v>
      </c>
      <c r="AU219" s="25">
        <f t="shared" si="153"/>
        <v>2.0234938394035645E-2</v>
      </c>
      <c r="AV219" s="25"/>
      <c r="AW219" s="25">
        <f t="shared" si="129"/>
        <v>-0.76736640150562729</v>
      </c>
      <c r="AX219" s="25">
        <f t="shared" si="121"/>
        <v>112.49163456165503</v>
      </c>
      <c r="AY219" s="25">
        <f t="shared" si="154"/>
        <v>2.1258940973543798E-2</v>
      </c>
      <c r="AZ219" s="25"/>
      <c r="BA219" s="25">
        <f t="shared" si="130"/>
        <v>-1.286960098233505</v>
      </c>
      <c r="BB219" s="25">
        <f t="shared" si="122"/>
        <v>111.97204086492715</v>
      </c>
      <c r="BC219" s="31">
        <f t="shared" si="155"/>
        <v>1.6541792800485573E-2</v>
      </c>
      <c r="BD219" s="29"/>
      <c r="BE219" s="30">
        <f t="shared" si="131"/>
        <v>0.49737994412789366</v>
      </c>
      <c r="BF219" s="25">
        <f t="shared" si="123"/>
        <v>169.51960204862837</v>
      </c>
      <c r="BG219" s="25">
        <f t="shared" si="156"/>
        <v>4.8162144571826928E-3</v>
      </c>
      <c r="BH219" s="25"/>
      <c r="BI219" s="27">
        <f t="shared" si="132"/>
        <v>0.60573942096870026</v>
      </c>
      <c r="BJ219" s="25">
        <f t="shared" si="124"/>
        <v>169.62796152546917</v>
      </c>
      <c r="BK219" s="25">
        <f t="shared" si="157"/>
        <v>4.1800780277747489E-3</v>
      </c>
      <c r="BL219" s="25"/>
      <c r="BM219" s="27">
        <f t="shared" si="133"/>
        <v>0.89138760424778729</v>
      </c>
      <c r="BN219" s="25">
        <f t="shared" si="125"/>
        <v>169.91360970874828</v>
      </c>
      <c r="BO219" s="25">
        <f t="shared" si="158"/>
        <v>2.5031484164865841E-3</v>
      </c>
      <c r="BP219" s="25"/>
      <c r="BQ219" s="27">
        <f t="shared" si="134"/>
        <v>1.1201018548979889</v>
      </c>
      <c r="BR219" s="25">
        <f t="shared" si="126"/>
        <v>170.14232395939848</v>
      </c>
      <c r="BS219" s="31">
        <f t="shared" si="159"/>
        <v>1.1604558250754671E-3</v>
      </c>
      <c r="BT219" s="29"/>
      <c r="BV219" s="36"/>
    </row>
    <row r="220" spans="1:74">
      <c r="A220" s="6"/>
      <c r="K220" s="6"/>
      <c r="L220"/>
      <c r="M220" s="10">
        <v>44092</v>
      </c>
      <c r="N220" s="11">
        <v>217</v>
      </c>
      <c r="O220" s="12">
        <v>106.655991</v>
      </c>
      <c r="P220" s="9">
        <v>287104900</v>
      </c>
      <c r="Q220" s="12">
        <v>168.699997</v>
      </c>
      <c r="R220" s="9">
        <v>4908000</v>
      </c>
      <c r="U220" s="12">
        <f t="shared" si="135"/>
        <v>115.8963388588963</v>
      </c>
      <c r="V220" s="12">
        <f t="shared" si="136"/>
        <v>112.71932382115968</v>
      </c>
      <c r="W220" s="12">
        <f t="shared" si="137"/>
        <v>111.54903008342229</v>
      </c>
      <c r="X220" s="12">
        <f t="shared" si="138"/>
        <v>110.79578652838151</v>
      </c>
      <c r="Y220" s="12">
        <f t="shared" si="139"/>
        <v>167.17007993423769</v>
      </c>
      <c r="Z220" s="12">
        <f t="shared" si="140"/>
        <v>168.97050229227648</v>
      </c>
      <c r="AA220" s="12">
        <f t="shared" si="141"/>
        <v>169.7469977470252</v>
      </c>
      <c r="AB220" s="12">
        <f t="shared" si="142"/>
        <v>170.14169499924546</v>
      </c>
      <c r="AD220" s="25">
        <f t="shared" si="143"/>
        <v>9.2403478588962997</v>
      </c>
      <c r="AE220" s="12">
        <f t="shared" si="144"/>
        <v>6.0633328211596762</v>
      </c>
      <c r="AF220" s="12">
        <f t="shared" si="145"/>
        <v>4.8930390834222948</v>
      </c>
      <c r="AG220" s="12">
        <f t="shared" si="146"/>
        <v>4.1397955283815122</v>
      </c>
      <c r="AH220" s="12">
        <f t="shared" si="147"/>
        <v>1.5299170657623051</v>
      </c>
      <c r="AI220" s="12">
        <f t="shared" si="148"/>
        <v>0.27050529227648212</v>
      </c>
      <c r="AJ220" s="12">
        <f t="shared" si="149"/>
        <v>1.0470007470252085</v>
      </c>
      <c r="AK220" s="12">
        <f t="shared" si="150"/>
        <v>1.4416979992454628</v>
      </c>
      <c r="AM220" s="6"/>
      <c r="AO220" s="30">
        <f t="shared" si="151"/>
        <v>-0.89663243494152134</v>
      </c>
      <c r="AP220" s="25">
        <f t="shared" si="127"/>
        <v>110.65239764848077</v>
      </c>
      <c r="AQ220" s="25">
        <f t="shared" si="152"/>
        <v>3.747006249729349E-2</v>
      </c>
      <c r="AR220" s="25"/>
      <c r="AS220" s="25">
        <f t="shared" si="128"/>
        <v>-1.0876129057473571</v>
      </c>
      <c r="AT220" s="25">
        <f t="shared" si="120"/>
        <v>110.46141717767493</v>
      </c>
      <c r="AU220" s="25">
        <f t="shared" si="153"/>
        <v>3.5679441370292379E-2</v>
      </c>
      <c r="AV220" s="25"/>
      <c r="AW220" s="25">
        <f t="shared" si="129"/>
        <v>-1.1915384167103591</v>
      </c>
      <c r="AX220" s="25">
        <f t="shared" si="121"/>
        <v>110.35749166671194</v>
      </c>
      <c r="AY220" s="25">
        <f t="shared" si="154"/>
        <v>3.4705042182880626E-2</v>
      </c>
      <c r="AZ220" s="25"/>
      <c r="BA220" s="25">
        <f t="shared" si="130"/>
        <v>-1.6465192625126353</v>
      </c>
      <c r="BB220" s="25">
        <f t="shared" si="122"/>
        <v>109.90251082090965</v>
      </c>
      <c r="BC220" s="31">
        <f t="shared" si="155"/>
        <v>3.0439169806313591E-2</v>
      </c>
      <c r="BD220" s="29"/>
      <c r="BE220" s="30">
        <f t="shared" si="131"/>
        <v>0.53148929888741747</v>
      </c>
      <c r="BF220" s="25">
        <f t="shared" si="123"/>
        <v>170.27848704591261</v>
      </c>
      <c r="BG220" s="25">
        <f t="shared" si="156"/>
        <v>9.356787634753878E-3</v>
      </c>
      <c r="BH220" s="25"/>
      <c r="BI220" s="27">
        <f t="shared" si="132"/>
        <v>0.63549847635770496</v>
      </c>
      <c r="BJ220" s="25">
        <f t="shared" si="124"/>
        <v>170.3824962233829</v>
      </c>
      <c r="BK220" s="25">
        <f t="shared" si="157"/>
        <v>9.9733210035736104E-3</v>
      </c>
      <c r="BL220" s="25"/>
      <c r="BM220" s="27">
        <f t="shared" si="133"/>
        <v>0.81641222147240655</v>
      </c>
      <c r="BN220" s="25">
        <f t="shared" si="125"/>
        <v>170.56340996849761</v>
      </c>
      <c r="BO220" s="25">
        <f t="shared" si="158"/>
        <v>1.1045720223086981E-2</v>
      </c>
      <c r="BP220" s="25"/>
      <c r="BQ220" s="27">
        <f t="shared" si="134"/>
        <v>0.78407457438070938</v>
      </c>
      <c r="BR220" s="25">
        <f t="shared" si="126"/>
        <v>170.5310723214059</v>
      </c>
      <c r="BS220" s="31">
        <f t="shared" si="159"/>
        <v>1.0854032922157697E-2</v>
      </c>
      <c r="BT220" s="29"/>
      <c r="BV220" s="36"/>
    </row>
    <row r="221" spans="1:74">
      <c r="A221" s="6"/>
      <c r="K221" s="6"/>
      <c r="L221"/>
      <c r="M221" s="10">
        <v>44095</v>
      </c>
      <c r="N221" s="11">
        <v>218</v>
      </c>
      <c r="O221" s="12">
        <v>109.890411</v>
      </c>
      <c r="P221" s="9">
        <v>195713800</v>
      </c>
      <c r="Q221" s="12">
        <v>161.36999499999999</v>
      </c>
      <c r="R221" s="9">
        <v>4459600</v>
      </c>
      <c r="U221" s="12">
        <f t="shared" si="135"/>
        <v>114.51028668006185</v>
      </c>
      <c r="V221" s="12">
        <f t="shared" si="136"/>
        <v>110.59715733375378</v>
      </c>
      <c r="W221" s="12">
        <f t="shared" si="137"/>
        <v>108.85785858754002</v>
      </c>
      <c r="X221" s="12">
        <f t="shared" si="138"/>
        <v>107.69093988209539</v>
      </c>
      <c r="Y221" s="12">
        <f t="shared" si="139"/>
        <v>167.39956749410203</v>
      </c>
      <c r="Z221" s="12">
        <f t="shared" si="140"/>
        <v>168.87582543997971</v>
      </c>
      <c r="AA221" s="12">
        <f t="shared" si="141"/>
        <v>169.17114733616134</v>
      </c>
      <c r="AB221" s="12">
        <f t="shared" si="142"/>
        <v>169.06042149981135</v>
      </c>
      <c r="AD221" s="25">
        <f t="shared" si="143"/>
        <v>4.6198756800618526</v>
      </c>
      <c r="AE221" s="12">
        <f t="shared" si="144"/>
        <v>0.70674633375378448</v>
      </c>
      <c r="AF221" s="12">
        <f t="shared" si="145"/>
        <v>1.0325524124599781</v>
      </c>
      <c r="AG221" s="12">
        <f t="shared" si="146"/>
        <v>2.1994711179046078</v>
      </c>
      <c r="AH221" s="12">
        <f t="shared" si="147"/>
        <v>6.029572494102041</v>
      </c>
      <c r="AI221" s="12">
        <f t="shared" si="148"/>
        <v>7.505830439979718</v>
      </c>
      <c r="AJ221" s="12">
        <f t="shared" si="149"/>
        <v>7.8011523361613513</v>
      </c>
      <c r="AK221" s="12">
        <f t="shared" si="150"/>
        <v>7.6904264998113661</v>
      </c>
      <c r="AM221" s="6"/>
      <c r="AO221" s="30">
        <f t="shared" si="151"/>
        <v>-1.165813294082634</v>
      </c>
      <c r="AP221" s="25">
        <f t="shared" si="127"/>
        <v>107.69204529345738</v>
      </c>
      <c r="AQ221" s="25">
        <f t="shared" si="152"/>
        <v>2.0005073113636977E-2</v>
      </c>
      <c r="AR221" s="25"/>
      <c r="AS221" s="25">
        <f t="shared" si="128"/>
        <v>-1.488502553281086</v>
      </c>
      <c r="AT221" s="25">
        <f t="shared" si="120"/>
        <v>107.36935603425894</v>
      </c>
      <c r="AU221" s="25">
        <f t="shared" si="153"/>
        <v>2.2941537326137202E-2</v>
      </c>
      <c r="AV221" s="25"/>
      <c r="AW221" s="25">
        <f t="shared" si="129"/>
        <v>-1.8663733023377205</v>
      </c>
      <c r="AX221" s="25">
        <f t="shared" si="121"/>
        <v>106.9914852852023</v>
      </c>
      <c r="AY221" s="25">
        <f t="shared" si="154"/>
        <v>2.6380151720405327E-2</v>
      </c>
      <c r="AZ221" s="25"/>
      <c r="BA221" s="25">
        <f t="shared" si="130"/>
        <v>-2.5344736608768272</v>
      </c>
      <c r="BB221" s="25">
        <f t="shared" si="122"/>
        <v>106.32338492666319</v>
      </c>
      <c r="BC221" s="31">
        <f t="shared" si="155"/>
        <v>3.2459848324134538E-2</v>
      </c>
      <c r="BD221" s="29"/>
      <c r="BE221" s="30">
        <f t="shared" si="131"/>
        <v>0.36538834242472512</v>
      </c>
      <c r="BF221" s="25">
        <f t="shared" si="123"/>
        <v>169.53653567858606</v>
      </c>
      <c r="BG221" s="25">
        <f t="shared" si="156"/>
        <v>5.0607553644567406E-2</v>
      </c>
      <c r="BH221" s="25"/>
      <c r="BI221" s="27">
        <f t="shared" si="132"/>
        <v>0.33266125455231255</v>
      </c>
      <c r="BJ221" s="25">
        <f t="shared" si="124"/>
        <v>169.50380859071365</v>
      </c>
      <c r="BK221" s="25">
        <f t="shared" si="157"/>
        <v>5.0404745880506835E-2</v>
      </c>
      <c r="BL221" s="25"/>
      <c r="BM221" s="27">
        <f t="shared" si="133"/>
        <v>0.18989403692108447</v>
      </c>
      <c r="BN221" s="25">
        <f t="shared" si="125"/>
        <v>169.36104137308243</v>
      </c>
      <c r="BO221" s="25">
        <f t="shared" si="158"/>
        <v>4.9520026155311224E-2</v>
      </c>
      <c r="BP221" s="25"/>
      <c r="BQ221" s="27">
        <f t="shared" si="134"/>
        <v>-0.37186166307717855</v>
      </c>
      <c r="BR221" s="25">
        <f t="shared" si="126"/>
        <v>168.79928567308417</v>
      </c>
      <c r="BS221" s="31">
        <f t="shared" si="159"/>
        <v>4.6038860403287384E-2</v>
      </c>
      <c r="BT221" s="29"/>
      <c r="BV221" s="36"/>
    </row>
    <row r="222" spans="1:74">
      <c r="A222" s="6"/>
      <c r="K222" s="6"/>
      <c r="L222"/>
      <c r="M222" s="10">
        <v>44096</v>
      </c>
      <c r="N222" s="11">
        <v>219</v>
      </c>
      <c r="O222" s="12">
        <v>111.61743199999999</v>
      </c>
      <c r="P222" s="9">
        <v>183055400</v>
      </c>
      <c r="Q222" s="12">
        <v>162.679993</v>
      </c>
      <c r="R222" s="9">
        <v>2501000</v>
      </c>
      <c r="U222" s="12">
        <f t="shared" si="135"/>
        <v>113.81730532805257</v>
      </c>
      <c r="V222" s="12">
        <f t="shared" si="136"/>
        <v>110.34979611693996</v>
      </c>
      <c r="W222" s="12">
        <f t="shared" si="137"/>
        <v>109.42576241439301</v>
      </c>
      <c r="X222" s="12">
        <f t="shared" si="138"/>
        <v>109.34054322052386</v>
      </c>
      <c r="Y222" s="12">
        <f t="shared" si="139"/>
        <v>166.49513161998672</v>
      </c>
      <c r="Z222" s="12">
        <f t="shared" si="140"/>
        <v>166.2487847859868</v>
      </c>
      <c r="AA222" s="12">
        <f t="shared" si="141"/>
        <v>164.8805135512726</v>
      </c>
      <c r="AB222" s="12">
        <f t="shared" si="142"/>
        <v>163.29260162495282</v>
      </c>
      <c r="AD222" s="25">
        <f t="shared" si="143"/>
        <v>2.1998733280525755</v>
      </c>
      <c r="AE222" s="12">
        <f t="shared" si="144"/>
        <v>1.2676358830600378</v>
      </c>
      <c r="AF222" s="12">
        <f t="shared" si="145"/>
        <v>2.1916695856069879</v>
      </c>
      <c r="AG222" s="12">
        <f t="shared" si="146"/>
        <v>2.2768887794761383</v>
      </c>
      <c r="AH222" s="12">
        <f t="shared" si="147"/>
        <v>3.8151386199867261</v>
      </c>
      <c r="AI222" s="12">
        <f t="shared" si="148"/>
        <v>3.5687917859868037</v>
      </c>
      <c r="AJ222" s="12">
        <f t="shared" si="149"/>
        <v>2.2005205512726036</v>
      </c>
      <c r="AK222" s="12">
        <f t="shared" si="150"/>
        <v>0.61260862495282709</v>
      </c>
      <c r="AM222" s="6"/>
      <c r="AO222" s="30">
        <f t="shared" si="151"/>
        <v>-0.90575572594229126</v>
      </c>
      <c r="AP222" s="25">
        <f t="shared" si="127"/>
        <v>108.52000668845072</v>
      </c>
      <c r="AQ222" s="25">
        <f t="shared" si="152"/>
        <v>2.7750372464663702E-2</v>
      </c>
      <c r="AR222" s="25"/>
      <c r="AS222" s="25">
        <f t="shared" si="128"/>
        <v>-0.97440095824756856</v>
      </c>
      <c r="AT222" s="25">
        <f t="shared" si="120"/>
        <v>108.45136145614543</v>
      </c>
      <c r="AU222" s="25">
        <f t="shared" si="153"/>
        <v>2.8365377048403688E-2</v>
      </c>
      <c r="AV222" s="25"/>
      <c r="AW222" s="25">
        <f t="shared" si="129"/>
        <v>-0.77094859420190365</v>
      </c>
      <c r="AX222" s="25">
        <f t="shared" si="121"/>
        <v>108.65481382019111</v>
      </c>
      <c r="AY222" s="25">
        <f t="shared" si="154"/>
        <v>2.6542611908585079E-2</v>
      </c>
      <c r="AZ222" s="25"/>
      <c r="BA222" s="25">
        <f t="shared" si="130"/>
        <v>0.10254720369351195</v>
      </c>
      <c r="BB222" s="25">
        <f t="shared" si="122"/>
        <v>109.52830961808652</v>
      </c>
      <c r="BC222" s="31">
        <f t="shared" si="155"/>
        <v>1.8716811025660127E-2</v>
      </c>
      <c r="BD222" s="29"/>
      <c r="BE222" s="30">
        <f t="shared" si="131"/>
        <v>-0.33301497667229463</v>
      </c>
      <c r="BF222" s="25">
        <f t="shared" si="123"/>
        <v>164.5474985746003</v>
      </c>
      <c r="BG222" s="25">
        <f t="shared" si="156"/>
        <v>1.1479626597969556E-2</v>
      </c>
      <c r="BH222" s="25"/>
      <c r="BI222" s="27">
        <f t="shared" si="132"/>
        <v>-0.82316250530795065</v>
      </c>
      <c r="BJ222" s="25">
        <f t="shared" si="124"/>
        <v>164.05735104596465</v>
      </c>
      <c r="BK222" s="25">
        <f t="shared" si="157"/>
        <v>8.466671411552466E-3</v>
      </c>
      <c r="BL222" s="25"/>
      <c r="BM222" s="27">
        <f t="shared" si="133"/>
        <v>-1.8263434828933369</v>
      </c>
      <c r="BN222" s="25">
        <f t="shared" si="125"/>
        <v>163.05417006837925</v>
      </c>
      <c r="BO222" s="25">
        <f t="shared" si="158"/>
        <v>2.3000804307832358E-3</v>
      </c>
      <c r="BP222" s="25"/>
      <c r="BQ222" s="27">
        <f t="shared" si="134"/>
        <v>-3.702817966617006</v>
      </c>
      <c r="BR222" s="25">
        <f t="shared" si="126"/>
        <v>161.17769558465559</v>
      </c>
      <c r="BS222" s="31">
        <f t="shared" si="159"/>
        <v>9.234678386938467E-3</v>
      </c>
      <c r="BT222" s="29"/>
      <c r="BV222" s="36"/>
    </row>
    <row r="223" spans="1:74">
      <c r="A223" s="6"/>
      <c r="K223" s="6"/>
      <c r="L223"/>
      <c r="M223" s="10">
        <v>44097</v>
      </c>
      <c r="N223" s="11">
        <v>220</v>
      </c>
      <c r="O223" s="12">
        <v>106.935509</v>
      </c>
      <c r="P223" s="9">
        <v>150718700</v>
      </c>
      <c r="Q223" s="12">
        <v>158.78999300000001</v>
      </c>
      <c r="R223" s="9">
        <v>2507600</v>
      </c>
      <c r="U223" s="12">
        <f t="shared" si="135"/>
        <v>113.48732432884468</v>
      </c>
      <c r="V223" s="12">
        <f t="shared" si="136"/>
        <v>110.79346867601097</v>
      </c>
      <c r="W223" s="12">
        <f t="shared" si="137"/>
        <v>110.63118068647685</v>
      </c>
      <c r="X223" s="12">
        <f t="shared" si="138"/>
        <v>111.04820980513095</v>
      </c>
      <c r="Y223" s="12">
        <f t="shared" si="139"/>
        <v>165.92286082698871</v>
      </c>
      <c r="Z223" s="12">
        <f t="shared" si="140"/>
        <v>164.99970766089143</v>
      </c>
      <c r="AA223" s="12">
        <f t="shared" si="141"/>
        <v>163.67022724807265</v>
      </c>
      <c r="AB223" s="12">
        <f t="shared" si="142"/>
        <v>162.8331451562382</v>
      </c>
      <c r="AD223" s="25">
        <f t="shared" si="143"/>
        <v>6.5518153288446825</v>
      </c>
      <c r="AE223" s="12">
        <f t="shared" si="144"/>
        <v>3.857959676010978</v>
      </c>
      <c r="AF223" s="12">
        <f t="shared" si="145"/>
        <v>3.6956716864768566</v>
      </c>
      <c r="AG223" s="12">
        <f t="shared" si="146"/>
        <v>4.1127008051309559</v>
      </c>
      <c r="AH223" s="12">
        <f t="shared" si="147"/>
        <v>7.1328678269887007</v>
      </c>
      <c r="AI223" s="12">
        <f t="shared" si="148"/>
        <v>6.2097146608914215</v>
      </c>
      <c r="AJ223" s="12">
        <f t="shared" si="149"/>
        <v>4.8802342480726395</v>
      </c>
      <c r="AK223" s="12">
        <f t="shared" si="150"/>
        <v>4.0431521562381931</v>
      </c>
      <c r="AM223" s="6"/>
      <c r="AO223" s="30">
        <f t="shared" si="151"/>
        <v>-0.58907962623837051</v>
      </c>
      <c r="AP223" s="25">
        <f t="shared" si="127"/>
        <v>110.04210106023848</v>
      </c>
      <c r="AQ223" s="25">
        <f t="shared" si="152"/>
        <v>2.9051080312700282E-2</v>
      </c>
      <c r="AR223" s="25"/>
      <c r="AS223" s="25">
        <f t="shared" si="128"/>
        <v>-0.4294461506647147</v>
      </c>
      <c r="AT223" s="25">
        <f t="shared" si="120"/>
        <v>110.20173453581214</v>
      </c>
      <c r="AU223" s="25">
        <f t="shared" si="153"/>
        <v>3.0543881694266216E-2</v>
      </c>
      <c r="AV223" s="25"/>
      <c r="AW223" s="25">
        <f t="shared" si="129"/>
        <v>0.11841649562668405</v>
      </c>
      <c r="AX223" s="25">
        <f t="shared" si="121"/>
        <v>110.74959718210354</v>
      </c>
      <c r="AY223" s="25">
        <f t="shared" si="154"/>
        <v>3.566718125504547E-2</v>
      </c>
      <c r="AZ223" s="25"/>
      <c r="BA223" s="25">
        <f t="shared" si="130"/>
        <v>1.0399876118252966</v>
      </c>
      <c r="BB223" s="25">
        <f t="shared" si="122"/>
        <v>111.67116829830215</v>
      </c>
      <c r="BC223" s="31">
        <f t="shared" si="155"/>
        <v>4.4285189667934842E-2</v>
      </c>
      <c r="BD223" s="29"/>
      <c r="BE223" s="30">
        <f t="shared" si="131"/>
        <v>-0.46460567565144301</v>
      </c>
      <c r="BF223" s="25">
        <f t="shared" si="123"/>
        <v>163.20562157242119</v>
      </c>
      <c r="BG223" s="25">
        <f t="shared" si="156"/>
        <v>2.7807977625020637E-2</v>
      </c>
      <c r="BH223" s="25"/>
      <c r="BI223" s="27">
        <f t="shared" si="132"/>
        <v>-0.91994345478095063</v>
      </c>
      <c r="BJ223" s="25">
        <f t="shared" si="124"/>
        <v>162.75028379329169</v>
      </c>
      <c r="BK223" s="25">
        <f t="shared" si="157"/>
        <v>2.4940430555291201E-2</v>
      </c>
      <c r="BL223" s="25"/>
      <c r="BM223" s="27">
        <f t="shared" si="133"/>
        <v>-1.5491177520313131</v>
      </c>
      <c r="BN223" s="25">
        <f t="shared" si="125"/>
        <v>162.12110949604133</v>
      </c>
      <c r="BO223" s="25">
        <f t="shared" si="158"/>
        <v>2.0978126096657224E-2</v>
      </c>
      <c r="BP223" s="25"/>
      <c r="BQ223" s="27">
        <f t="shared" si="134"/>
        <v>-1.5841660527125088</v>
      </c>
      <c r="BR223" s="25">
        <f t="shared" si="126"/>
        <v>162.08606119536014</v>
      </c>
      <c r="BS223" s="31">
        <f t="shared" si="159"/>
        <v>2.0757405004483722E-2</v>
      </c>
      <c r="BT223" s="29"/>
      <c r="BV223" s="36"/>
    </row>
    <row r="224" spans="1:74">
      <c r="A224" s="6"/>
      <c r="K224" s="6"/>
      <c r="L224"/>
      <c r="M224" s="10">
        <v>44098</v>
      </c>
      <c r="N224" s="11">
        <v>221</v>
      </c>
      <c r="O224" s="12">
        <v>108.033615</v>
      </c>
      <c r="P224" s="9">
        <v>167743300</v>
      </c>
      <c r="Q224" s="12">
        <v>158.759995</v>
      </c>
      <c r="R224" s="9">
        <v>2238300</v>
      </c>
      <c r="U224" s="12">
        <f t="shared" si="135"/>
        <v>112.50455202951798</v>
      </c>
      <c r="V224" s="12">
        <f t="shared" si="136"/>
        <v>109.44318278940713</v>
      </c>
      <c r="W224" s="12">
        <f t="shared" si="137"/>
        <v>108.59856125891457</v>
      </c>
      <c r="X224" s="12">
        <f t="shared" si="138"/>
        <v>107.96368420128273</v>
      </c>
      <c r="Y224" s="12">
        <f t="shared" si="139"/>
        <v>164.85293065294039</v>
      </c>
      <c r="Z224" s="12">
        <f t="shared" si="140"/>
        <v>162.82630752957942</v>
      </c>
      <c r="AA224" s="12">
        <f t="shared" si="141"/>
        <v>160.9860984116327</v>
      </c>
      <c r="AB224" s="12">
        <f t="shared" si="142"/>
        <v>159.80078103905956</v>
      </c>
      <c r="AD224" s="25">
        <f t="shared" si="143"/>
        <v>4.4709370295179838</v>
      </c>
      <c r="AE224" s="12">
        <f t="shared" si="144"/>
        <v>1.4095677894071343</v>
      </c>
      <c r="AF224" s="12">
        <f t="shared" si="145"/>
        <v>0.56494625891457417</v>
      </c>
      <c r="AG224" s="12">
        <f t="shared" si="146"/>
        <v>6.993079871726593E-2</v>
      </c>
      <c r="AH224" s="12">
        <f t="shared" si="147"/>
        <v>6.0929356529403833</v>
      </c>
      <c r="AI224" s="12">
        <f t="shared" si="148"/>
        <v>4.0663125295794202</v>
      </c>
      <c r="AJ224" s="12">
        <f t="shared" si="149"/>
        <v>2.2261034116326925</v>
      </c>
      <c r="AK224" s="12">
        <f t="shared" si="150"/>
        <v>1.0407860390595545</v>
      </c>
      <c r="AM224" s="6"/>
      <c r="AO224" s="30">
        <f t="shared" si="151"/>
        <v>-0.80561059643695709</v>
      </c>
      <c r="AP224" s="25">
        <f t="shared" si="127"/>
        <v>107.79295066247761</v>
      </c>
      <c r="AQ224" s="25">
        <f t="shared" si="152"/>
        <v>2.2276801301371742E-3</v>
      </c>
      <c r="AR224" s="25"/>
      <c r="AS224" s="25">
        <f t="shared" si="128"/>
        <v>-0.83023946988910624</v>
      </c>
      <c r="AT224" s="25">
        <f t="shared" si="120"/>
        <v>107.76832178902546</v>
      </c>
      <c r="AU224" s="25">
        <f t="shared" si="153"/>
        <v>2.4556542977344008E-3</v>
      </c>
      <c r="AV224" s="25"/>
      <c r="AW224" s="25">
        <f t="shared" si="129"/>
        <v>-0.84954966980835023</v>
      </c>
      <c r="AX224" s="25">
        <f t="shared" si="121"/>
        <v>107.74901158910622</v>
      </c>
      <c r="AY224" s="25">
        <f t="shared" si="154"/>
        <v>2.6343968115274128E-3</v>
      </c>
      <c r="AZ224" s="25"/>
      <c r="BA224" s="25">
        <f t="shared" si="130"/>
        <v>-1.5717283716541444</v>
      </c>
      <c r="BB224" s="25">
        <f t="shared" si="122"/>
        <v>107.02683288726043</v>
      </c>
      <c r="BC224" s="31">
        <f t="shared" si="155"/>
        <v>9.3191560121317039E-3</v>
      </c>
      <c r="BD224" s="29"/>
      <c r="BE224" s="30">
        <f t="shared" si="131"/>
        <v>-0.79753414976971948</v>
      </c>
      <c r="BF224" s="25">
        <f t="shared" si="123"/>
        <v>160.18856426186298</v>
      </c>
      <c r="BG224" s="25">
        <f t="shared" si="156"/>
        <v>8.9982949537317329E-3</v>
      </c>
      <c r="BH224" s="25"/>
      <c r="BI224" s="27">
        <f t="shared" si="132"/>
        <v>-1.3609898001957013</v>
      </c>
      <c r="BJ224" s="25">
        <f t="shared" si="124"/>
        <v>159.62510861143699</v>
      </c>
      <c r="BK224" s="25">
        <f t="shared" si="157"/>
        <v>5.4491914757050855E-3</v>
      </c>
      <c r="BL224" s="25"/>
      <c r="BM224" s="27">
        <f t="shared" si="133"/>
        <v>-2.059872740015201</v>
      </c>
      <c r="BN224" s="25">
        <f t="shared" si="125"/>
        <v>158.92622567161749</v>
      </c>
      <c r="BO224" s="25">
        <f t="shared" si="158"/>
        <v>1.0470564175659237E-3</v>
      </c>
      <c r="BP224" s="25"/>
      <c r="BQ224" s="27">
        <f t="shared" si="134"/>
        <v>-2.5191344188808364</v>
      </c>
      <c r="BR224" s="25">
        <f t="shared" si="126"/>
        <v>158.46696399275186</v>
      </c>
      <c r="BS224" s="31">
        <f t="shared" si="159"/>
        <v>1.8457484031046117E-3</v>
      </c>
      <c r="BT224" s="29"/>
      <c r="BV224" s="36"/>
    </row>
    <row r="225" spans="1:74">
      <c r="A225" s="6"/>
      <c r="K225" s="6"/>
      <c r="L225"/>
      <c r="M225" s="10">
        <v>44099</v>
      </c>
      <c r="N225" s="11">
        <v>222</v>
      </c>
      <c r="O225" s="12">
        <v>112.086624</v>
      </c>
      <c r="P225" s="9">
        <v>149981400</v>
      </c>
      <c r="Q225" s="12">
        <v>161.490005</v>
      </c>
      <c r="R225" s="9">
        <v>2593900</v>
      </c>
      <c r="U225" s="12">
        <f t="shared" si="135"/>
        <v>111.83391147509028</v>
      </c>
      <c r="V225" s="12">
        <f t="shared" si="136"/>
        <v>108.94983406311464</v>
      </c>
      <c r="W225" s="12">
        <f t="shared" si="137"/>
        <v>108.28784081651156</v>
      </c>
      <c r="X225" s="12">
        <f t="shared" si="138"/>
        <v>108.01613230032068</v>
      </c>
      <c r="Y225" s="12">
        <f t="shared" si="139"/>
        <v>163.93899030499932</v>
      </c>
      <c r="Z225" s="12">
        <f t="shared" si="140"/>
        <v>161.40309814422662</v>
      </c>
      <c r="AA225" s="12">
        <f t="shared" si="141"/>
        <v>159.76174153523471</v>
      </c>
      <c r="AB225" s="12">
        <f t="shared" si="142"/>
        <v>159.02019150976489</v>
      </c>
      <c r="AD225" s="25">
        <f t="shared" si="143"/>
        <v>0.25271252490972529</v>
      </c>
      <c r="AE225" s="12">
        <f t="shared" si="144"/>
        <v>3.1367899368853642</v>
      </c>
      <c r="AF225" s="12">
        <f t="shared" si="145"/>
        <v>3.7987831834884389</v>
      </c>
      <c r="AG225" s="12">
        <f t="shared" si="146"/>
        <v>4.070491699679323</v>
      </c>
      <c r="AH225" s="12">
        <f t="shared" si="147"/>
        <v>2.4489853049993258</v>
      </c>
      <c r="AI225" s="12">
        <f t="shared" si="148"/>
        <v>8.6906855773378311E-2</v>
      </c>
      <c r="AJ225" s="12">
        <f t="shared" si="149"/>
        <v>1.7282634647652912</v>
      </c>
      <c r="AK225" s="12">
        <f t="shared" si="150"/>
        <v>2.4698134902351114</v>
      </c>
      <c r="AM225" s="6"/>
      <c r="AO225" s="30">
        <f t="shared" si="151"/>
        <v>-0.73137707333186508</v>
      </c>
      <c r="AP225" s="25">
        <f t="shared" si="127"/>
        <v>107.55646374317969</v>
      </c>
      <c r="AQ225" s="25">
        <f t="shared" si="152"/>
        <v>4.0416600082631711E-2</v>
      </c>
      <c r="AR225" s="25"/>
      <c r="AS225" s="25">
        <f t="shared" si="128"/>
        <v>-0.70035971301758226</v>
      </c>
      <c r="AT225" s="25">
        <f t="shared" si="120"/>
        <v>107.58748110349399</v>
      </c>
      <c r="AU225" s="25">
        <f t="shared" si="153"/>
        <v>4.0139873393867362E-2</v>
      </c>
      <c r="AV225" s="25"/>
      <c r="AW225" s="25">
        <f t="shared" si="129"/>
        <v>-0.60707651747594715</v>
      </c>
      <c r="AX225" s="25">
        <f t="shared" si="121"/>
        <v>107.68076429903562</v>
      </c>
      <c r="AY225" s="25">
        <f t="shared" si="154"/>
        <v>3.9307631399125596E-2</v>
      </c>
      <c r="AZ225" s="25"/>
      <c r="BA225" s="25">
        <f t="shared" si="130"/>
        <v>-0.49987163179068028</v>
      </c>
      <c r="BB225" s="25">
        <f t="shared" si="122"/>
        <v>107.78796918472088</v>
      </c>
      <c r="BC225" s="31">
        <f t="shared" si="155"/>
        <v>3.8351184663025638E-2</v>
      </c>
      <c r="BD225" s="29"/>
      <c r="BE225" s="30">
        <f t="shared" si="131"/>
        <v>-0.86155755876396023</v>
      </c>
      <c r="BF225" s="25">
        <f t="shared" si="123"/>
        <v>158.90018397647074</v>
      </c>
      <c r="BG225" s="25">
        <f t="shared" si="156"/>
        <v>1.6037035998167526E-2</v>
      </c>
      <c r="BH225" s="25"/>
      <c r="BI225" s="27">
        <f t="shared" si="132"/>
        <v>-1.3268315692462735</v>
      </c>
      <c r="BJ225" s="25">
        <f t="shared" si="124"/>
        <v>158.43490996598842</v>
      </c>
      <c r="BK225" s="25">
        <f t="shared" si="157"/>
        <v>1.8918167932508095E-2</v>
      </c>
      <c r="BL225" s="25"/>
      <c r="BM225" s="27">
        <f t="shared" si="133"/>
        <v>-1.6838906013874566</v>
      </c>
      <c r="BN225" s="25">
        <f t="shared" si="125"/>
        <v>158.07785093384726</v>
      </c>
      <c r="BO225" s="25">
        <f t="shared" si="158"/>
        <v>2.1129196609739023E-2</v>
      </c>
      <c r="BP225" s="25"/>
      <c r="BQ225" s="27">
        <f t="shared" si="134"/>
        <v>-1.4185735077704176</v>
      </c>
      <c r="BR225" s="25">
        <f t="shared" si="126"/>
        <v>158.34316802746429</v>
      </c>
      <c r="BS225" s="31">
        <f t="shared" si="159"/>
        <v>1.9486264630035211E-2</v>
      </c>
      <c r="BT225" s="29"/>
      <c r="BV225" s="36"/>
    </row>
    <row r="226" spans="1:74">
      <c r="A226" s="6"/>
      <c r="K226" s="6"/>
      <c r="L226"/>
      <c r="M226" s="10">
        <v>44102</v>
      </c>
      <c r="N226" s="11">
        <v>223</v>
      </c>
      <c r="O226" s="12">
        <v>114.76200900000001</v>
      </c>
      <c r="P226" s="9">
        <v>137672400</v>
      </c>
      <c r="Q226" s="12">
        <v>164.63999899999999</v>
      </c>
      <c r="R226" s="9">
        <v>2512600</v>
      </c>
      <c r="U226" s="12">
        <f t="shared" si="135"/>
        <v>111.87181835382673</v>
      </c>
      <c r="V226" s="12">
        <f t="shared" si="136"/>
        <v>110.04771054102451</v>
      </c>
      <c r="W226" s="12">
        <f t="shared" si="137"/>
        <v>110.3771715674302</v>
      </c>
      <c r="X226" s="12">
        <f t="shared" si="138"/>
        <v>111.06900107508017</v>
      </c>
      <c r="Y226" s="12">
        <f t="shared" si="139"/>
        <v>163.57164250924941</v>
      </c>
      <c r="Z226" s="12">
        <f t="shared" si="140"/>
        <v>161.43351554374729</v>
      </c>
      <c r="AA226" s="12">
        <f t="shared" si="141"/>
        <v>160.71228644085562</v>
      </c>
      <c r="AB226" s="12">
        <f t="shared" si="142"/>
        <v>160.87255162744123</v>
      </c>
      <c r="AD226" s="25">
        <f t="shared" si="143"/>
        <v>2.8901906461732807</v>
      </c>
      <c r="AE226" s="12">
        <f t="shared" si="144"/>
        <v>4.7142984589754917</v>
      </c>
      <c r="AF226" s="12">
        <f t="shared" si="145"/>
        <v>4.3848374325698103</v>
      </c>
      <c r="AG226" s="12">
        <f t="shared" si="146"/>
        <v>3.69300792491984</v>
      </c>
      <c r="AH226" s="12">
        <f t="shared" si="147"/>
        <v>1.068356490750574</v>
      </c>
      <c r="AI226" s="12">
        <f t="shared" si="148"/>
        <v>3.2064834562526983</v>
      </c>
      <c r="AJ226" s="12">
        <f t="shared" si="149"/>
        <v>3.9277125591443678</v>
      </c>
      <c r="AK226" s="12">
        <f t="shared" si="150"/>
        <v>3.7674473725587632</v>
      </c>
      <c r="AM226" s="6"/>
      <c r="AO226" s="30">
        <f t="shared" si="151"/>
        <v>-0.30827089969429011</v>
      </c>
      <c r="AP226" s="25">
        <f t="shared" si="127"/>
        <v>110.0689006677359</v>
      </c>
      <c r="AQ226" s="25">
        <f t="shared" si="152"/>
        <v>4.0894267825723606E-2</v>
      </c>
      <c r="AR226" s="25"/>
      <c r="AS226" s="25">
        <f t="shared" si="128"/>
        <v>-2.9370970335280688E-3</v>
      </c>
      <c r="AT226" s="25">
        <f t="shared" si="120"/>
        <v>110.37423447039667</v>
      </c>
      <c r="AU226" s="25">
        <f t="shared" si="153"/>
        <v>3.8233685239889216E-2</v>
      </c>
      <c r="AV226" s="25"/>
      <c r="AW226" s="25">
        <f t="shared" si="129"/>
        <v>0.60630675330161443</v>
      </c>
      <c r="AX226" s="25">
        <f t="shared" si="121"/>
        <v>110.98347832073181</v>
      </c>
      <c r="AY226" s="25">
        <f t="shared" si="154"/>
        <v>3.2924926220733904E-2</v>
      </c>
      <c r="AZ226" s="25"/>
      <c r="BA226" s="25">
        <f t="shared" si="130"/>
        <v>1.7009503935122372</v>
      </c>
      <c r="BB226" s="25">
        <f t="shared" si="122"/>
        <v>112.07812196094244</v>
      </c>
      <c r="BC226" s="31">
        <f t="shared" si="155"/>
        <v>2.3386546318281742E-2</v>
      </c>
      <c r="BD226" s="29"/>
      <c r="BE226" s="30">
        <f t="shared" si="131"/>
        <v>-0.58974218910622878</v>
      </c>
      <c r="BF226" s="25">
        <f t="shared" si="123"/>
        <v>160.12254425174939</v>
      </c>
      <c r="BG226" s="25">
        <f t="shared" si="156"/>
        <v>2.7438379346993318E-2</v>
      </c>
      <c r="BH226" s="25"/>
      <c r="BI226" s="27">
        <f t="shared" si="132"/>
        <v>-0.75748745052947619</v>
      </c>
      <c r="BJ226" s="25">
        <f t="shared" si="124"/>
        <v>159.95479899032614</v>
      </c>
      <c r="BK226" s="25">
        <f t="shared" si="157"/>
        <v>2.8457240270475522E-2</v>
      </c>
      <c r="BL226" s="25"/>
      <c r="BM226" s="27">
        <f t="shared" si="133"/>
        <v>-0.4983946232336891</v>
      </c>
      <c r="BN226" s="25">
        <f t="shared" si="125"/>
        <v>160.21389181762194</v>
      </c>
      <c r="BO226" s="25">
        <f t="shared" si="158"/>
        <v>2.6883547189392579E-2</v>
      </c>
      <c r="BP226" s="25"/>
      <c r="BQ226" s="27">
        <f t="shared" si="134"/>
        <v>0.59517714361221585</v>
      </c>
      <c r="BR226" s="25">
        <f t="shared" si="126"/>
        <v>161.30746358446783</v>
      </c>
      <c r="BS226" s="31">
        <f t="shared" si="159"/>
        <v>2.0241347399013065E-2</v>
      </c>
      <c r="BT226" s="29"/>
      <c r="BV226" s="36"/>
    </row>
    <row r="227" spans="1:74">
      <c r="A227" s="6"/>
      <c r="K227" s="6"/>
      <c r="L227"/>
      <c r="M227" s="10">
        <v>44103</v>
      </c>
      <c r="N227" s="11">
        <v>224</v>
      </c>
      <c r="O227" s="12">
        <v>113.893501</v>
      </c>
      <c r="P227" s="9">
        <v>99382200</v>
      </c>
      <c r="Q227" s="12">
        <v>164.509995</v>
      </c>
      <c r="R227" s="9">
        <v>2169300</v>
      </c>
      <c r="U227" s="12">
        <f t="shared" si="135"/>
        <v>112.30534695075271</v>
      </c>
      <c r="V227" s="12">
        <f t="shared" si="136"/>
        <v>111.69771500166593</v>
      </c>
      <c r="W227" s="12">
        <f t="shared" si="137"/>
        <v>112.78883215534358</v>
      </c>
      <c r="X227" s="12">
        <f t="shared" si="138"/>
        <v>113.83875701877004</v>
      </c>
      <c r="Y227" s="12">
        <f t="shared" si="139"/>
        <v>163.731895982862</v>
      </c>
      <c r="Z227" s="12">
        <f t="shared" si="140"/>
        <v>162.55578475343574</v>
      </c>
      <c r="AA227" s="12">
        <f t="shared" si="141"/>
        <v>162.872528348385</v>
      </c>
      <c r="AB227" s="12">
        <f t="shared" si="142"/>
        <v>163.6981371568603</v>
      </c>
      <c r="AD227" s="25">
        <f t="shared" si="143"/>
        <v>1.5881540492472936</v>
      </c>
      <c r="AE227" s="12">
        <f t="shared" si="144"/>
        <v>2.195785998334074</v>
      </c>
      <c r="AF227" s="12">
        <f t="shared" si="145"/>
        <v>1.1046688446564161</v>
      </c>
      <c r="AG227" s="12">
        <f t="shared" si="146"/>
        <v>5.4743981229961491E-2</v>
      </c>
      <c r="AH227" s="12">
        <f t="shared" si="147"/>
        <v>0.778099017138004</v>
      </c>
      <c r="AI227" s="12">
        <f t="shared" si="148"/>
        <v>1.9542102465642586</v>
      </c>
      <c r="AJ227" s="12">
        <f t="shared" si="149"/>
        <v>1.637466651615</v>
      </c>
      <c r="AK227" s="12">
        <f t="shared" si="150"/>
        <v>0.81185784313970544</v>
      </c>
      <c r="AM227" s="6"/>
      <c r="AO227" s="30">
        <f t="shared" si="151"/>
        <v>9.9718823446861726E-2</v>
      </c>
      <c r="AP227" s="25">
        <f t="shared" si="127"/>
        <v>112.88855097879045</v>
      </c>
      <c r="AQ227" s="25">
        <f t="shared" si="152"/>
        <v>8.8235940803115046E-3</v>
      </c>
      <c r="AR227" s="25"/>
      <c r="AS227" s="25">
        <f t="shared" si="128"/>
        <v>0.60071232420320109</v>
      </c>
      <c r="AT227" s="25">
        <f t="shared" si="120"/>
        <v>113.38954447954679</v>
      </c>
      <c r="AU227" s="25">
        <f t="shared" si="153"/>
        <v>4.4248048925391737E-3</v>
      </c>
      <c r="AV227" s="25"/>
      <c r="AW227" s="25">
        <f t="shared" si="129"/>
        <v>1.418715978876913</v>
      </c>
      <c r="AX227" s="25">
        <f t="shared" si="121"/>
        <v>114.2075481342205</v>
      </c>
      <c r="AY227" s="25">
        <f t="shared" si="154"/>
        <v>2.757375367893044E-3</v>
      </c>
      <c r="AZ227" s="25"/>
      <c r="BA227" s="25">
        <f t="shared" si="130"/>
        <v>2.3050540587532158</v>
      </c>
      <c r="BB227" s="25">
        <f t="shared" si="122"/>
        <v>115.0938862140968</v>
      </c>
      <c r="BC227" s="31">
        <f t="shared" si="155"/>
        <v>1.0539540918114352E-2</v>
      </c>
      <c r="BD227" s="29"/>
      <c r="BE227" s="30">
        <f t="shared" si="131"/>
        <v>-0.17724457461088711</v>
      </c>
      <c r="BF227" s="25">
        <f t="shared" si="123"/>
        <v>162.69528377377412</v>
      </c>
      <c r="BG227" s="25">
        <f t="shared" si="156"/>
        <v>1.1031008944021191E-2</v>
      </c>
      <c r="BH227" s="25"/>
      <c r="BI227" s="27">
        <f t="shared" si="132"/>
        <v>-2.8055111014761547E-2</v>
      </c>
      <c r="BJ227" s="25">
        <f t="shared" si="124"/>
        <v>162.84447323737024</v>
      </c>
      <c r="BK227" s="25">
        <f t="shared" si="157"/>
        <v>1.012413721506566E-2</v>
      </c>
      <c r="BL227" s="25"/>
      <c r="BM227" s="27">
        <f t="shared" si="133"/>
        <v>0.69799181560969314</v>
      </c>
      <c r="BN227" s="25">
        <f t="shared" si="125"/>
        <v>163.5705201639947</v>
      </c>
      <c r="BO227" s="25">
        <f t="shared" si="158"/>
        <v>5.710746243748308E-3</v>
      </c>
      <c r="BP227" s="25"/>
      <c r="BQ227" s="27">
        <f t="shared" si="134"/>
        <v>1.9254821929418073</v>
      </c>
      <c r="BR227" s="25">
        <f t="shared" si="126"/>
        <v>164.79801054132682</v>
      </c>
      <c r="BS227" s="31">
        <f t="shared" si="159"/>
        <v>1.7507479793359313E-3</v>
      </c>
      <c r="BT227" s="29"/>
      <c r="BV227" s="36"/>
    </row>
    <row r="228" spans="1:74">
      <c r="A228" s="6"/>
      <c r="K228" s="6"/>
      <c r="L228"/>
      <c r="M228" s="10">
        <v>44104</v>
      </c>
      <c r="N228" s="11">
        <v>225</v>
      </c>
      <c r="O228" s="12">
        <v>115.610542</v>
      </c>
      <c r="P228" s="9">
        <v>142675200</v>
      </c>
      <c r="Q228" s="12">
        <v>164.61000100000001</v>
      </c>
      <c r="R228" s="9">
        <v>2883400</v>
      </c>
      <c r="U228" s="12">
        <f t="shared" si="135"/>
        <v>112.54357005813981</v>
      </c>
      <c r="V228" s="12">
        <f t="shared" si="136"/>
        <v>112.46624010108286</v>
      </c>
      <c r="W228" s="12">
        <f t="shared" si="137"/>
        <v>113.39640001990462</v>
      </c>
      <c r="X228" s="12">
        <f t="shared" si="138"/>
        <v>113.8798150046925</v>
      </c>
      <c r="Y228" s="12">
        <f t="shared" si="139"/>
        <v>163.84861083543271</v>
      </c>
      <c r="Z228" s="12">
        <f t="shared" si="140"/>
        <v>163.23975833973321</v>
      </c>
      <c r="AA228" s="12">
        <f t="shared" si="141"/>
        <v>163.77313500677326</v>
      </c>
      <c r="AB228" s="12">
        <f t="shared" si="142"/>
        <v>164.30703053921508</v>
      </c>
      <c r="AD228" s="25">
        <f t="shared" si="143"/>
        <v>3.0669719418601886</v>
      </c>
      <c r="AE228" s="12">
        <f t="shared" si="144"/>
        <v>3.144301898917135</v>
      </c>
      <c r="AF228" s="12">
        <f t="shared" si="145"/>
        <v>2.214141980095377</v>
      </c>
      <c r="AG228" s="12">
        <f t="shared" si="146"/>
        <v>1.7307269953074922</v>
      </c>
      <c r="AH228" s="12">
        <f t="shared" si="147"/>
        <v>0.76139016456730246</v>
      </c>
      <c r="AI228" s="12">
        <f t="shared" si="148"/>
        <v>1.370242660266797</v>
      </c>
      <c r="AJ228" s="12">
        <f t="shared" si="149"/>
        <v>0.83686599322675193</v>
      </c>
      <c r="AK228" s="12">
        <f t="shared" si="150"/>
        <v>0.30297046078493395</v>
      </c>
      <c r="AM228" s="6"/>
      <c r="AO228" s="30">
        <f t="shared" si="151"/>
        <v>0.17589617961398754</v>
      </c>
      <c r="AP228" s="25">
        <f t="shared" si="127"/>
        <v>113.5722961995186</v>
      </c>
      <c r="AQ228" s="25">
        <f t="shared" si="152"/>
        <v>1.7630276315817213E-2</v>
      </c>
      <c r="AR228" s="25"/>
      <c r="AS228" s="25">
        <f t="shared" si="128"/>
        <v>0.60242620929265933</v>
      </c>
      <c r="AT228" s="25">
        <f t="shared" si="120"/>
        <v>113.99882622919728</v>
      </c>
      <c r="AU228" s="25">
        <f t="shared" si="153"/>
        <v>1.3940906624265441E-2</v>
      </c>
      <c r="AV228" s="25"/>
      <c r="AW228" s="25">
        <f t="shared" si="129"/>
        <v>1.0536993274347675</v>
      </c>
      <c r="AX228" s="25">
        <f t="shared" si="121"/>
        <v>114.45009934733939</v>
      </c>
      <c r="AY228" s="25">
        <f t="shared" si="154"/>
        <v>1.0037515892457336E-2</v>
      </c>
      <c r="AZ228" s="25"/>
      <c r="BA228" s="25">
        <f t="shared" si="130"/>
        <v>0.86219079368986118</v>
      </c>
      <c r="BB228" s="25">
        <f t="shared" si="122"/>
        <v>114.25859081359448</v>
      </c>
      <c r="BC228" s="31">
        <f t="shared" si="155"/>
        <v>1.1694013046020619E-2</v>
      </c>
      <c r="BD228" s="29"/>
      <c r="BE228" s="30">
        <f t="shared" si="131"/>
        <v>-1.5566889661015687E-2</v>
      </c>
      <c r="BF228" s="25">
        <f t="shared" si="123"/>
        <v>163.75756811711224</v>
      </c>
      <c r="BG228" s="25">
        <f t="shared" si="156"/>
        <v>5.178499955709061E-3</v>
      </c>
      <c r="BH228" s="25"/>
      <c r="BI228" s="27">
        <f t="shared" si="132"/>
        <v>0.20411033133599277</v>
      </c>
      <c r="BJ228" s="25">
        <f t="shared" si="124"/>
        <v>163.97724533810924</v>
      </c>
      <c r="BK228" s="25">
        <f t="shared" si="157"/>
        <v>3.8439685198153255E-3</v>
      </c>
      <c r="BL228" s="25"/>
      <c r="BM228" s="27">
        <f t="shared" si="133"/>
        <v>0.78916849486004637</v>
      </c>
      <c r="BN228" s="25">
        <f t="shared" si="125"/>
        <v>164.56230350163329</v>
      </c>
      <c r="BO228" s="25">
        <f t="shared" si="158"/>
        <v>2.8976063469385565E-4</v>
      </c>
      <c r="BP228" s="25"/>
      <c r="BQ228" s="27">
        <f t="shared" si="134"/>
        <v>1.0543379885712885</v>
      </c>
      <c r="BR228" s="25">
        <f t="shared" si="126"/>
        <v>164.82747299534455</v>
      </c>
      <c r="BS228" s="31">
        <f t="shared" si="159"/>
        <v>1.3211347671672692E-3</v>
      </c>
      <c r="BT228" s="29"/>
      <c r="BV228" s="36"/>
    </row>
    <row r="229" spans="1:74">
      <c r="A229" s="6"/>
      <c r="K229" s="6"/>
      <c r="L229"/>
      <c r="M229" s="10">
        <v>44105</v>
      </c>
      <c r="N229" s="11">
        <v>226</v>
      </c>
      <c r="O229" s="12">
        <v>116.58886</v>
      </c>
      <c r="P229" s="9">
        <v>116120400</v>
      </c>
      <c r="Q229" s="12">
        <v>163.679993</v>
      </c>
      <c r="R229" s="9">
        <v>2409300</v>
      </c>
      <c r="U229" s="12">
        <f t="shared" si="135"/>
        <v>113.00361584941884</v>
      </c>
      <c r="V229" s="12">
        <f t="shared" si="136"/>
        <v>113.56674576570387</v>
      </c>
      <c r="W229" s="12">
        <f t="shared" si="137"/>
        <v>114.61417810895708</v>
      </c>
      <c r="X229" s="12">
        <f t="shared" si="138"/>
        <v>115.17786025117312</v>
      </c>
      <c r="Y229" s="12">
        <f t="shared" si="139"/>
        <v>163.96281936011781</v>
      </c>
      <c r="Z229" s="12">
        <f t="shared" si="140"/>
        <v>163.71934327082658</v>
      </c>
      <c r="AA229" s="12">
        <f t="shared" si="141"/>
        <v>164.23341130304797</v>
      </c>
      <c r="AB229" s="12">
        <f t="shared" si="142"/>
        <v>164.53425838480376</v>
      </c>
      <c r="AD229" s="25">
        <f t="shared" si="143"/>
        <v>3.5852441505811612</v>
      </c>
      <c r="AE229" s="12">
        <f t="shared" si="144"/>
        <v>3.0221142342961258</v>
      </c>
      <c r="AF229" s="12">
        <f t="shared" si="145"/>
        <v>1.9746818910429198</v>
      </c>
      <c r="AG229" s="12">
        <f t="shared" si="146"/>
        <v>1.4109997488268817</v>
      </c>
      <c r="AH229" s="12">
        <f t="shared" si="147"/>
        <v>0.28282636011780937</v>
      </c>
      <c r="AI229" s="12">
        <f t="shared" si="148"/>
        <v>3.9350270826588485E-2</v>
      </c>
      <c r="AJ229" s="12">
        <f t="shared" si="149"/>
        <v>0.55341830304797668</v>
      </c>
      <c r="AK229" s="12">
        <f t="shared" si="150"/>
        <v>0.85426538480376735</v>
      </c>
      <c r="AM229" s="6"/>
      <c r="AO229" s="30">
        <f t="shared" si="151"/>
        <v>0.3321784660297582</v>
      </c>
      <c r="AP229" s="25">
        <f t="shared" si="127"/>
        <v>114.94635657498684</v>
      </c>
      <c r="AQ229" s="25">
        <f t="shared" si="152"/>
        <v>1.408799627179784E-2</v>
      </c>
      <c r="AR229" s="25"/>
      <c r="AS229" s="25">
        <f t="shared" si="128"/>
        <v>0.75626417923260925</v>
      </c>
      <c r="AT229" s="25">
        <f t="shared" si="120"/>
        <v>115.37044228818969</v>
      </c>
      <c r="AU229" s="25">
        <f t="shared" si="153"/>
        <v>1.0450550008039393E-2</v>
      </c>
      <c r="AV229" s="25"/>
      <c r="AW229" s="25">
        <f t="shared" si="129"/>
        <v>1.1275347701627285</v>
      </c>
      <c r="AX229" s="25">
        <f t="shared" si="121"/>
        <v>115.7417128791198</v>
      </c>
      <c r="AY229" s="25">
        <f t="shared" si="154"/>
        <v>7.2661069066135E-3</v>
      </c>
      <c r="AZ229" s="25"/>
      <c r="BA229" s="25">
        <f t="shared" si="130"/>
        <v>1.1644399947480693</v>
      </c>
      <c r="BB229" s="25">
        <f t="shared" si="122"/>
        <v>115.77861810370514</v>
      </c>
      <c r="BC229" s="31">
        <f t="shared" si="155"/>
        <v>6.9495653040509602E-3</v>
      </c>
      <c r="BD229" s="29"/>
      <c r="BE229" s="30">
        <f t="shared" si="131"/>
        <v>5.5809588229343704E-2</v>
      </c>
      <c r="BF229" s="25">
        <f t="shared" si="123"/>
        <v>164.28922089127732</v>
      </c>
      <c r="BG229" s="25">
        <f t="shared" si="156"/>
        <v>3.7220669436204591E-3</v>
      </c>
      <c r="BH229" s="25"/>
      <c r="BI229" s="27">
        <f t="shared" si="132"/>
        <v>0.26815182257067294</v>
      </c>
      <c r="BJ229" s="25">
        <f t="shared" si="124"/>
        <v>164.50156312561865</v>
      </c>
      <c r="BK229" s="25">
        <f t="shared" si="157"/>
        <v>5.0193680397985427E-3</v>
      </c>
      <c r="BL229" s="25"/>
      <c r="BM229" s="27">
        <f t="shared" si="133"/>
        <v>0.64116700549664662</v>
      </c>
      <c r="BN229" s="25">
        <f t="shared" si="125"/>
        <v>164.87457830854461</v>
      </c>
      <c r="BO229" s="25">
        <f t="shared" si="158"/>
        <v>7.2982976517149377E-3</v>
      </c>
      <c r="BP229" s="25"/>
      <c r="BQ229" s="27">
        <f t="shared" si="134"/>
        <v>0.54938555011919976</v>
      </c>
      <c r="BR229" s="25">
        <f t="shared" si="126"/>
        <v>164.78279685316718</v>
      </c>
      <c r="BS229" s="31">
        <f t="shared" si="159"/>
        <v>6.7375604858877789E-3</v>
      </c>
      <c r="BT229" s="29"/>
      <c r="BV229" s="36"/>
    </row>
    <row r="230" spans="1:74">
      <c r="A230" s="6"/>
      <c r="K230" s="6"/>
      <c r="L230"/>
      <c r="M230" s="10">
        <v>44106</v>
      </c>
      <c r="N230" s="11">
        <v>227</v>
      </c>
      <c r="O230" s="12">
        <v>112.82534800000001</v>
      </c>
      <c r="P230" s="9">
        <v>144712000</v>
      </c>
      <c r="Q230" s="12">
        <v>165.61000100000001</v>
      </c>
      <c r="R230" s="9">
        <v>2339900</v>
      </c>
      <c r="U230" s="12">
        <f t="shared" si="135"/>
        <v>113.54140247200601</v>
      </c>
      <c r="V230" s="12">
        <f t="shared" si="136"/>
        <v>114.62448574770751</v>
      </c>
      <c r="W230" s="12">
        <f t="shared" si="137"/>
        <v>115.70025314903069</v>
      </c>
      <c r="X230" s="12">
        <f t="shared" si="138"/>
        <v>116.23611006279327</v>
      </c>
      <c r="Y230" s="12">
        <f t="shared" si="139"/>
        <v>163.92039540610011</v>
      </c>
      <c r="Z230" s="12">
        <f t="shared" si="140"/>
        <v>163.70557067603727</v>
      </c>
      <c r="AA230" s="12">
        <f t="shared" si="141"/>
        <v>163.9290312363716</v>
      </c>
      <c r="AB230" s="12">
        <f t="shared" si="142"/>
        <v>163.89355934620096</v>
      </c>
      <c r="AD230" s="25">
        <f t="shared" si="143"/>
        <v>0.71605447200600736</v>
      </c>
      <c r="AE230" s="12">
        <f t="shared" si="144"/>
        <v>1.7991377477075048</v>
      </c>
      <c r="AF230" s="12">
        <f t="shared" si="145"/>
        <v>2.8749051490306812</v>
      </c>
      <c r="AG230" s="12">
        <f t="shared" si="146"/>
        <v>3.4107620627932675</v>
      </c>
      <c r="AH230" s="12">
        <f t="shared" si="147"/>
        <v>1.6896055938998984</v>
      </c>
      <c r="AI230" s="12">
        <f t="shared" si="148"/>
        <v>1.9044303239627425</v>
      </c>
      <c r="AJ230" s="12">
        <f t="shared" si="149"/>
        <v>1.6809697636284113</v>
      </c>
      <c r="AK230" s="12">
        <f t="shared" si="150"/>
        <v>1.7164416537990519</v>
      </c>
      <c r="AM230" s="6"/>
      <c r="AO230" s="30">
        <f t="shared" si="151"/>
        <v>0.44526295213633593</v>
      </c>
      <c r="AP230" s="25">
        <f t="shared" si="127"/>
        <v>116.14551610116702</v>
      </c>
      <c r="AQ230" s="25">
        <f t="shared" si="152"/>
        <v>2.9427501532430577E-2</v>
      </c>
      <c r="AR230" s="25"/>
      <c r="AS230" s="25">
        <f t="shared" si="128"/>
        <v>0.83871689444285935</v>
      </c>
      <c r="AT230" s="25">
        <f t="shared" si="120"/>
        <v>116.53897004347354</v>
      </c>
      <c r="AU230" s="25">
        <f t="shared" si="153"/>
        <v>3.2914784747426921E-2</v>
      </c>
      <c r="AV230" s="25"/>
      <c r="AW230" s="25">
        <f t="shared" si="129"/>
        <v>1.108877891622625</v>
      </c>
      <c r="AX230" s="25">
        <f t="shared" si="121"/>
        <v>116.80913104065331</v>
      </c>
      <c r="AY230" s="25">
        <f t="shared" si="154"/>
        <v>3.5309290964059839E-2</v>
      </c>
      <c r="AZ230" s="25"/>
      <c r="BA230" s="25">
        <f t="shared" si="130"/>
        <v>1.0978297832747785</v>
      </c>
      <c r="BB230" s="25">
        <f t="shared" si="122"/>
        <v>116.79808293230546</v>
      </c>
      <c r="BC230" s="31">
        <f t="shared" si="155"/>
        <v>3.5211368745837655E-2</v>
      </c>
      <c r="BD230" s="29"/>
      <c r="BE230" s="30">
        <f t="shared" si="131"/>
        <v>1.7811399934862041E-3</v>
      </c>
      <c r="BF230" s="25">
        <f t="shared" si="123"/>
        <v>163.93081237636508</v>
      </c>
      <c r="BG230" s="25">
        <f t="shared" si="156"/>
        <v>1.0139415575723162E-2</v>
      </c>
      <c r="BH230" s="25"/>
      <c r="BI230" s="27">
        <f t="shared" si="132"/>
        <v>0.12501885025891146</v>
      </c>
      <c r="BJ230" s="25">
        <f t="shared" si="124"/>
        <v>164.05405008663053</v>
      </c>
      <c r="BK230" s="25">
        <f t="shared" si="157"/>
        <v>9.3952714448053525E-3</v>
      </c>
      <c r="BL230" s="25"/>
      <c r="BM230" s="27">
        <f t="shared" si="133"/>
        <v>0.21567082301878782</v>
      </c>
      <c r="BN230" s="25">
        <f t="shared" si="125"/>
        <v>164.1447020593904</v>
      </c>
      <c r="BO230" s="25">
        <f t="shared" si="158"/>
        <v>8.8478892081500192E-3</v>
      </c>
      <c r="BP230" s="25"/>
      <c r="BQ230" s="27">
        <f t="shared" si="134"/>
        <v>-0.17631522415703704</v>
      </c>
      <c r="BR230" s="25">
        <f t="shared" si="126"/>
        <v>163.75271601221456</v>
      </c>
      <c r="BS230" s="31">
        <f t="shared" si="159"/>
        <v>1.1214811766020386E-2</v>
      </c>
      <c r="BT230" s="29"/>
      <c r="BV230" s="36"/>
    </row>
    <row r="231" spans="1:74">
      <c r="A231" s="6"/>
      <c r="K231" s="6"/>
      <c r="L231"/>
      <c r="M231" s="10">
        <v>44109</v>
      </c>
      <c r="N231" s="11">
        <v>228</v>
      </c>
      <c r="O231" s="12">
        <v>116.29935500000001</v>
      </c>
      <c r="P231" s="9">
        <v>106243800</v>
      </c>
      <c r="Q231" s="12">
        <v>168.720001</v>
      </c>
      <c r="R231" s="9">
        <v>1750000</v>
      </c>
      <c r="U231" s="12">
        <f t="shared" si="135"/>
        <v>113.4339943012051</v>
      </c>
      <c r="V231" s="12">
        <f t="shared" si="136"/>
        <v>113.99478753600988</v>
      </c>
      <c r="W231" s="12">
        <f t="shared" si="137"/>
        <v>114.11905531706381</v>
      </c>
      <c r="X231" s="12">
        <f t="shared" si="138"/>
        <v>113.67803851569832</v>
      </c>
      <c r="Y231" s="12">
        <f t="shared" si="139"/>
        <v>164.1738362451851</v>
      </c>
      <c r="Z231" s="12">
        <f t="shared" si="140"/>
        <v>164.37212128942423</v>
      </c>
      <c r="AA231" s="12">
        <f t="shared" si="141"/>
        <v>164.85356460636723</v>
      </c>
      <c r="AB231" s="12">
        <f t="shared" si="142"/>
        <v>165.18089058655025</v>
      </c>
      <c r="AD231" s="25">
        <f t="shared" si="143"/>
        <v>2.8653606987949019</v>
      </c>
      <c r="AE231" s="12">
        <f t="shared" si="144"/>
        <v>2.304567463990125</v>
      </c>
      <c r="AF231" s="12">
        <f t="shared" si="145"/>
        <v>2.1802996829361945</v>
      </c>
      <c r="AG231" s="12">
        <f t="shared" si="146"/>
        <v>2.621316484301687</v>
      </c>
      <c r="AH231" s="12">
        <f t="shared" si="147"/>
        <v>4.546164754814896</v>
      </c>
      <c r="AI231" s="12">
        <f t="shared" si="148"/>
        <v>4.3478797105757678</v>
      </c>
      <c r="AJ231" s="12">
        <f t="shared" si="149"/>
        <v>3.8664363936327675</v>
      </c>
      <c r="AK231" s="12">
        <f t="shared" si="150"/>
        <v>3.5391104134497482</v>
      </c>
      <c r="AM231" s="6"/>
      <c r="AO231" s="30">
        <f t="shared" si="151"/>
        <v>0.14129383452085423</v>
      </c>
      <c r="AP231" s="25">
        <f t="shared" si="127"/>
        <v>114.26034915158466</v>
      </c>
      <c r="AQ231" s="25">
        <f t="shared" si="152"/>
        <v>1.753239171803956E-2</v>
      </c>
      <c r="AR231" s="25"/>
      <c r="AS231" s="25">
        <f t="shared" si="128"/>
        <v>0.23373821284042573</v>
      </c>
      <c r="AT231" s="25">
        <f t="shared" si="120"/>
        <v>114.35279352990423</v>
      </c>
      <c r="AU231" s="25">
        <f t="shared" si="153"/>
        <v>1.6737508734212436E-2</v>
      </c>
      <c r="AV231" s="25"/>
      <c r="AW231" s="25">
        <f t="shared" si="129"/>
        <v>-0.1016561839926502</v>
      </c>
      <c r="AX231" s="25">
        <f t="shared" si="121"/>
        <v>114.01739913307117</v>
      </c>
      <c r="AY231" s="25">
        <f t="shared" si="154"/>
        <v>1.9621397443939734E-2</v>
      </c>
      <c r="AZ231" s="25"/>
      <c r="BA231" s="25">
        <f t="shared" si="130"/>
        <v>-1.1793436896806271</v>
      </c>
      <c r="BB231" s="25">
        <f t="shared" si="122"/>
        <v>112.93971162738319</v>
      </c>
      <c r="BC231" s="31">
        <f t="shared" si="155"/>
        <v>2.8887893424832972E-2</v>
      </c>
      <c r="BD231" s="29"/>
      <c r="BE231" s="30">
        <f t="shared" si="131"/>
        <v>0.14019397449380763</v>
      </c>
      <c r="BF231" s="25">
        <f t="shared" si="123"/>
        <v>164.99375858086103</v>
      </c>
      <c r="BG231" s="25">
        <f t="shared" si="156"/>
        <v>2.2085362713688994E-2</v>
      </c>
      <c r="BH231" s="25"/>
      <c r="BI231" s="27">
        <f t="shared" si="132"/>
        <v>0.32489748019309084</v>
      </c>
      <c r="BJ231" s="25">
        <f t="shared" si="124"/>
        <v>165.17846208656033</v>
      </c>
      <c r="BK231" s="25">
        <f t="shared" si="157"/>
        <v>2.0990628807782345E-2</v>
      </c>
      <c r="BL231" s="25"/>
      <c r="BM231" s="27">
        <f t="shared" si="133"/>
        <v>0.53465896915836642</v>
      </c>
      <c r="BN231" s="25">
        <f t="shared" si="125"/>
        <v>165.38822357552559</v>
      </c>
      <c r="BO231" s="25">
        <f t="shared" si="158"/>
        <v>1.9747376746841117E-2</v>
      </c>
      <c r="BP231" s="25"/>
      <c r="BQ231" s="27">
        <f t="shared" si="134"/>
        <v>0.75940608087272921</v>
      </c>
      <c r="BR231" s="25">
        <f t="shared" si="126"/>
        <v>165.61297068723997</v>
      </c>
      <c r="BS231" s="31">
        <f t="shared" si="159"/>
        <v>1.8415305205931282E-2</v>
      </c>
      <c r="BT231" s="29"/>
      <c r="BV231" s="36"/>
    </row>
    <row r="232" spans="1:74">
      <c r="A232" s="6"/>
      <c r="K232" s="6"/>
      <c r="L232"/>
      <c r="M232" s="10">
        <v>44110</v>
      </c>
      <c r="N232" s="11">
        <v>229</v>
      </c>
      <c r="O232" s="12">
        <v>112.96511099999999</v>
      </c>
      <c r="P232" s="9">
        <v>161498200</v>
      </c>
      <c r="Q232" s="12">
        <v>166.88999899999999</v>
      </c>
      <c r="R232" s="9">
        <v>2345800</v>
      </c>
      <c r="U232" s="12">
        <f t="shared" si="135"/>
        <v>113.86379840602433</v>
      </c>
      <c r="V232" s="12">
        <f t="shared" si="136"/>
        <v>114.80138614840642</v>
      </c>
      <c r="W232" s="12">
        <f t="shared" si="137"/>
        <v>115.31822014267871</v>
      </c>
      <c r="X232" s="12">
        <f t="shared" si="138"/>
        <v>115.64402587892459</v>
      </c>
      <c r="Y232" s="12">
        <f t="shared" si="139"/>
        <v>164.85576095840733</v>
      </c>
      <c r="Z232" s="12">
        <f t="shared" si="140"/>
        <v>165.89387918812574</v>
      </c>
      <c r="AA232" s="12">
        <f t="shared" si="141"/>
        <v>166.98010462286524</v>
      </c>
      <c r="AB232" s="12">
        <f t="shared" si="142"/>
        <v>167.83522339663756</v>
      </c>
      <c r="AD232" s="25">
        <f t="shared" si="143"/>
        <v>0.89868740602433661</v>
      </c>
      <c r="AE232" s="12">
        <f t="shared" si="144"/>
        <v>1.836275148406429</v>
      </c>
      <c r="AF232" s="12">
        <f t="shared" si="145"/>
        <v>2.3531091426787185</v>
      </c>
      <c r="AG232" s="12">
        <f t="shared" si="146"/>
        <v>2.6789148789246013</v>
      </c>
      <c r="AH232" s="12">
        <f t="shared" si="147"/>
        <v>2.0342380415926584</v>
      </c>
      <c r="AI232" s="12">
        <f t="shared" si="148"/>
        <v>0.99611981187425158</v>
      </c>
      <c r="AJ232" s="12">
        <f t="shared" si="149"/>
        <v>9.0105622865252144E-2</v>
      </c>
      <c r="AK232" s="12">
        <f t="shared" si="150"/>
        <v>0.94522439663757041</v>
      </c>
      <c r="AM232" s="6"/>
      <c r="AO232" s="30">
        <f t="shared" si="151"/>
        <v>0.29997448318496117</v>
      </c>
      <c r="AP232" s="25">
        <f t="shared" si="127"/>
        <v>115.61819462586368</v>
      </c>
      <c r="AQ232" s="25">
        <f t="shared" si="152"/>
        <v>2.3485867471627474E-2</v>
      </c>
      <c r="AR232" s="25"/>
      <c r="AS232" s="25">
        <f t="shared" si="128"/>
        <v>0.47509486603404444</v>
      </c>
      <c r="AT232" s="25">
        <f t="shared" si="120"/>
        <v>115.79331500871275</v>
      </c>
      <c r="AU232" s="25">
        <f t="shared" si="153"/>
        <v>2.5036084005731291E-2</v>
      </c>
      <c r="AV232" s="25"/>
      <c r="AW232" s="25">
        <f t="shared" si="129"/>
        <v>0.48371327033074768</v>
      </c>
      <c r="AX232" s="25">
        <f t="shared" si="121"/>
        <v>115.80193341300946</v>
      </c>
      <c r="AY232" s="25">
        <f t="shared" si="154"/>
        <v>2.5112376625819204E-2</v>
      </c>
      <c r="AZ232" s="25"/>
      <c r="BA232" s="25">
        <f t="shared" si="130"/>
        <v>0.84238854832057131</v>
      </c>
      <c r="BB232" s="25">
        <f t="shared" si="122"/>
        <v>116.16060869099928</v>
      </c>
      <c r="BC232" s="31">
        <f t="shared" si="155"/>
        <v>2.8287474448631219E-2</v>
      </c>
      <c r="BD232" s="29"/>
      <c r="BE232" s="30">
        <f t="shared" si="131"/>
        <v>0.43814588079443828</v>
      </c>
      <c r="BF232" s="25">
        <f t="shared" si="123"/>
        <v>167.41825050365969</v>
      </c>
      <c r="BG232" s="25">
        <f t="shared" si="156"/>
        <v>3.1652675823894238E-3</v>
      </c>
      <c r="BH232" s="25"/>
      <c r="BI232" s="27">
        <f t="shared" si="132"/>
        <v>0.77530811426932122</v>
      </c>
      <c r="BJ232" s="25">
        <f t="shared" si="124"/>
        <v>167.75541273713455</v>
      </c>
      <c r="BK232" s="25">
        <f t="shared" si="157"/>
        <v>5.1855338385768694E-3</v>
      </c>
      <c r="BL232" s="25"/>
      <c r="BM232" s="27">
        <f t="shared" si="133"/>
        <v>1.2510054404612072</v>
      </c>
      <c r="BN232" s="25">
        <f t="shared" si="125"/>
        <v>168.23111006332644</v>
      </c>
      <c r="BO232" s="25">
        <f t="shared" si="158"/>
        <v>8.0358983244193764E-3</v>
      </c>
      <c r="BP232" s="25"/>
      <c r="BQ232" s="27">
        <f t="shared" si="134"/>
        <v>1.9214699261542196</v>
      </c>
      <c r="BR232" s="25">
        <f t="shared" si="126"/>
        <v>168.90157454901947</v>
      </c>
      <c r="BS232" s="31">
        <f t="shared" si="159"/>
        <v>1.2053301941834651E-2</v>
      </c>
      <c r="BT232" s="29"/>
      <c r="BV232" s="36"/>
    </row>
    <row r="233" spans="1:74">
      <c r="A233" s="6"/>
      <c r="K233" s="6"/>
      <c r="L233"/>
      <c r="M233" s="10">
        <v>44111</v>
      </c>
      <c r="N233" s="11">
        <v>230</v>
      </c>
      <c r="O233" s="12">
        <v>114.881805</v>
      </c>
      <c r="P233" s="9">
        <v>96849000</v>
      </c>
      <c r="Q233" s="12">
        <v>171.550003</v>
      </c>
      <c r="R233" s="9">
        <v>2030200</v>
      </c>
      <c r="U233" s="12">
        <f t="shared" si="135"/>
        <v>113.72899529512068</v>
      </c>
      <c r="V233" s="12">
        <f t="shared" si="136"/>
        <v>114.15868984646417</v>
      </c>
      <c r="W233" s="12">
        <f t="shared" si="137"/>
        <v>114.02401011420541</v>
      </c>
      <c r="X233" s="12">
        <f t="shared" si="138"/>
        <v>113.63483971973115</v>
      </c>
      <c r="Y233" s="12">
        <f t="shared" si="139"/>
        <v>165.16089666464623</v>
      </c>
      <c r="Z233" s="12">
        <f t="shared" si="140"/>
        <v>166.24252112228172</v>
      </c>
      <c r="AA233" s="12">
        <f t="shared" si="141"/>
        <v>166.93054653028935</v>
      </c>
      <c r="AB233" s="12">
        <f t="shared" si="142"/>
        <v>167.12630509915937</v>
      </c>
      <c r="AD233" s="25">
        <f t="shared" si="143"/>
        <v>1.1528097048793171</v>
      </c>
      <c r="AE233" s="12">
        <f t="shared" si="144"/>
        <v>0.72311515353582934</v>
      </c>
      <c r="AF233" s="12">
        <f t="shared" si="145"/>
        <v>0.85779488579458985</v>
      </c>
      <c r="AG233" s="12">
        <f t="shared" si="146"/>
        <v>1.2469652802688529</v>
      </c>
      <c r="AH233" s="12">
        <f t="shared" si="147"/>
        <v>6.3891063353537731</v>
      </c>
      <c r="AI233" s="12">
        <f t="shared" si="148"/>
        <v>5.3074818777182884</v>
      </c>
      <c r="AJ233" s="12">
        <f t="shared" si="149"/>
        <v>4.6194564697106557</v>
      </c>
      <c r="AK233" s="12">
        <f t="shared" si="150"/>
        <v>4.4236979008406365</v>
      </c>
      <c r="AM233" s="6"/>
      <c r="AO233" s="30">
        <f t="shared" si="151"/>
        <v>6.0846806436221756E-2</v>
      </c>
      <c r="AP233" s="25">
        <f t="shared" si="127"/>
        <v>114.08485692064163</v>
      </c>
      <c r="AQ233" s="25">
        <f t="shared" si="152"/>
        <v>6.9371131430113996E-3</v>
      </c>
      <c r="AR233" s="25"/>
      <c r="AS233" s="25">
        <f t="shared" si="128"/>
        <v>3.2768642407207949E-2</v>
      </c>
      <c r="AT233" s="25">
        <f t="shared" si="120"/>
        <v>114.05677875661262</v>
      </c>
      <c r="AU233" s="25">
        <f t="shared" si="153"/>
        <v>7.1815222905610189E-3</v>
      </c>
      <c r="AV233" s="25"/>
      <c r="AW233" s="25">
        <f t="shared" si="129"/>
        <v>-0.31635221413107445</v>
      </c>
      <c r="AX233" s="25">
        <f t="shared" si="121"/>
        <v>113.70765790007434</v>
      </c>
      <c r="AY233" s="25">
        <f t="shared" si="154"/>
        <v>1.0220479212749678E-2</v>
      </c>
      <c r="AZ233" s="25"/>
      <c r="BA233" s="25">
        <f t="shared" si="130"/>
        <v>-0.97372024195422058</v>
      </c>
      <c r="BB233" s="25">
        <f t="shared" si="122"/>
        <v>113.05028987225118</v>
      </c>
      <c r="BC233" s="31">
        <f t="shared" si="155"/>
        <v>1.5942604033326386E-2</v>
      </c>
      <c r="BD233" s="29"/>
      <c r="BE233" s="30">
        <f t="shared" si="131"/>
        <v>0.36499028478888862</v>
      </c>
      <c r="BF233" s="25">
        <f t="shared" si="123"/>
        <v>167.29553681507824</v>
      </c>
      <c r="BG233" s="25">
        <f t="shared" si="156"/>
        <v>2.4800152203563457E-2</v>
      </c>
      <c r="BH233" s="25"/>
      <c r="BI233" s="27">
        <f t="shared" si="132"/>
        <v>0.56909156255801774</v>
      </c>
      <c r="BJ233" s="25">
        <f t="shared" si="124"/>
        <v>167.49963809284736</v>
      </c>
      <c r="BK233" s="25">
        <f t="shared" si="157"/>
        <v>2.3610404175583962E-2</v>
      </c>
      <c r="BL233" s="25"/>
      <c r="BM233" s="27">
        <f t="shared" si="133"/>
        <v>0.66575185059451214</v>
      </c>
      <c r="BN233" s="25">
        <f t="shared" si="125"/>
        <v>167.59629838088387</v>
      </c>
      <c r="BO233" s="25">
        <f t="shared" si="158"/>
        <v>2.3046951617460117E-2</v>
      </c>
      <c r="BP233" s="25"/>
      <c r="BQ233" s="27">
        <f t="shared" si="134"/>
        <v>0.24609611023362402</v>
      </c>
      <c r="BR233" s="25">
        <f t="shared" si="126"/>
        <v>167.17664264052297</v>
      </c>
      <c r="BS233" s="31">
        <f t="shared" si="159"/>
        <v>2.5493210626624314E-2</v>
      </c>
      <c r="BT233" s="29"/>
      <c r="BV233" s="36"/>
    </row>
    <row r="234" spans="1:74">
      <c r="A234" s="6"/>
      <c r="K234" s="6"/>
      <c r="L234"/>
      <c r="M234" s="10">
        <v>44112</v>
      </c>
      <c r="N234" s="11">
        <v>231</v>
      </c>
      <c r="O234" s="12">
        <v>114.77198799999999</v>
      </c>
      <c r="P234" s="9">
        <v>83477200</v>
      </c>
      <c r="Q234" s="12">
        <v>173.779999</v>
      </c>
      <c r="R234" s="9">
        <v>1977900</v>
      </c>
      <c r="U234" s="12">
        <f t="shared" si="135"/>
        <v>113.90191675085258</v>
      </c>
      <c r="V234" s="12">
        <f t="shared" si="136"/>
        <v>114.41178015020171</v>
      </c>
      <c r="W234" s="12">
        <f t="shared" si="137"/>
        <v>114.49579730139243</v>
      </c>
      <c r="X234" s="12">
        <f t="shared" si="138"/>
        <v>114.57006367993279</v>
      </c>
      <c r="Y234" s="12">
        <f t="shared" si="139"/>
        <v>166.11926261494929</v>
      </c>
      <c r="Z234" s="12">
        <f t="shared" si="140"/>
        <v>168.10013977948313</v>
      </c>
      <c r="AA234" s="12">
        <f t="shared" si="141"/>
        <v>169.47124758863021</v>
      </c>
      <c r="AB234" s="12">
        <f t="shared" si="142"/>
        <v>170.44407852478983</v>
      </c>
      <c r="AD234" s="25">
        <f t="shared" si="143"/>
        <v>0.87007124914741496</v>
      </c>
      <c r="AE234" s="12">
        <f t="shared" si="144"/>
        <v>0.36020784979828591</v>
      </c>
      <c r="AF234" s="12">
        <f t="shared" si="145"/>
        <v>0.2761906986075644</v>
      </c>
      <c r="AG234" s="12">
        <f t="shared" si="146"/>
        <v>0.20192432006720651</v>
      </c>
      <c r="AH234" s="12">
        <f t="shared" si="147"/>
        <v>7.6607363850507113</v>
      </c>
      <c r="AI234" s="12">
        <f t="shared" si="148"/>
        <v>5.6798592205168745</v>
      </c>
      <c r="AJ234" s="12">
        <f t="shared" si="149"/>
        <v>4.3087514113697978</v>
      </c>
      <c r="AK234" s="12">
        <f t="shared" si="150"/>
        <v>3.3359204752101732</v>
      </c>
      <c r="AM234" s="6"/>
      <c r="AO234" s="30">
        <f t="shared" si="151"/>
        <v>0.12248786354884131</v>
      </c>
      <c r="AP234" s="25">
        <f t="shared" si="127"/>
        <v>114.61828516494127</v>
      </c>
      <c r="AQ234" s="25">
        <f t="shared" si="152"/>
        <v>1.3392016443831531E-3</v>
      </c>
      <c r="AR234" s="25"/>
      <c r="AS234" s="25">
        <f t="shared" si="128"/>
        <v>0.14252327860216063</v>
      </c>
      <c r="AT234" s="25">
        <f t="shared" si="120"/>
        <v>114.63832057999458</v>
      </c>
      <c r="AU234" s="25">
        <f t="shared" si="153"/>
        <v>1.164634527419784E-3</v>
      </c>
      <c r="AV234" s="25"/>
      <c r="AW234" s="25">
        <f t="shared" si="129"/>
        <v>3.8310516462067457E-2</v>
      </c>
      <c r="AX234" s="25">
        <f t="shared" si="121"/>
        <v>114.53410781785449</v>
      </c>
      <c r="AY234" s="25">
        <f t="shared" si="154"/>
        <v>2.0726327590100016E-3</v>
      </c>
      <c r="AZ234" s="25"/>
      <c r="BA234" s="25">
        <f t="shared" si="130"/>
        <v>0.2549610728158328</v>
      </c>
      <c r="BB234" s="25">
        <f t="shared" si="122"/>
        <v>114.75075837420826</v>
      </c>
      <c r="BC234" s="31">
        <f t="shared" si="155"/>
        <v>1.8497218843794048E-4</v>
      </c>
      <c r="BD234" s="29"/>
      <c r="BE234" s="30">
        <f t="shared" si="131"/>
        <v>0.69134690082168393</v>
      </c>
      <c r="BF234" s="25">
        <f t="shared" si="123"/>
        <v>170.16259448945189</v>
      </c>
      <c r="BG234" s="25">
        <f t="shared" si="156"/>
        <v>2.0816000295569761E-2</v>
      </c>
      <c r="BH234" s="25"/>
      <c r="BI234" s="27">
        <f t="shared" si="132"/>
        <v>1.0619939365037276</v>
      </c>
      <c r="BJ234" s="25">
        <f t="shared" si="124"/>
        <v>170.53324152513395</v>
      </c>
      <c r="BK234" s="25">
        <f t="shared" si="157"/>
        <v>1.8683148196278088E-2</v>
      </c>
      <c r="BL234" s="25"/>
      <c r="BM234" s="27">
        <f t="shared" si="133"/>
        <v>1.5094789940803679</v>
      </c>
      <c r="BN234" s="25">
        <f t="shared" si="125"/>
        <v>170.98072658271059</v>
      </c>
      <c r="BO234" s="25">
        <f t="shared" si="158"/>
        <v>1.6108139218538122E-2</v>
      </c>
      <c r="BP234" s="25"/>
      <c r="BQ234" s="27">
        <f t="shared" si="134"/>
        <v>2.1965103161247725</v>
      </c>
      <c r="BR234" s="25">
        <f t="shared" si="126"/>
        <v>171.66775790475498</v>
      </c>
      <c r="BS234" s="31">
        <f t="shared" si="159"/>
        <v>1.2154684701344861E-2</v>
      </c>
      <c r="BT234" s="29"/>
      <c r="BV234" s="36"/>
    </row>
    <row r="235" spans="1:74">
      <c r="A235" s="6"/>
      <c r="K235" s="6"/>
      <c r="L235"/>
      <c r="M235" s="10">
        <v>44113</v>
      </c>
      <c r="N235" s="11">
        <v>232</v>
      </c>
      <c r="O235" s="12">
        <v>116.768547</v>
      </c>
      <c r="P235" s="9">
        <v>100506900</v>
      </c>
      <c r="Q235" s="12">
        <v>174.38000500000001</v>
      </c>
      <c r="R235" s="9">
        <v>2636900</v>
      </c>
      <c r="U235" s="12">
        <f t="shared" si="135"/>
        <v>114.03242743822469</v>
      </c>
      <c r="V235" s="12">
        <f t="shared" si="136"/>
        <v>114.5378528976311</v>
      </c>
      <c r="W235" s="12">
        <f t="shared" si="137"/>
        <v>114.6477021856266</v>
      </c>
      <c r="X235" s="12">
        <f t="shared" si="138"/>
        <v>114.7215069199832</v>
      </c>
      <c r="Y235" s="12">
        <f t="shared" si="139"/>
        <v>167.26837307270691</v>
      </c>
      <c r="Z235" s="12">
        <f t="shared" si="140"/>
        <v>170.08809050666403</v>
      </c>
      <c r="AA235" s="12">
        <f t="shared" si="141"/>
        <v>171.84106086488362</v>
      </c>
      <c r="AB235" s="12">
        <f t="shared" si="142"/>
        <v>172.94601888119746</v>
      </c>
      <c r="AD235" s="25">
        <f t="shared" si="143"/>
        <v>2.7361195617753111</v>
      </c>
      <c r="AE235" s="12">
        <f t="shared" si="144"/>
        <v>2.2306941023689006</v>
      </c>
      <c r="AF235" s="12">
        <f t="shared" si="145"/>
        <v>2.1208448143733989</v>
      </c>
      <c r="AG235" s="12">
        <f t="shared" si="146"/>
        <v>2.0470400800167994</v>
      </c>
      <c r="AH235" s="12">
        <f t="shared" si="147"/>
        <v>7.1116319272931037</v>
      </c>
      <c r="AI235" s="12">
        <f t="shared" si="148"/>
        <v>4.2919144933359803</v>
      </c>
      <c r="AJ235" s="12">
        <f t="shared" si="149"/>
        <v>2.5389441351163953</v>
      </c>
      <c r="AK235" s="12">
        <f t="shared" si="150"/>
        <v>1.4339861188025509</v>
      </c>
      <c r="AM235" s="6"/>
      <c r="AO235" s="30">
        <f t="shared" si="151"/>
        <v>0.12690041665164067</v>
      </c>
      <c r="AP235" s="25">
        <f t="shared" si="127"/>
        <v>114.77460260227824</v>
      </c>
      <c r="AQ235" s="25">
        <f t="shared" si="152"/>
        <v>1.7076040157644183E-2</v>
      </c>
      <c r="AR235" s="25"/>
      <c r="AS235" s="25">
        <f t="shared" si="128"/>
        <v>0.14486868001016306</v>
      </c>
      <c r="AT235" s="25">
        <f t="shared" si="120"/>
        <v>114.79257086563676</v>
      </c>
      <c r="AU235" s="25">
        <f t="shared" si="153"/>
        <v>1.6922160848359586E-2</v>
      </c>
      <c r="AV235" s="25"/>
      <c r="AW235" s="25">
        <f t="shared" si="129"/>
        <v>8.9427981959513778E-2</v>
      </c>
      <c r="AX235" s="25">
        <f t="shared" si="121"/>
        <v>114.73713016758612</v>
      </c>
      <c r="AY235" s="25">
        <f t="shared" si="154"/>
        <v>1.7396952215341703E-2</v>
      </c>
      <c r="AZ235" s="25"/>
      <c r="BA235" s="25">
        <f t="shared" si="130"/>
        <v>0.16736331252141973</v>
      </c>
      <c r="BB235" s="25">
        <f t="shared" si="122"/>
        <v>114.81506549814802</v>
      </c>
      <c r="BC235" s="31">
        <f t="shared" si="155"/>
        <v>1.6729517939895085E-2</v>
      </c>
      <c r="BD235" s="29"/>
      <c r="BE235" s="30">
        <f t="shared" si="131"/>
        <v>0.94311685713644278</v>
      </c>
      <c r="BF235" s="25">
        <f t="shared" si="123"/>
        <v>172.78417772202005</v>
      </c>
      <c r="BG235" s="25">
        <f t="shared" si="156"/>
        <v>9.1514349823534191E-3</v>
      </c>
      <c r="BH235" s="25"/>
      <c r="BI235" s="27">
        <f t="shared" si="132"/>
        <v>1.3889487714411484</v>
      </c>
      <c r="BJ235" s="25">
        <f t="shared" si="124"/>
        <v>173.23000963632475</v>
      </c>
      <c r="BK235" s="25">
        <f t="shared" si="157"/>
        <v>6.5947662042747345E-3</v>
      </c>
      <c r="BL235" s="25"/>
      <c r="BM235" s="27">
        <f t="shared" si="133"/>
        <v>1.8966294210582371</v>
      </c>
      <c r="BN235" s="25">
        <f t="shared" si="125"/>
        <v>173.73769028594185</v>
      </c>
      <c r="BO235" s="25">
        <f t="shared" si="158"/>
        <v>3.6834195185288534E-3</v>
      </c>
      <c r="BP235" s="25"/>
      <c r="BQ235" s="27">
        <f t="shared" si="134"/>
        <v>2.3438178322341141</v>
      </c>
      <c r="BR235" s="25">
        <f t="shared" si="126"/>
        <v>174.18487869711774</v>
      </c>
      <c r="BS235" s="31">
        <f t="shared" si="159"/>
        <v>1.1189717701996411E-3</v>
      </c>
      <c r="BT235" s="29"/>
      <c r="BV235" s="36"/>
    </row>
    <row r="236" spans="1:74">
      <c r="A236" s="6"/>
      <c r="K236" s="6"/>
      <c r="L236"/>
      <c r="M236" s="10">
        <v>44116</v>
      </c>
      <c r="N236" s="11">
        <v>233</v>
      </c>
      <c r="O236" s="12">
        <v>124.18575300000001</v>
      </c>
      <c r="P236" s="9">
        <v>240226800</v>
      </c>
      <c r="Q236" s="12">
        <v>175.36000100000001</v>
      </c>
      <c r="R236" s="9">
        <v>3396300</v>
      </c>
      <c r="U236" s="12">
        <f t="shared" si="135"/>
        <v>114.44284537249098</v>
      </c>
      <c r="V236" s="12">
        <f t="shared" si="136"/>
        <v>115.31859583346021</v>
      </c>
      <c r="W236" s="12">
        <f t="shared" si="137"/>
        <v>115.81416683353197</v>
      </c>
      <c r="X236" s="12">
        <f t="shared" si="138"/>
        <v>116.25678697999579</v>
      </c>
      <c r="Y236" s="12">
        <f t="shared" si="139"/>
        <v>168.33511786180088</v>
      </c>
      <c r="Z236" s="12">
        <f t="shared" si="140"/>
        <v>171.59026057933164</v>
      </c>
      <c r="AA236" s="12">
        <f t="shared" si="141"/>
        <v>173.23748013919763</v>
      </c>
      <c r="AB236" s="12">
        <f t="shared" si="142"/>
        <v>174.02150847029938</v>
      </c>
      <c r="AD236" s="25">
        <f t="shared" si="143"/>
        <v>9.7429076275090267</v>
      </c>
      <c r="AE236" s="12">
        <f t="shared" si="144"/>
        <v>8.8671571665397977</v>
      </c>
      <c r="AF236" s="12">
        <f t="shared" si="145"/>
        <v>8.3715861664680347</v>
      </c>
      <c r="AG236" s="12">
        <f t="shared" si="146"/>
        <v>7.9289660200042107</v>
      </c>
      <c r="AH236" s="12">
        <f t="shared" si="147"/>
        <v>7.0248831381991295</v>
      </c>
      <c r="AI236" s="12">
        <f t="shared" si="148"/>
        <v>3.76974042066837</v>
      </c>
      <c r="AJ236" s="12">
        <f t="shared" si="149"/>
        <v>2.122520860802382</v>
      </c>
      <c r="AK236" s="12">
        <f t="shared" si="150"/>
        <v>1.3384925297006305</v>
      </c>
      <c r="AM236" s="6"/>
      <c r="AO236" s="30">
        <f t="shared" si="151"/>
        <v>0.28283505133970027</v>
      </c>
      <c r="AP236" s="25">
        <f t="shared" si="127"/>
        <v>116.09700188487167</v>
      </c>
      <c r="AQ236" s="25">
        <f t="shared" si="152"/>
        <v>6.5134292136782637E-2</v>
      </c>
      <c r="AR236" s="25"/>
      <c r="AS236" s="25">
        <f t="shared" si="128"/>
        <v>0.40026767198396518</v>
      </c>
      <c r="AT236" s="25">
        <f t="shared" si="120"/>
        <v>116.21443450551594</v>
      </c>
      <c r="AU236" s="25">
        <f t="shared" si="153"/>
        <v>6.4188671420980684E-2</v>
      </c>
      <c r="AV236" s="25"/>
      <c r="AW236" s="25">
        <f t="shared" si="129"/>
        <v>0.57409448163514976</v>
      </c>
      <c r="AX236" s="25">
        <f t="shared" si="121"/>
        <v>116.38826131516711</v>
      </c>
      <c r="AY236" s="25">
        <f t="shared" si="154"/>
        <v>6.2788939121163859E-2</v>
      </c>
      <c r="AZ236" s="25"/>
      <c r="BA236" s="25">
        <f t="shared" si="130"/>
        <v>1.0165994475977786</v>
      </c>
      <c r="BB236" s="25">
        <f t="shared" si="122"/>
        <v>116.83076628112975</v>
      </c>
      <c r="BC236" s="31">
        <f t="shared" si="155"/>
        <v>5.9225688464201287E-2</v>
      </c>
      <c r="BD236" s="29"/>
      <c r="BE236" s="30">
        <f t="shared" si="131"/>
        <v>1.0111122197130784</v>
      </c>
      <c r="BF236" s="25">
        <f t="shared" si="123"/>
        <v>174.24859235891071</v>
      </c>
      <c r="BG236" s="25">
        <f t="shared" si="156"/>
        <v>6.3378685832084251E-3</v>
      </c>
      <c r="BH236" s="25"/>
      <c r="BI236" s="27">
        <f t="shared" si="132"/>
        <v>1.3908163971593646</v>
      </c>
      <c r="BJ236" s="25">
        <f t="shared" si="124"/>
        <v>174.628296536357</v>
      </c>
      <c r="BK236" s="25">
        <f t="shared" si="157"/>
        <v>4.1725847369435886E-3</v>
      </c>
      <c r="BL236" s="25"/>
      <c r="BM236" s="27">
        <f t="shared" si="133"/>
        <v>1.6715348550233364</v>
      </c>
      <c r="BN236" s="25">
        <f t="shared" si="125"/>
        <v>174.90901499422097</v>
      </c>
      <c r="BO236" s="25">
        <f t="shared" si="158"/>
        <v>2.5717723723042369E-3</v>
      </c>
      <c r="BP236" s="25"/>
      <c r="BQ236" s="27">
        <f t="shared" si="134"/>
        <v>1.5385290580020283</v>
      </c>
      <c r="BR236" s="25">
        <f t="shared" si="126"/>
        <v>174.77600919719967</v>
      </c>
      <c r="BS236" s="31">
        <f t="shared" si="159"/>
        <v>3.3302452068322067E-3</v>
      </c>
      <c r="BT236" s="29"/>
      <c r="BV236" s="36"/>
    </row>
    <row r="237" spans="1:74">
      <c r="A237" s="6"/>
      <c r="K237" s="6"/>
      <c r="L237"/>
      <c r="M237" s="10">
        <v>44117</v>
      </c>
      <c r="N237" s="11">
        <v>234</v>
      </c>
      <c r="O237" s="12">
        <v>120.891434</v>
      </c>
      <c r="P237" s="9">
        <v>262330500</v>
      </c>
      <c r="Q237" s="12">
        <v>171.550003</v>
      </c>
      <c r="R237" s="9">
        <v>2315300</v>
      </c>
      <c r="U237" s="12">
        <f t="shared" si="135"/>
        <v>115.90428151661732</v>
      </c>
      <c r="V237" s="12">
        <f t="shared" si="136"/>
        <v>118.42210084174914</v>
      </c>
      <c r="W237" s="12">
        <f t="shared" si="137"/>
        <v>120.41853922508939</v>
      </c>
      <c r="X237" s="12">
        <f t="shared" si="138"/>
        <v>122.20351149499896</v>
      </c>
      <c r="Y237" s="12">
        <f t="shared" si="139"/>
        <v>169.38885033253075</v>
      </c>
      <c r="Z237" s="12">
        <f t="shared" si="140"/>
        <v>172.90966972656557</v>
      </c>
      <c r="AA237" s="12">
        <f t="shared" si="141"/>
        <v>174.40486661263895</v>
      </c>
      <c r="AB237" s="12">
        <f t="shared" si="142"/>
        <v>175.02537786757486</v>
      </c>
      <c r="AD237" s="25">
        <f t="shared" si="143"/>
        <v>4.9871524833826868</v>
      </c>
      <c r="AE237" s="12">
        <f t="shared" si="144"/>
        <v>2.469333158250862</v>
      </c>
      <c r="AF237" s="12">
        <f t="shared" si="145"/>
        <v>0.47289477491061405</v>
      </c>
      <c r="AG237" s="12">
        <f t="shared" si="146"/>
        <v>1.3120774949989595</v>
      </c>
      <c r="AH237" s="12">
        <f t="shared" si="147"/>
        <v>2.1611526674692527</v>
      </c>
      <c r="AI237" s="12">
        <f t="shared" si="148"/>
        <v>1.359666726565564</v>
      </c>
      <c r="AJ237" s="12">
        <f t="shared" si="149"/>
        <v>2.8548636126389511</v>
      </c>
      <c r="AK237" s="12">
        <f t="shared" si="150"/>
        <v>3.4753748675748568</v>
      </c>
      <c r="AM237" s="6"/>
      <c r="AO237" s="30">
        <f t="shared" si="151"/>
        <v>0.93106565237235805</v>
      </c>
      <c r="AP237" s="25">
        <f t="shared" si="127"/>
        <v>121.34960487746174</v>
      </c>
      <c r="AQ237" s="25">
        <f t="shared" si="152"/>
        <v>3.7899366588846953E-3</v>
      </c>
      <c r="AR237" s="25"/>
      <c r="AS237" s="25">
        <f t="shared" si="128"/>
        <v>1.4512938518773286</v>
      </c>
      <c r="AT237" s="25">
        <f t="shared" si="120"/>
        <v>121.86983307696671</v>
      </c>
      <c r="AU237" s="25">
        <f t="shared" si="153"/>
        <v>8.0932043288253971E-3</v>
      </c>
      <c r="AV237" s="25"/>
      <c r="AW237" s="25">
        <f t="shared" si="129"/>
        <v>2.387719541100171</v>
      </c>
      <c r="AX237" s="25">
        <f t="shared" si="121"/>
        <v>122.80625876618956</v>
      </c>
      <c r="AY237" s="25">
        <f t="shared" si="154"/>
        <v>1.5839209634898977E-2</v>
      </c>
      <c r="AZ237" s="25"/>
      <c r="BA237" s="25">
        <f t="shared" si="130"/>
        <v>4.0662064499634729</v>
      </c>
      <c r="BB237" s="25">
        <f t="shared" si="122"/>
        <v>124.48474567505286</v>
      </c>
      <c r="BC237" s="31">
        <f t="shared" si="155"/>
        <v>2.9723459770134415E-2</v>
      </c>
      <c r="BD237" s="29"/>
      <c r="BE237" s="30">
        <f t="shared" si="131"/>
        <v>1.0345533577723154</v>
      </c>
      <c r="BF237" s="25">
        <f t="shared" si="123"/>
        <v>175.43941997041128</v>
      </c>
      <c r="BG237" s="25">
        <f t="shared" si="156"/>
        <v>2.2672205784871221E-2</v>
      </c>
      <c r="BH237" s="25"/>
      <c r="BI237" s="27">
        <f t="shared" si="132"/>
        <v>1.334958916229855</v>
      </c>
      <c r="BJ237" s="25">
        <f t="shared" si="124"/>
        <v>175.73982552886881</v>
      </c>
      <c r="BK237" s="25">
        <f t="shared" si="157"/>
        <v>2.4423331131441614E-2</v>
      </c>
      <c r="BL237" s="25"/>
      <c r="BM237" s="27">
        <f t="shared" si="133"/>
        <v>1.4446680833114316</v>
      </c>
      <c r="BN237" s="25">
        <f t="shared" si="125"/>
        <v>175.84953469595038</v>
      </c>
      <c r="BO237" s="25">
        <f t="shared" si="158"/>
        <v>2.50628482702526E-2</v>
      </c>
      <c r="BP237" s="25"/>
      <c r="BQ237" s="27">
        <f t="shared" si="134"/>
        <v>1.223057861125431</v>
      </c>
      <c r="BR237" s="25">
        <f t="shared" si="126"/>
        <v>175.62792447376438</v>
      </c>
      <c r="BS237" s="31">
        <f t="shared" si="159"/>
        <v>2.3771037029736319E-2</v>
      </c>
      <c r="BT237" s="29"/>
      <c r="BV237" s="36"/>
    </row>
    <row r="238" spans="1:74">
      <c r="A238" s="6"/>
      <c r="K238" s="6"/>
      <c r="L238"/>
      <c r="M238" s="10">
        <v>44118</v>
      </c>
      <c r="N238" s="11">
        <v>235</v>
      </c>
      <c r="O238" s="12">
        <v>120.98127700000001</v>
      </c>
      <c r="P238" s="9">
        <v>151062300</v>
      </c>
      <c r="Q238" s="12">
        <v>173.470001</v>
      </c>
      <c r="R238" s="9">
        <v>2386400</v>
      </c>
      <c r="U238" s="12">
        <f t="shared" si="135"/>
        <v>116.65235438912472</v>
      </c>
      <c r="V238" s="12">
        <f t="shared" si="136"/>
        <v>119.28636744713694</v>
      </c>
      <c r="W238" s="12">
        <f t="shared" si="137"/>
        <v>120.67863135129022</v>
      </c>
      <c r="X238" s="12">
        <f t="shared" si="138"/>
        <v>121.21945337374974</v>
      </c>
      <c r="Y238" s="12">
        <f t="shared" si="139"/>
        <v>169.71302323265112</v>
      </c>
      <c r="Z238" s="12">
        <f t="shared" si="140"/>
        <v>172.4337863722676</v>
      </c>
      <c r="AA238" s="12">
        <f t="shared" si="141"/>
        <v>172.83469162568753</v>
      </c>
      <c r="AB238" s="12">
        <f t="shared" si="142"/>
        <v>172.41884671689371</v>
      </c>
      <c r="AD238" s="25">
        <f t="shared" si="143"/>
        <v>4.3289226108752814</v>
      </c>
      <c r="AE238" s="12">
        <f t="shared" si="144"/>
        <v>1.6949095528630664</v>
      </c>
      <c r="AF238" s="12">
        <f t="shared" si="145"/>
        <v>0.30264564870978461</v>
      </c>
      <c r="AG238" s="12">
        <f t="shared" si="146"/>
        <v>0.23817637374973799</v>
      </c>
      <c r="AH238" s="12">
        <f t="shared" si="147"/>
        <v>3.7569777673488716</v>
      </c>
      <c r="AI238" s="12">
        <f t="shared" si="148"/>
        <v>1.0362146277323916</v>
      </c>
      <c r="AJ238" s="12">
        <f t="shared" si="149"/>
        <v>0.63530937431247025</v>
      </c>
      <c r="AK238" s="12">
        <f t="shared" si="150"/>
        <v>1.0511542831062854</v>
      </c>
      <c r="AM238" s="6"/>
      <c r="AO238" s="30">
        <f t="shared" si="151"/>
        <v>0.83041962344662901</v>
      </c>
      <c r="AP238" s="25">
        <f t="shared" si="127"/>
        <v>121.50905097473685</v>
      </c>
      <c r="AQ238" s="25">
        <f t="shared" si="152"/>
        <v>4.362443411279629E-3</v>
      </c>
      <c r="AR238" s="25"/>
      <c r="AS238" s="25">
        <f t="shared" si="128"/>
        <v>1.1534934204582044</v>
      </c>
      <c r="AT238" s="25">
        <f t="shared" si="120"/>
        <v>121.83212477174843</v>
      </c>
      <c r="AU238" s="25">
        <f t="shared" si="153"/>
        <v>7.0328880042191955E-3</v>
      </c>
      <c r="AV238" s="25"/>
      <c r="AW238" s="25">
        <f t="shared" si="129"/>
        <v>1.4302872043954684</v>
      </c>
      <c r="AX238" s="25">
        <f t="shared" si="121"/>
        <v>122.10891855568569</v>
      </c>
      <c r="AY238" s="25">
        <f t="shared" si="154"/>
        <v>9.3207939579418118E-3</v>
      </c>
      <c r="AZ238" s="25"/>
      <c r="BA238" s="25">
        <f t="shared" si="130"/>
        <v>0.83100927476522768</v>
      </c>
      <c r="BB238" s="25">
        <f t="shared" si="122"/>
        <v>121.50964062605544</v>
      </c>
      <c r="BC238" s="31">
        <f t="shared" si="155"/>
        <v>4.3673173168393437E-3</v>
      </c>
      <c r="BD238" s="29"/>
      <c r="BE238" s="30">
        <f t="shared" si="131"/>
        <v>0.64384410606375375</v>
      </c>
      <c r="BF238" s="25">
        <f t="shared" si="123"/>
        <v>173.47853573175129</v>
      </c>
      <c r="BG238" s="25">
        <f t="shared" si="156"/>
        <v>4.9200044400166523E-5</v>
      </c>
      <c r="BH238" s="25"/>
      <c r="BI238" s="27">
        <f t="shared" si="132"/>
        <v>0.60867544043453403</v>
      </c>
      <c r="BJ238" s="25">
        <f t="shared" si="124"/>
        <v>173.44336706612205</v>
      </c>
      <c r="BK238" s="25">
        <f t="shared" si="157"/>
        <v>1.5353625251864726E-4</v>
      </c>
      <c r="BL238" s="25"/>
      <c r="BM238" s="27">
        <f t="shared" si="133"/>
        <v>8.7988701693144544E-2</v>
      </c>
      <c r="BN238" s="25">
        <f t="shared" si="125"/>
        <v>172.92268032738068</v>
      </c>
      <c r="BO238" s="25">
        <f t="shared" si="158"/>
        <v>3.1551315470351622E-3</v>
      </c>
      <c r="BP238" s="25"/>
      <c r="BQ238" s="27">
        <f t="shared" si="134"/>
        <v>-1.1511900597398999</v>
      </c>
      <c r="BR238" s="25">
        <f t="shared" si="126"/>
        <v>171.68350156594764</v>
      </c>
      <c r="BS238" s="31">
        <f t="shared" si="159"/>
        <v>1.0298607388907316E-2</v>
      </c>
      <c r="BT238" s="29"/>
      <c r="BV238" s="36"/>
    </row>
    <row r="239" spans="1:74">
      <c r="A239" s="6"/>
      <c r="K239" s="6"/>
      <c r="L239"/>
      <c r="M239" s="10">
        <v>44119</v>
      </c>
      <c r="N239" s="11">
        <v>236</v>
      </c>
      <c r="O239" s="12">
        <v>120.502106</v>
      </c>
      <c r="P239" s="9">
        <v>112559200</v>
      </c>
      <c r="Q239" s="12">
        <v>172.61000100000001</v>
      </c>
      <c r="R239" s="9">
        <v>2436600</v>
      </c>
      <c r="U239" s="12">
        <f t="shared" si="135"/>
        <v>117.30169278075601</v>
      </c>
      <c r="V239" s="12">
        <f t="shared" si="136"/>
        <v>119.87958579063901</v>
      </c>
      <c r="W239" s="12">
        <f t="shared" si="137"/>
        <v>120.8450864580806</v>
      </c>
      <c r="X239" s="12">
        <f t="shared" si="138"/>
        <v>121.04082109343744</v>
      </c>
      <c r="Y239" s="12">
        <f t="shared" si="139"/>
        <v>170.27656989775346</v>
      </c>
      <c r="Z239" s="12">
        <f t="shared" si="140"/>
        <v>172.79646149197396</v>
      </c>
      <c r="AA239" s="12">
        <f t="shared" si="141"/>
        <v>173.18411178155938</v>
      </c>
      <c r="AB239" s="12">
        <f t="shared" si="142"/>
        <v>173.20721242922343</v>
      </c>
      <c r="AD239" s="25">
        <f t="shared" si="143"/>
        <v>3.200413219243984</v>
      </c>
      <c r="AE239" s="12">
        <f t="shared" si="144"/>
        <v>0.62252020936098518</v>
      </c>
      <c r="AF239" s="12">
        <f t="shared" si="145"/>
        <v>0.34298045808060351</v>
      </c>
      <c r="AG239" s="12">
        <f t="shared" si="146"/>
        <v>0.53871509343744606</v>
      </c>
      <c r="AH239" s="12">
        <f t="shared" si="147"/>
        <v>2.3334311022465499</v>
      </c>
      <c r="AI239" s="12">
        <f t="shared" si="148"/>
        <v>0.18646049197394632</v>
      </c>
      <c r="AJ239" s="12">
        <f t="shared" si="149"/>
        <v>0.57411078155936934</v>
      </c>
      <c r="AK239" s="12">
        <f t="shared" si="150"/>
        <v>0.59721142922342096</v>
      </c>
      <c r="AM239" s="6"/>
      <c r="AO239" s="30">
        <f t="shared" si="151"/>
        <v>0.7308249459481917</v>
      </c>
      <c r="AP239" s="25">
        <f t="shared" si="127"/>
        <v>121.57591140402879</v>
      </c>
      <c r="AQ239" s="25">
        <f t="shared" si="152"/>
        <v>8.9110924254617533E-3</v>
      </c>
      <c r="AR239" s="25"/>
      <c r="AS239" s="25">
        <f t="shared" si="128"/>
        <v>0.90673384204124829</v>
      </c>
      <c r="AT239" s="25">
        <f t="shared" si="120"/>
        <v>121.75182030012185</v>
      </c>
      <c r="AU239" s="25">
        <f t="shared" si="153"/>
        <v>1.0370891776130882E-2</v>
      </c>
      <c r="AV239" s="25"/>
      <c r="AW239" s="25">
        <f t="shared" si="129"/>
        <v>0.86156276047317881</v>
      </c>
      <c r="AX239" s="25">
        <f t="shared" si="121"/>
        <v>121.70664921855378</v>
      </c>
      <c r="AY239" s="25">
        <f t="shared" si="154"/>
        <v>9.9960345801241059E-3</v>
      </c>
      <c r="AZ239" s="25"/>
      <c r="BA239" s="25">
        <f t="shared" si="130"/>
        <v>0.26613823198660724</v>
      </c>
      <c r="BB239" s="25">
        <f t="shared" si="122"/>
        <v>121.1112246900672</v>
      </c>
      <c r="BC239" s="31">
        <f t="shared" si="155"/>
        <v>5.0548385442093901E-3</v>
      </c>
      <c r="BD239" s="29"/>
      <c r="BE239" s="30">
        <f t="shared" si="131"/>
        <v>0.59968051353496876</v>
      </c>
      <c r="BF239" s="25">
        <f t="shared" si="123"/>
        <v>173.78379229509434</v>
      </c>
      <c r="BG239" s="25">
        <f t="shared" si="156"/>
        <v>6.8002507867103972E-3</v>
      </c>
      <c r="BH239" s="25"/>
      <c r="BI239" s="27">
        <f t="shared" si="132"/>
        <v>0.54386161929386412</v>
      </c>
      <c r="BJ239" s="25">
        <f t="shared" si="124"/>
        <v>173.72797340085324</v>
      </c>
      <c r="BK239" s="25">
        <f t="shared" si="157"/>
        <v>6.4768692102216783E-3</v>
      </c>
      <c r="BL239" s="25"/>
      <c r="BM239" s="27">
        <f t="shared" si="133"/>
        <v>0.20563285607356399</v>
      </c>
      <c r="BN239" s="25">
        <f t="shared" si="125"/>
        <v>173.38974463763296</v>
      </c>
      <c r="BO239" s="25">
        <f t="shared" si="158"/>
        <v>4.517372302390214E-3</v>
      </c>
      <c r="BP239" s="25"/>
      <c r="BQ239" s="27">
        <f t="shared" si="134"/>
        <v>0.12432862353009119</v>
      </c>
      <c r="BR239" s="25">
        <f t="shared" si="126"/>
        <v>173.30844040508947</v>
      </c>
      <c r="BS239" s="31">
        <f t="shared" si="159"/>
        <v>4.0463437868206676E-3</v>
      </c>
      <c r="BT239" s="29"/>
      <c r="BV239" s="36"/>
    </row>
    <row r="240" spans="1:74">
      <c r="A240" s="6"/>
      <c r="K240" s="6"/>
      <c r="L240"/>
      <c r="M240" s="10">
        <v>44120</v>
      </c>
      <c r="N240" s="11">
        <v>237</v>
      </c>
      <c r="O240" s="12">
        <v>118.81501</v>
      </c>
      <c r="P240" s="9">
        <v>115393800</v>
      </c>
      <c r="Q240" s="12">
        <v>174.86000100000001</v>
      </c>
      <c r="R240" s="9">
        <v>3628800</v>
      </c>
      <c r="U240" s="12">
        <f t="shared" si="135"/>
        <v>117.7817547636426</v>
      </c>
      <c r="V240" s="12">
        <f t="shared" si="136"/>
        <v>120.09746786391537</v>
      </c>
      <c r="W240" s="12">
        <f t="shared" si="137"/>
        <v>120.65644720613628</v>
      </c>
      <c r="X240" s="12">
        <f t="shared" si="138"/>
        <v>120.63678477335935</v>
      </c>
      <c r="Y240" s="12">
        <f t="shared" si="139"/>
        <v>170.62658456309046</v>
      </c>
      <c r="Z240" s="12">
        <f t="shared" si="140"/>
        <v>172.73120031978308</v>
      </c>
      <c r="AA240" s="12">
        <f t="shared" si="141"/>
        <v>172.86835085170173</v>
      </c>
      <c r="AB240" s="12">
        <f t="shared" si="142"/>
        <v>172.75930385730587</v>
      </c>
      <c r="AD240" s="25">
        <f t="shared" si="143"/>
        <v>1.0332552363574052</v>
      </c>
      <c r="AE240" s="12">
        <f t="shared" si="144"/>
        <v>1.2824578639153685</v>
      </c>
      <c r="AF240" s="12">
        <f t="shared" si="145"/>
        <v>1.8414372061362769</v>
      </c>
      <c r="AG240" s="12">
        <f t="shared" si="146"/>
        <v>1.8217747733593512</v>
      </c>
      <c r="AH240" s="12">
        <f t="shared" si="147"/>
        <v>4.2334164369095504</v>
      </c>
      <c r="AI240" s="12">
        <f t="shared" si="148"/>
        <v>2.1288006802169264</v>
      </c>
      <c r="AJ240" s="12">
        <f t="shared" si="149"/>
        <v>1.9916501482982767</v>
      </c>
      <c r="AK240" s="12">
        <f t="shared" si="150"/>
        <v>2.1006971426941448</v>
      </c>
      <c r="AM240" s="6"/>
      <c r="AO240" s="30">
        <f t="shared" si="151"/>
        <v>0.59290531626431442</v>
      </c>
      <c r="AP240" s="25">
        <f t="shared" si="127"/>
        <v>121.2493525224006</v>
      </c>
      <c r="AQ240" s="25">
        <f t="shared" si="152"/>
        <v>2.0488510015700866E-2</v>
      </c>
      <c r="AR240" s="25"/>
      <c r="AS240" s="25">
        <f t="shared" si="128"/>
        <v>0.63289056854485537</v>
      </c>
      <c r="AT240" s="25">
        <f t="shared" si="120"/>
        <v>121.28933777468113</v>
      </c>
      <c r="AU240" s="25">
        <f t="shared" si="153"/>
        <v>2.0825043693394704E-2</v>
      </c>
      <c r="AV240" s="25"/>
      <c r="AW240" s="25">
        <f t="shared" si="129"/>
        <v>0.38897185488530284</v>
      </c>
      <c r="AX240" s="25">
        <f t="shared" si="121"/>
        <v>121.04541906102158</v>
      </c>
      <c r="AY240" s="25">
        <f t="shared" si="154"/>
        <v>1.8772115248919939E-2</v>
      </c>
      <c r="AZ240" s="25"/>
      <c r="BA240" s="25">
        <f t="shared" si="130"/>
        <v>-0.1204226293546838</v>
      </c>
      <c r="BB240" s="25">
        <f t="shared" si="122"/>
        <v>120.5360245767816</v>
      </c>
      <c r="BC240" s="31">
        <f t="shared" si="155"/>
        <v>1.4484824575460615E-2</v>
      </c>
      <c r="BD240" s="29"/>
      <c r="BE240" s="30">
        <f t="shared" si="131"/>
        <v>0.46236429702607651</v>
      </c>
      <c r="BF240" s="25">
        <f t="shared" si="123"/>
        <v>173.33071514872782</v>
      </c>
      <c r="BG240" s="25">
        <f t="shared" si="156"/>
        <v>8.7457728612971471E-3</v>
      </c>
      <c r="BH240" s="25"/>
      <c r="BI240" s="27">
        <f t="shared" si="132"/>
        <v>0.32895598200598658</v>
      </c>
      <c r="BJ240" s="25">
        <f t="shared" si="124"/>
        <v>173.19730683370773</v>
      </c>
      <c r="BK240" s="25">
        <f t="shared" si="157"/>
        <v>9.5087164404870552E-3</v>
      </c>
      <c r="BL240" s="25"/>
      <c r="BM240" s="27">
        <f t="shared" si="133"/>
        <v>-2.8994347595480516E-2</v>
      </c>
      <c r="BN240" s="25">
        <f t="shared" si="125"/>
        <v>172.83935650410626</v>
      </c>
      <c r="BO240" s="25">
        <f t="shared" si="158"/>
        <v>1.1555784538133156E-2</v>
      </c>
      <c r="BP240" s="25"/>
      <c r="BQ240" s="27">
        <f t="shared" si="134"/>
        <v>-0.24974749684948544</v>
      </c>
      <c r="BR240" s="25">
        <f t="shared" si="126"/>
        <v>172.61860335485224</v>
      </c>
      <c r="BS240" s="31">
        <f t="shared" si="159"/>
        <v>1.2818241063305098E-2</v>
      </c>
      <c r="BT240" s="29"/>
      <c r="BV240" s="36"/>
    </row>
    <row r="241" spans="1:74">
      <c r="A241" s="6"/>
      <c r="K241" s="6"/>
      <c r="L241"/>
      <c r="M241" s="10">
        <v>44123</v>
      </c>
      <c r="N241" s="11">
        <v>238</v>
      </c>
      <c r="O241" s="12">
        <v>115.78025100000001</v>
      </c>
      <c r="P241" s="9">
        <v>120639300</v>
      </c>
      <c r="Q241" s="12">
        <v>171.58999600000001</v>
      </c>
      <c r="R241" s="9">
        <v>2103500</v>
      </c>
      <c r="U241" s="12">
        <f t="shared" si="135"/>
        <v>117.93674304909621</v>
      </c>
      <c r="V241" s="12">
        <f t="shared" si="136"/>
        <v>119.648607611545</v>
      </c>
      <c r="W241" s="12">
        <f t="shared" si="137"/>
        <v>119.64365674276132</v>
      </c>
      <c r="X241" s="12">
        <f t="shared" si="138"/>
        <v>119.27045369333983</v>
      </c>
      <c r="Y241" s="12">
        <f t="shared" si="139"/>
        <v>171.26159702862688</v>
      </c>
      <c r="Z241" s="12">
        <f t="shared" si="140"/>
        <v>173.47628055785901</v>
      </c>
      <c r="AA241" s="12">
        <f t="shared" si="141"/>
        <v>173.96375843326578</v>
      </c>
      <c r="AB241" s="12">
        <f t="shared" si="142"/>
        <v>174.33482671432648</v>
      </c>
      <c r="AD241" s="25">
        <f t="shared" si="143"/>
        <v>2.156492049096201</v>
      </c>
      <c r="AE241" s="12">
        <f t="shared" si="144"/>
        <v>3.8683566115449963</v>
      </c>
      <c r="AF241" s="12">
        <f t="shared" si="145"/>
        <v>3.8634057427613158</v>
      </c>
      <c r="AG241" s="12">
        <f t="shared" si="146"/>
        <v>3.4902026933398247</v>
      </c>
      <c r="AH241" s="12">
        <f t="shared" si="147"/>
        <v>0.32839897137313301</v>
      </c>
      <c r="AI241" s="12">
        <f t="shared" si="148"/>
        <v>1.8862845578589997</v>
      </c>
      <c r="AJ241" s="12">
        <f t="shared" si="149"/>
        <v>2.3737624332657674</v>
      </c>
      <c r="AK241" s="12">
        <f t="shared" si="150"/>
        <v>2.7448307143264685</v>
      </c>
      <c r="AM241" s="6"/>
      <c r="AO241" s="30">
        <f t="shared" si="151"/>
        <v>0.35205094931842396</v>
      </c>
      <c r="AP241" s="25">
        <f t="shared" si="127"/>
        <v>119.99570769207975</v>
      </c>
      <c r="AQ241" s="25">
        <f t="shared" si="152"/>
        <v>3.640911688885301E-2</v>
      </c>
      <c r="AR241" s="25"/>
      <c r="AS241" s="25">
        <f t="shared" si="128"/>
        <v>0.22147031056490274</v>
      </c>
      <c r="AT241" s="25">
        <f t="shared" si="120"/>
        <v>119.86512705332622</v>
      </c>
      <c r="AU241" s="25">
        <f t="shared" si="153"/>
        <v>3.5281285176400355E-2</v>
      </c>
      <c r="AV241" s="25"/>
      <c r="AW241" s="25">
        <f t="shared" si="129"/>
        <v>-0.24182118833181324</v>
      </c>
      <c r="AX241" s="25">
        <f t="shared" si="121"/>
        <v>119.40183555442951</v>
      </c>
      <c r="AY241" s="25">
        <f t="shared" si="154"/>
        <v>3.1279812603183105E-2</v>
      </c>
      <c r="AZ241" s="25"/>
      <c r="BA241" s="25">
        <f t="shared" si="130"/>
        <v>-0.87893528827191447</v>
      </c>
      <c r="BB241" s="25">
        <f t="shared" si="122"/>
        <v>118.7647214544894</v>
      </c>
      <c r="BC241" s="31">
        <f t="shared" si="155"/>
        <v>2.5777025258732572E-2</v>
      </c>
      <c r="BD241" s="29"/>
      <c r="BE241" s="30">
        <f t="shared" si="131"/>
        <v>0.55732078970677201</v>
      </c>
      <c r="BF241" s="25">
        <f t="shared" si="123"/>
        <v>174.52107922297256</v>
      </c>
      <c r="BG241" s="25">
        <f t="shared" si="156"/>
        <v>1.7081900409698397E-2</v>
      </c>
      <c r="BH241" s="25"/>
      <c r="BI241" s="27">
        <f t="shared" si="132"/>
        <v>0.52056888189550155</v>
      </c>
      <c r="BJ241" s="25">
        <f t="shared" si="124"/>
        <v>174.48432731516129</v>
      </c>
      <c r="BK241" s="25">
        <f t="shared" si="157"/>
        <v>1.6867715966152719E-2</v>
      </c>
      <c r="BL241" s="25"/>
      <c r="BM241" s="27">
        <f t="shared" si="133"/>
        <v>0.47698652052630663</v>
      </c>
      <c r="BN241" s="25">
        <f t="shared" si="125"/>
        <v>174.44074495379209</v>
      </c>
      <c r="BO241" s="25">
        <f t="shared" si="158"/>
        <v>1.661372469402049E-2</v>
      </c>
      <c r="BP241" s="25"/>
      <c r="BQ241" s="27">
        <f t="shared" si="134"/>
        <v>0.89363431980201669</v>
      </c>
      <c r="BR241" s="25">
        <f t="shared" si="126"/>
        <v>174.85739275306778</v>
      </c>
      <c r="BS241" s="31">
        <f t="shared" si="159"/>
        <v>1.9041883730026844E-2</v>
      </c>
      <c r="BT241" s="29"/>
      <c r="BV241" s="36"/>
    </row>
    <row r="242" spans="1:74">
      <c r="A242" s="6"/>
      <c r="K242" s="6"/>
      <c r="L242"/>
      <c r="M242" s="10">
        <v>44124</v>
      </c>
      <c r="N242" s="11">
        <v>239</v>
      </c>
      <c r="O242" s="12">
        <v>117.30761699999999</v>
      </c>
      <c r="P242" s="9">
        <v>124423700</v>
      </c>
      <c r="Q242" s="12">
        <v>173.259995</v>
      </c>
      <c r="R242" s="9">
        <v>1580300</v>
      </c>
      <c r="U242" s="12">
        <f t="shared" si="135"/>
        <v>117.61326924173177</v>
      </c>
      <c r="V242" s="12">
        <f t="shared" si="136"/>
        <v>118.29468279750427</v>
      </c>
      <c r="W242" s="12">
        <f t="shared" si="137"/>
        <v>117.5187835842426</v>
      </c>
      <c r="X242" s="12">
        <f t="shared" si="138"/>
        <v>116.65280167333496</v>
      </c>
      <c r="Y242" s="12">
        <f t="shared" si="139"/>
        <v>171.31085687433284</v>
      </c>
      <c r="Z242" s="12">
        <f t="shared" si="140"/>
        <v>172.81608096260834</v>
      </c>
      <c r="AA242" s="12">
        <f t="shared" si="141"/>
        <v>172.6581890949696</v>
      </c>
      <c r="AB242" s="12">
        <f t="shared" si="142"/>
        <v>172.27620367858162</v>
      </c>
      <c r="AD242" s="25">
        <f t="shared" si="143"/>
        <v>0.30565224173177796</v>
      </c>
      <c r="AE242" s="12">
        <f t="shared" si="144"/>
        <v>0.98706579750427181</v>
      </c>
      <c r="AF242" s="12">
        <f t="shared" si="145"/>
        <v>0.21116658424260493</v>
      </c>
      <c r="AG242" s="12">
        <f t="shared" si="146"/>
        <v>0.65481532666503028</v>
      </c>
      <c r="AH242" s="12">
        <f t="shared" si="147"/>
        <v>1.9491381256671616</v>
      </c>
      <c r="AI242" s="12">
        <f t="shared" si="148"/>
        <v>0.44391403739166435</v>
      </c>
      <c r="AJ242" s="12">
        <f t="shared" si="149"/>
        <v>0.60180590503040321</v>
      </c>
      <c r="AK242" s="12">
        <f t="shared" si="150"/>
        <v>0.98379132141837999</v>
      </c>
      <c r="AM242" s="6"/>
      <c r="AO242" s="30">
        <f t="shared" si="151"/>
        <v>-1.9487666857148256E-2</v>
      </c>
      <c r="AP242" s="25">
        <f t="shared" si="127"/>
        <v>117.49929591738545</v>
      </c>
      <c r="AQ242" s="25">
        <f t="shared" si="152"/>
        <v>1.6339852627426539E-3</v>
      </c>
      <c r="AR242" s="25"/>
      <c r="AS242" s="25">
        <f t="shared" si="128"/>
        <v>-0.36511555670600404</v>
      </c>
      <c r="AT242" s="25">
        <f t="shared" si="120"/>
        <v>117.1536680275366</v>
      </c>
      <c r="AU242" s="25">
        <f t="shared" si="153"/>
        <v>1.3123527388967135E-3</v>
      </c>
      <c r="AV242" s="25"/>
      <c r="AW242" s="25">
        <f t="shared" si="129"/>
        <v>-1.0891945749159233</v>
      </c>
      <c r="AX242" s="25">
        <f t="shared" si="121"/>
        <v>116.42958900932668</v>
      </c>
      <c r="AY242" s="25">
        <f t="shared" si="154"/>
        <v>7.4848335779706199E-3</v>
      </c>
      <c r="AZ242" s="25"/>
      <c r="BA242" s="25">
        <f t="shared" si="130"/>
        <v>-1.9379824779817028</v>
      </c>
      <c r="BB242" s="25">
        <f t="shared" si="122"/>
        <v>115.58080110626089</v>
      </c>
      <c r="BC242" s="31">
        <f t="shared" si="155"/>
        <v>1.4720407232712781E-2</v>
      </c>
      <c r="BD242" s="29"/>
      <c r="BE242" s="30">
        <f t="shared" si="131"/>
        <v>0.27788727050632911</v>
      </c>
      <c r="BF242" s="25">
        <f t="shared" si="123"/>
        <v>172.93607636547594</v>
      </c>
      <c r="BG242" s="25">
        <f t="shared" si="156"/>
        <v>1.8695523714176636E-3</v>
      </c>
      <c r="BH242" s="25"/>
      <c r="BI242" s="27">
        <f t="shared" si="132"/>
        <v>6.4034326847581036E-2</v>
      </c>
      <c r="BJ242" s="25">
        <f t="shared" si="124"/>
        <v>172.72222342181718</v>
      </c>
      <c r="BK242" s="25">
        <f t="shared" si="157"/>
        <v>3.1038415889532212E-3</v>
      </c>
      <c r="BL242" s="25"/>
      <c r="BM242" s="27">
        <f t="shared" si="133"/>
        <v>-0.32516361594381266</v>
      </c>
      <c r="BN242" s="25">
        <f t="shared" si="125"/>
        <v>172.33302547902579</v>
      </c>
      <c r="BO242" s="25">
        <f t="shared" si="158"/>
        <v>5.3501647681232535E-3</v>
      </c>
      <c r="BP242" s="25"/>
      <c r="BQ242" s="27">
        <f t="shared" si="134"/>
        <v>-0.97568878958145089</v>
      </c>
      <c r="BR242" s="25">
        <f t="shared" si="126"/>
        <v>171.68250030538815</v>
      </c>
      <c r="BS242" s="31">
        <f t="shared" si="159"/>
        <v>9.1047832167596311E-3</v>
      </c>
      <c r="BT242" s="29"/>
      <c r="BV242" s="36"/>
    </row>
    <row r="243" spans="1:74">
      <c r="A243" s="6"/>
      <c r="K243" s="6"/>
      <c r="L243"/>
      <c r="M243" s="10">
        <v>44125</v>
      </c>
      <c r="N243" s="11">
        <v>240</v>
      </c>
      <c r="O243" s="12">
        <v>116.668724</v>
      </c>
      <c r="P243" s="9">
        <v>89946000</v>
      </c>
      <c r="Q243" s="12">
        <v>172.86999499999999</v>
      </c>
      <c r="R243" s="9">
        <v>1827000</v>
      </c>
      <c r="U243" s="12">
        <f t="shared" si="135"/>
        <v>117.567421405472</v>
      </c>
      <c r="V243" s="12">
        <f t="shared" si="136"/>
        <v>117.94920976837776</v>
      </c>
      <c r="W243" s="12">
        <f t="shared" si="137"/>
        <v>117.40264196290917</v>
      </c>
      <c r="X243" s="12">
        <f t="shared" si="138"/>
        <v>117.14391316833374</v>
      </c>
      <c r="Y243" s="12">
        <f t="shared" si="139"/>
        <v>171.60322759318291</v>
      </c>
      <c r="Z243" s="12">
        <f t="shared" si="140"/>
        <v>172.97145087569544</v>
      </c>
      <c r="AA243" s="12">
        <f t="shared" si="141"/>
        <v>172.98918234273634</v>
      </c>
      <c r="AB243" s="12">
        <f t="shared" si="142"/>
        <v>173.01404716964541</v>
      </c>
      <c r="AD243" s="25">
        <f t="shared" si="143"/>
        <v>0.89869740547200649</v>
      </c>
      <c r="AE243" s="12">
        <f t="shared" si="144"/>
        <v>1.2804857683777584</v>
      </c>
      <c r="AF243" s="12">
        <f t="shared" si="145"/>
        <v>0.73391796290917455</v>
      </c>
      <c r="AG243" s="12">
        <f t="shared" si="146"/>
        <v>0.47518916833374192</v>
      </c>
      <c r="AH243" s="12">
        <f t="shared" si="147"/>
        <v>1.2667674068170811</v>
      </c>
      <c r="AI243" s="12">
        <f t="shared" si="148"/>
        <v>0.10145587569545</v>
      </c>
      <c r="AJ243" s="12">
        <f t="shared" si="149"/>
        <v>0.11918734273635323</v>
      </c>
      <c r="AK243" s="12">
        <f t="shared" si="150"/>
        <v>0.14405216964541978</v>
      </c>
      <c r="AM243" s="6"/>
      <c r="AO243" s="30">
        <f t="shared" si="151"/>
        <v>-3.3985760028589967E-2</v>
      </c>
      <c r="AP243" s="25">
        <f t="shared" si="127"/>
        <v>117.36865620288059</v>
      </c>
      <c r="AQ243" s="25">
        <f t="shared" si="152"/>
        <v>5.999313088232535E-3</v>
      </c>
      <c r="AR243" s="25"/>
      <c r="AS243" s="25">
        <f t="shared" si="128"/>
        <v>-0.30287207286285961</v>
      </c>
      <c r="AT243" s="25">
        <f t="shared" si="120"/>
        <v>117.09976989004632</v>
      </c>
      <c r="AU243" s="25">
        <f t="shared" si="153"/>
        <v>3.6946139056626723E-3</v>
      </c>
      <c r="AV243" s="25"/>
      <c r="AW243" s="25">
        <f t="shared" si="129"/>
        <v>-0.65132074580379973</v>
      </c>
      <c r="AX243" s="25">
        <f t="shared" si="121"/>
        <v>116.75132121710537</v>
      </c>
      <c r="AY243" s="25">
        <f t="shared" si="154"/>
        <v>7.0796366218399279E-4</v>
      </c>
      <c r="AZ243" s="25"/>
      <c r="BA243" s="25">
        <f t="shared" si="130"/>
        <v>-0.38941774983066779</v>
      </c>
      <c r="BB243" s="25">
        <f t="shared" si="122"/>
        <v>117.0132242130785</v>
      </c>
      <c r="BC243" s="31">
        <f t="shared" si="155"/>
        <v>2.9528068986038125E-3</v>
      </c>
      <c r="BD243" s="29"/>
      <c r="BE243" s="30">
        <f t="shared" si="131"/>
        <v>0.28585316709539099</v>
      </c>
      <c r="BF243" s="25">
        <f t="shared" si="123"/>
        <v>173.27503550983172</v>
      </c>
      <c r="BG243" s="25">
        <f t="shared" si="156"/>
        <v>2.3430353534269238E-3</v>
      </c>
      <c r="BH243" s="25"/>
      <c r="BI243" s="27">
        <f t="shared" si="132"/>
        <v>0.13077405707737119</v>
      </c>
      <c r="BJ243" s="25">
        <f t="shared" si="124"/>
        <v>173.1199563998137</v>
      </c>
      <c r="BK243" s="25">
        <f t="shared" si="157"/>
        <v>1.4459501766845865E-3</v>
      </c>
      <c r="BL243" s="25"/>
      <c r="BM243" s="27">
        <f t="shared" si="133"/>
        <v>-2.9893027274063233E-2</v>
      </c>
      <c r="BN243" s="25">
        <f t="shared" si="125"/>
        <v>172.95928931546229</v>
      </c>
      <c r="BO243" s="25">
        <f t="shared" si="158"/>
        <v>5.1654027908253791E-4</v>
      </c>
      <c r="BP243" s="25"/>
      <c r="BQ243" s="27">
        <f t="shared" si="134"/>
        <v>0.13499094216451274</v>
      </c>
      <c r="BR243" s="25">
        <f t="shared" si="126"/>
        <v>173.12417328490085</v>
      </c>
      <c r="BS243" s="31">
        <f t="shared" si="159"/>
        <v>1.4703435659893427E-3</v>
      </c>
      <c r="BT243" s="29"/>
      <c r="BV243" s="36"/>
    </row>
    <row r="244" spans="1:74">
      <c r="A244" s="6"/>
      <c r="K244" s="6"/>
      <c r="L244"/>
      <c r="M244" s="10">
        <v>44126</v>
      </c>
      <c r="N244" s="11">
        <v>241</v>
      </c>
      <c r="O244" s="12">
        <v>115.55064400000001</v>
      </c>
      <c r="P244" s="9">
        <v>101988000</v>
      </c>
      <c r="Q244" s="12">
        <v>176.85000600000001</v>
      </c>
      <c r="R244" s="9">
        <v>1882100</v>
      </c>
      <c r="U244" s="12">
        <f t="shared" si="135"/>
        <v>117.4326167946512</v>
      </c>
      <c r="V244" s="12">
        <f t="shared" si="136"/>
        <v>117.50103974944554</v>
      </c>
      <c r="W244" s="12">
        <f t="shared" si="137"/>
        <v>116.99898708330913</v>
      </c>
      <c r="X244" s="12">
        <f t="shared" si="138"/>
        <v>116.78752129208343</v>
      </c>
      <c r="Y244" s="12">
        <f t="shared" si="139"/>
        <v>171.79324270420545</v>
      </c>
      <c r="Z244" s="12">
        <f t="shared" si="140"/>
        <v>172.93594131920202</v>
      </c>
      <c r="AA244" s="12">
        <f t="shared" si="141"/>
        <v>172.92362930423133</v>
      </c>
      <c r="AB244" s="12">
        <f t="shared" si="142"/>
        <v>172.90600804241134</v>
      </c>
      <c r="AD244" s="25">
        <f t="shared" si="143"/>
        <v>1.8819727946511904</v>
      </c>
      <c r="AE244" s="12">
        <f t="shared" si="144"/>
        <v>1.9503957494455335</v>
      </c>
      <c r="AF244" s="12">
        <f t="shared" si="145"/>
        <v>1.4483430833091262</v>
      </c>
      <c r="AG244" s="12">
        <f t="shared" si="146"/>
        <v>1.2368772920834203</v>
      </c>
      <c r="AH244" s="12">
        <f t="shared" si="147"/>
        <v>5.0567632957945534</v>
      </c>
      <c r="AI244" s="12">
        <f t="shared" si="148"/>
        <v>3.914064680797992</v>
      </c>
      <c r="AJ244" s="12">
        <f t="shared" si="149"/>
        <v>3.9263766957686812</v>
      </c>
      <c r="AK244" s="12">
        <f t="shared" si="150"/>
        <v>3.9439979575886639</v>
      </c>
      <c r="AM244" s="6"/>
      <c r="AO244" s="30">
        <f t="shared" si="151"/>
        <v>-8.9436127964307513E-2</v>
      </c>
      <c r="AP244" s="25">
        <f t="shared" si="127"/>
        <v>116.90955095534483</v>
      </c>
      <c r="AQ244" s="25">
        <f t="shared" si="152"/>
        <v>1.1760271585719774E-2</v>
      </c>
      <c r="AR244" s="25"/>
      <c r="AS244" s="25">
        <f t="shared" si="128"/>
        <v>-0.3280677745471548</v>
      </c>
      <c r="AT244" s="25">
        <f t="shared" si="120"/>
        <v>116.67091930876198</v>
      </c>
      <c r="AU244" s="25">
        <f t="shared" si="153"/>
        <v>9.6951022511131604E-3</v>
      </c>
      <c r="AV244" s="25"/>
      <c r="AW244" s="25">
        <f t="shared" si="129"/>
        <v>-0.53987110601210808</v>
      </c>
      <c r="AX244" s="25">
        <f t="shared" si="121"/>
        <v>116.45911597729702</v>
      </c>
      <c r="AY244" s="25">
        <f t="shared" si="154"/>
        <v>7.8621108965607478E-3</v>
      </c>
      <c r="AZ244" s="25"/>
      <c r="BA244" s="25">
        <f t="shared" si="130"/>
        <v>-0.40151931013463443</v>
      </c>
      <c r="BB244" s="25">
        <f t="shared" si="122"/>
        <v>116.5974677731745</v>
      </c>
      <c r="BC244" s="31">
        <f t="shared" si="155"/>
        <v>9.0594369441549354E-3</v>
      </c>
      <c r="BD244" s="29"/>
      <c r="BE244" s="30">
        <f t="shared" si="131"/>
        <v>0.23314223625533001</v>
      </c>
      <c r="BF244" s="25">
        <f t="shared" si="123"/>
        <v>173.15677154048666</v>
      </c>
      <c r="BG244" s="25">
        <f t="shared" si="156"/>
        <v>2.0883428522548923E-2</v>
      </c>
      <c r="BH244" s="25"/>
      <c r="BI244" s="27">
        <f t="shared" si="132"/>
        <v>8.1692283181774489E-2</v>
      </c>
      <c r="BJ244" s="25">
        <f t="shared" si="124"/>
        <v>173.00532158741311</v>
      </c>
      <c r="BK244" s="25">
        <f t="shared" si="157"/>
        <v>2.1739803687577487E-2</v>
      </c>
      <c r="BL244" s="25"/>
      <c r="BM244" s="27">
        <f t="shared" si="133"/>
        <v>-4.5940032327991799E-2</v>
      </c>
      <c r="BN244" s="25">
        <f t="shared" si="125"/>
        <v>172.87768927190334</v>
      </c>
      <c r="BO244" s="25">
        <f t="shared" si="158"/>
        <v>2.2461501799986773E-2</v>
      </c>
      <c r="BP244" s="25"/>
      <c r="BQ244" s="27">
        <f t="shared" si="134"/>
        <v>-3.5471441404586336E-2</v>
      </c>
      <c r="BR244" s="25">
        <f t="shared" si="126"/>
        <v>172.88815786282674</v>
      </c>
      <c r="BS244" s="31">
        <f t="shared" si="159"/>
        <v>2.240230705546746E-2</v>
      </c>
      <c r="BT244" s="29"/>
      <c r="BV244" s="36"/>
    </row>
    <row r="245" spans="1:74">
      <c r="A245" s="6"/>
      <c r="K245" s="6"/>
      <c r="L245"/>
      <c r="M245" s="10">
        <v>44127</v>
      </c>
      <c r="N245" s="11">
        <v>242</v>
      </c>
      <c r="O245" s="12">
        <v>114.84187300000001</v>
      </c>
      <c r="P245" s="9">
        <v>82572600</v>
      </c>
      <c r="Q245" s="12">
        <v>175.53999300000001</v>
      </c>
      <c r="R245" s="9">
        <v>1987900</v>
      </c>
      <c r="U245" s="12">
        <f t="shared" si="135"/>
        <v>117.15032087545352</v>
      </c>
      <c r="V245" s="12">
        <f t="shared" si="136"/>
        <v>116.8184012371396</v>
      </c>
      <c r="W245" s="12">
        <f t="shared" si="137"/>
        <v>116.20239838748911</v>
      </c>
      <c r="X245" s="12">
        <f t="shared" si="138"/>
        <v>115.85986332302085</v>
      </c>
      <c r="Y245" s="12">
        <f t="shared" si="139"/>
        <v>172.55175719857465</v>
      </c>
      <c r="Z245" s="12">
        <f t="shared" si="140"/>
        <v>174.30586395748131</v>
      </c>
      <c r="AA245" s="12">
        <f t="shared" si="141"/>
        <v>175.0831364869041</v>
      </c>
      <c r="AB245" s="12">
        <f t="shared" si="142"/>
        <v>175.86400651060285</v>
      </c>
      <c r="AD245" s="25">
        <f t="shared" si="143"/>
        <v>2.3084478754535098</v>
      </c>
      <c r="AE245" s="12">
        <f t="shared" si="144"/>
        <v>1.9765282371395898</v>
      </c>
      <c r="AF245" s="12">
        <f t="shared" si="145"/>
        <v>1.3605253874891048</v>
      </c>
      <c r="AG245" s="12">
        <f t="shared" si="146"/>
        <v>1.0179903230208396</v>
      </c>
      <c r="AH245" s="12">
        <f t="shared" si="147"/>
        <v>2.9882358014253612</v>
      </c>
      <c r="AI245" s="12">
        <f t="shared" si="148"/>
        <v>1.2341290425187026</v>
      </c>
      <c r="AJ245" s="12">
        <f t="shared" si="149"/>
        <v>0.45685651309591435</v>
      </c>
      <c r="AK245" s="12">
        <f t="shared" si="150"/>
        <v>0.32401351060283901</v>
      </c>
      <c r="AM245" s="6"/>
      <c r="AO245" s="30">
        <f t="shared" si="151"/>
        <v>-0.19550901314266439</v>
      </c>
      <c r="AP245" s="25">
        <f t="shared" si="127"/>
        <v>116.00688937434644</v>
      </c>
      <c r="AQ245" s="25">
        <f t="shared" si="152"/>
        <v>1.0144526067999919E-2</v>
      </c>
      <c r="AR245" s="25"/>
      <c r="AS245" s="25">
        <f t="shared" si="128"/>
        <v>-0.44519800486537114</v>
      </c>
      <c r="AT245" s="25">
        <f t="shared" si="120"/>
        <v>115.75720038262374</v>
      </c>
      <c r="AU245" s="25">
        <f t="shared" si="153"/>
        <v>7.9703278840090805E-3</v>
      </c>
      <c r="AV245" s="25"/>
      <c r="AW245" s="25">
        <f t="shared" si="129"/>
        <v>-0.6553940214256686</v>
      </c>
      <c r="AX245" s="25">
        <f t="shared" si="121"/>
        <v>115.54700436606345</v>
      </c>
      <c r="AY245" s="25">
        <f t="shared" si="154"/>
        <v>6.1400197301156919E-3</v>
      </c>
      <c r="AZ245" s="25"/>
      <c r="BA245" s="25">
        <f t="shared" si="130"/>
        <v>-0.73732828796721228</v>
      </c>
      <c r="BB245" s="25">
        <f t="shared" si="122"/>
        <v>115.4650700995219</v>
      </c>
      <c r="BC245" s="31">
        <f t="shared" si="155"/>
        <v>5.4265668370097782E-3</v>
      </c>
      <c r="BD245" s="29"/>
      <c r="BE245" s="30">
        <f t="shared" si="131"/>
        <v>0.52209697821794587</v>
      </c>
      <c r="BF245" s="25">
        <f t="shared" si="123"/>
        <v>175.60523346512204</v>
      </c>
      <c r="BG245" s="25">
        <f t="shared" si="156"/>
        <v>3.7165584894395461E-4</v>
      </c>
      <c r="BH245" s="25"/>
      <c r="BI245" s="27">
        <f t="shared" si="132"/>
        <v>0.60114600805452312</v>
      </c>
      <c r="BJ245" s="25">
        <f t="shared" si="124"/>
        <v>175.68428249495861</v>
      </c>
      <c r="BK245" s="25">
        <f t="shared" si="157"/>
        <v>8.2197505248048574E-4</v>
      </c>
      <c r="BL245" s="25"/>
      <c r="BM245" s="27">
        <f t="shared" si="133"/>
        <v>0.94651121442235053</v>
      </c>
      <c r="BN245" s="25">
        <f t="shared" si="125"/>
        <v>176.02964770132644</v>
      </c>
      <c r="BO245" s="25">
        <f t="shared" si="158"/>
        <v>2.7894196243156374E-3</v>
      </c>
      <c r="BP245" s="25"/>
      <c r="BQ245" s="27">
        <f t="shared" si="134"/>
        <v>1.8302603890611657</v>
      </c>
      <c r="BR245" s="25">
        <f t="shared" si="126"/>
        <v>176.91339687596525</v>
      </c>
      <c r="BS245" s="31">
        <f t="shared" si="159"/>
        <v>7.8238802024176782E-3</v>
      </c>
      <c r="BT245" s="29"/>
      <c r="BV245" s="36"/>
    </row>
    <row r="246" spans="1:74">
      <c r="A246" s="6"/>
      <c r="K246" s="6"/>
      <c r="L246"/>
      <c r="M246" s="10">
        <v>44130</v>
      </c>
      <c r="N246" s="11">
        <v>243</v>
      </c>
      <c r="O246" s="12">
        <v>114.85185199999999</v>
      </c>
      <c r="P246" s="9">
        <v>111850700</v>
      </c>
      <c r="Q246" s="12">
        <v>170.16999799999999</v>
      </c>
      <c r="R246" s="9">
        <v>2323700</v>
      </c>
      <c r="U246" s="12">
        <f t="shared" si="135"/>
        <v>116.80405369413549</v>
      </c>
      <c r="V246" s="12">
        <f t="shared" si="136"/>
        <v>116.12661635414074</v>
      </c>
      <c r="W246" s="12">
        <f t="shared" si="137"/>
        <v>115.4541094243701</v>
      </c>
      <c r="X246" s="12">
        <f t="shared" si="138"/>
        <v>115.09637058075521</v>
      </c>
      <c r="Y246" s="12">
        <f t="shared" si="139"/>
        <v>172.99999256878846</v>
      </c>
      <c r="Z246" s="12">
        <f t="shared" si="140"/>
        <v>174.73780912236285</v>
      </c>
      <c r="AA246" s="12">
        <f t="shared" si="141"/>
        <v>175.33440756910684</v>
      </c>
      <c r="AB246" s="12">
        <f t="shared" si="142"/>
        <v>175.62099637765073</v>
      </c>
      <c r="AD246" s="25">
        <f t="shared" si="143"/>
        <v>1.9522016941354963</v>
      </c>
      <c r="AE246" s="12">
        <f t="shared" si="144"/>
        <v>1.2747643541407427</v>
      </c>
      <c r="AF246" s="12">
        <f t="shared" si="145"/>
        <v>0.60225742437010865</v>
      </c>
      <c r="AG246" s="12">
        <f t="shared" si="146"/>
        <v>0.24451858075521216</v>
      </c>
      <c r="AH246" s="12">
        <f t="shared" si="147"/>
        <v>2.8299945687884644</v>
      </c>
      <c r="AI246" s="12">
        <f t="shared" si="148"/>
        <v>4.5678111223628548</v>
      </c>
      <c r="AJ246" s="12">
        <f t="shared" si="149"/>
        <v>5.1644095691068514</v>
      </c>
      <c r="AK246" s="12">
        <f t="shared" si="150"/>
        <v>5.450998377650734</v>
      </c>
      <c r="AM246" s="6"/>
      <c r="AO246" s="30">
        <f t="shared" si="151"/>
        <v>-0.27842600563911607</v>
      </c>
      <c r="AP246" s="25">
        <f t="shared" si="127"/>
        <v>115.17568341873098</v>
      </c>
      <c r="AQ246" s="25">
        <f t="shared" si="152"/>
        <v>2.819557657032728E-3</v>
      </c>
      <c r="AR246" s="25"/>
      <c r="AS246" s="25">
        <f t="shared" si="128"/>
        <v>-0.52097074442878055</v>
      </c>
      <c r="AT246" s="25">
        <f t="shared" si="120"/>
        <v>114.93313867994132</v>
      </c>
      <c r="AU246" s="25">
        <f t="shared" si="153"/>
        <v>7.0775245262330252E-4</v>
      </c>
      <c r="AV246" s="25"/>
      <c r="AW246" s="25">
        <f t="shared" si="129"/>
        <v>-0.69719674518767183</v>
      </c>
      <c r="AX246" s="25">
        <f t="shared" si="121"/>
        <v>114.75691267918243</v>
      </c>
      <c r="AY246" s="25">
        <f t="shared" si="154"/>
        <v>8.2662420469771178E-4</v>
      </c>
      <c r="AZ246" s="25"/>
      <c r="BA246" s="25">
        <f t="shared" si="130"/>
        <v>-0.74664486184623957</v>
      </c>
      <c r="BB246" s="25">
        <f t="shared" si="122"/>
        <v>114.70746456252387</v>
      </c>
      <c r="BC246" s="31">
        <f t="shared" si="155"/>
        <v>1.2571624659228524E-3</v>
      </c>
      <c r="BD246" s="29"/>
      <c r="BE246" s="30">
        <f t="shared" si="131"/>
        <v>0.48147309381566628</v>
      </c>
      <c r="BF246" s="25">
        <f t="shared" si="123"/>
        <v>175.81588066292252</v>
      </c>
      <c r="BG246" s="25">
        <f t="shared" si="156"/>
        <v>3.3177896981126671E-2</v>
      </c>
      <c r="BH246" s="25"/>
      <c r="BI246" s="27">
        <f t="shared" si="132"/>
        <v>0.51367727659157947</v>
      </c>
      <c r="BJ246" s="25">
        <f t="shared" si="124"/>
        <v>175.84808484569842</v>
      </c>
      <c r="BK246" s="25">
        <f t="shared" si="157"/>
        <v>3.3367144105498729E-2</v>
      </c>
      <c r="BL246" s="25"/>
      <c r="BM246" s="27">
        <f t="shared" si="133"/>
        <v>0.63365315492352969</v>
      </c>
      <c r="BN246" s="25">
        <f t="shared" si="125"/>
        <v>175.96806072403038</v>
      </c>
      <c r="BO246" s="25">
        <f t="shared" si="158"/>
        <v>3.4072179539135848E-2</v>
      </c>
      <c r="BP246" s="25"/>
      <c r="BQ246" s="27">
        <f t="shared" si="134"/>
        <v>0.48811947823151125</v>
      </c>
      <c r="BR246" s="25">
        <f t="shared" si="126"/>
        <v>175.82252704733835</v>
      </c>
      <c r="BS246" s="31">
        <f t="shared" si="159"/>
        <v>3.3216954303180765E-2</v>
      </c>
      <c r="BT246" s="29"/>
      <c r="BV246" s="36"/>
    </row>
    <row r="247" spans="1:74">
      <c r="A247" s="6"/>
      <c r="K247" s="6"/>
      <c r="L247"/>
      <c r="M247" s="10">
        <v>44131</v>
      </c>
      <c r="N247" s="11">
        <v>244</v>
      </c>
      <c r="O247" s="12">
        <v>116.39917800000001</v>
      </c>
      <c r="P247" s="9">
        <v>92276800</v>
      </c>
      <c r="Q247" s="12">
        <v>166.75</v>
      </c>
      <c r="R247" s="9">
        <v>2009300</v>
      </c>
      <c r="U247" s="12">
        <f t="shared" si="135"/>
        <v>116.51122344001516</v>
      </c>
      <c r="V247" s="12">
        <f t="shared" si="136"/>
        <v>115.68044883019147</v>
      </c>
      <c r="W247" s="12">
        <f t="shared" si="137"/>
        <v>115.12286784096653</v>
      </c>
      <c r="X247" s="12">
        <f t="shared" si="138"/>
        <v>114.91298164518879</v>
      </c>
      <c r="Y247" s="12">
        <f t="shared" si="139"/>
        <v>172.57549338347019</v>
      </c>
      <c r="Z247" s="12">
        <f t="shared" si="140"/>
        <v>173.13907522953585</v>
      </c>
      <c r="AA247" s="12">
        <f t="shared" si="141"/>
        <v>172.49398230609808</v>
      </c>
      <c r="AB247" s="12">
        <f t="shared" si="142"/>
        <v>171.53274759441268</v>
      </c>
      <c r="AD247" s="25">
        <f t="shared" si="143"/>
        <v>0.1120454400151516</v>
      </c>
      <c r="AE247" s="12">
        <f t="shared" si="144"/>
        <v>0.71872916980854029</v>
      </c>
      <c r="AF247" s="12">
        <f t="shared" si="145"/>
        <v>1.2763101590334713</v>
      </c>
      <c r="AG247" s="12">
        <f t="shared" si="146"/>
        <v>1.4861963548112129</v>
      </c>
      <c r="AH247" s="12">
        <f t="shared" si="147"/>
        <v>5.8254933834701887</v>
      </c>
      <c r="AI247" s="12">
        <f t="shared" si="148"/>
        <v>6.3890752295358482</v>
      </c>
      <c r="AJ247" s="12">
        <f t="shared" si="149"/>
        <v>5.7439823060980757</v>
      </c>
      <c r="AK247" s="12">
        <f t="shared" si="150"/>
        <v>4.7827475944126832</v>
      </c>
      <c r="AM247" s="6"/>
      <c r="AO247" s="30">
        <f t="shared" si="151"/>
        <v>-0.28634834230378381</v>
      </c>
      <c r="AP247" s="25">
        <f t="shared" si="127"/>
        <v>114.83651949866275</v>
      </c>
      <c r="AQ247" s="25">
        <f t="shared" si="152"/>
        <v>1.3424996019621833E-2</v>
      </c>
      <c r="AR247" s="25"/>
      <c r="AS247" s="25">
        <f t="shared" si="128"/>
        <v>-0.47353845417247731</v>
      </c>
      <c r="AT247" s="25">
        <f t="shared" si="120"/>
        <v>114.64932938679405</v>
      </c>
      <c r="AU247" s="25">
        <f t="shared" si="153"/>
        <v>1.5033169849412126E-2</v>
      </c>
      <c r="AV247" s="25"/>
      <c r="AW247" s="25">
        <f t="shared" si="129"/>
        <v>-0.53251692238482495</v>
      </c>
      <c r="AX247" s="25">
        <f t="shared" si="121"/>
        <v>114.59035091858171</v>
      </c>
      <c r="AY247" s="25">
        <f t="shared" si="154"/>
        <v>1.553986129883409E-2</v>
      </c>
      <c r="AZ247" s="25"/>
      <c r="BA247" s="25">
        <f t="shared" si="130"/>
        <v>-0.39355207516996837</v>
      </c>
      <c r="BB247" s="25">
        <f t="shared" si="122"/>
        <v>114.72931576579657</v>
      </c>
      <c r="BC247" s="31">
        <f t="shared" si="155"/>
        <v>1.4345996792206174E-2</v>
      </c>
      <c r="BD247" s="29"/>
      <c r="BE247" s="30">
        <f t="shared" si="131"/>
        <v>-1.6811659707998916E-2</v>
      </c>
      <c r="BF247" s="25">
        <f t="shared" si="123"/>
        <v>172.47717064639008</v>
      </c>
      <c r="BG247" s="25">
        <f t="shared" si="156"/>
        <v>3.4345850952864042E-2</v>
      </c>
      <c r="BH247" s="25"/>
      <c r="BI247" s="27">
        <f t="shared" si="132"/>
        <v>-0.32484835830850745</v>
      </c>
      <c r="BJ247" s="25">
        <f t="shared" si="124"/>
        <v>172.16913394778956</v>
      </c>
      <c r="BK247" s="25">
        <f t="shared" si="157"/>
        <v>3.2498554409532601E-2</v>
      </c>
      <c r="BL247" s="25"/>
      <c r="BM247" s="27">
        <f t="shared" si="133"/>
        <v>-0.92968213314600456</v>
      </c>
      <c r="BN247" s="25">
        <f t="shared" si="125"/>
        <v>171.56430017295207</v>
      </c>
      <c r="BO247" s="25">
        <f t="shared" si="158"/>
        <v>2.8871365355034921E-2</v>
      </c>
      <c r="BP247" s="25"/>
      <c r="BQ247" s="27">
        <f t="shared" si="134"/>
        <v>-2.3411435518227259</v>
      </c>
      <c r="BR247" s="25">
        <f t="shared" si="126"/>
        <v>170.15283875427534</v>
      </c>
      <c r="BS247" s="31">
        <f t="shared" si="159"/>
        <v>2.040682911109647E-2</v>
      </c>
      <c r="BT247" s="29"/>
      <c r="BV247" s="36"/>
    </row>
    <row r="248" spans="1:74">
      <c r="A248" s="6"/>
      <c r="K248" s="6"/>
      <c r="L248"/>
      <c r="M248" s="10">
        <v>44132</v>
      </c>
      <c r="N248" s="11">
        <v>245</v>
      </c>
      <c r="O248" s="12">
        <v>111.008476</v>
      </c>
      <c r="P248" s="9">
        <v>143937800</v>
      </c>
      <c r="Q248" s="12">
        <v>161.16000399999999</v>
      </c>
      <c r="R248" s="9">
        <v>3233500</v>
      </c>
      <c r="U248" s="12">
        <f t="shared" si="135"/>
        <v>116.49441662401287</v>
      </c>
      <c r="V248" s="12">
        <f t="shared" si="136"/>
        <v>115.93200403962445</v>
      </c>
      <c r="W248" s="12">
        <f t="shared" si="137"/>
        <v>115.82483842843494</v>
      </c>
      <c r="X248" s="12">
        <f t="shared" si="138"/>
        <v>116.0276289112972</v>
      </c>
      <c r="Y248" s="12">
        <f t="shared" si="139"/>
        <v>171.70166937594965</v>
      </c>
      <c r="Z248" s="12">
        <f t="shared" si="140"/>
        <v>170.90289889919831</v>
      </c>
      <c r="AA248" s="12">
        <f t="shared" si="141"/>
        <v>169.33479203774414</v>
      </c>
      <c r="AB248" s="12">
        <f t="shared" si="142"/>
        <v>167.94568689860318</v>
      </c>
      <c r="AD248" s="25">
        <f t="shared" si="143"/>
        <v>5.4859406240128692</v>
      </c>
      <c r="AE248" s="12">
        <f t="shared" si="144"/>
        <v>4.9235280396244434</v>
      </c>
      <c r="AF248" s="12">
        <f t="shared" si="145"/>
        <v>4.8163624284349424</v>
      </c>
      <c r="AG248" s="12">
        <f t="shared" si="146"/>
        <v>5.0191529112971978</v>
      </c>
      <c r="AH248" s="12">
        <f t="shared" si="147"/>
        <v>10.541665375949663</v>
      </c>
      <c r="AI248" s="12">
        <f t="shared" si="148"/>
        <v>9.7428948991983191</v>
      </c>
      <c r="AJ248" s="12">
        <f t="shared" si="149"/>
        <v>8.1747880377441504</v>
      </c>
      <c r="AK248" s="12">
        <f t="shared" si="150"/>
        <v>6.7856828986031985</v>
      </c>
      <c r="AM248" s="6"/>
      <c r="AO248" s="30">
        <f t="shared" si="151"/>
        <v>-0.13810050283795486</v>
      </c>
      <c r="AP248" s="25">
        <f t="shared" si="127"/>
        <v>115.68673792559699</v>
      </c>
      <c r="AQ248" s="25">
        <f t="shared" si="152"/>
        <v>4.2143285757719841E-2</v>
      </c>
      <c r="AR248" s="25"/>
      <c r="AS248" s="25">
        <f t="shared" si="128"/>
        <v>-0.17966119376225564</v>
      </c>
      <c r="AT248" s="25">
        <f t="shared" si="120"/>
        <v>115.64517723467269</v>
      </c>
      <c r="AU248" s="25">
        <f t="shared" si="153"/>
        <v>4.176889370747406E-2</v>
      </c>
      <c r="AV248" s="25"/>
      <c r="AW248" s="25">
        <f t="shared" si="129"/>
        <v>2.3002457049130398E-2</v>
      </c>
      <c r="AX248" s="25">
        <f t="shared" si="121"/>
        <v>115.84784088548408</v>
      </c>
      <c r="AY248" s="25">
        <f t="shared" si="154"/>
        <v>4.3594552955434442E-2</v>
      </c>
      <c r="AZ248" s="25"/>
      <c r="BA248" s="25">
        <f t="shared" si="130"/>
        <v>0.53764218807265252</v>
      </c>
      <c r="BB248" s="25">
        <f t="shared" si="122"/>
        <v>116.3624806165076</v>
      </c>
      <c r="BC248" s="31">
        <f t="shared" si="155"/>
        <v>4.8230592918937061E-2</v>
      </c>
      <c r="BD248" s="29"/>
      <c r="BE248" s="30">
        <f t="shared" si="131"/>
        <v>-0.48816845100488987</v>
      </c>
      <c r="BF248" s="25">
        <f t="shared" si="123"/>
        <v>168.84662358673924</v>
      </c>
      <c r="BG248" s="25">
        <f t="shared" si="156"/>
        <v>4.7695578282185049E-2</v>
      </c>
      <c r="BH248" s="25"/>
      <c r="BI248" s="27">
        <f t="shared" si="132"/>
        <v>-1.0334338358198654</v>
      </c>
      <c r="BJ248" s="25">
        <f t="shared" si="124"/>
        <v>168.30135820192427</v>
      </c>
      <c r="BK248" s="25">
        <f t="shared" si="157"/>
        <v>4.4312199209949679E-2</v>
      </c>
      <c r="BL248" s="25"/>
      <c r="BM248" s="27">
        <f t="shared" si="133"/>
        <v>-1.932960793989575</v>
      </c>
      <c r="BN248" s="25">
        <f t="shared" si="125"/>
        <v>167.40183124375457</v>
      </c>
      <c r="BO248" s="25">
        <f t="shared" si="158"/>
        <v>3.8730622293572207E-2</v>
      </c>
      <c r="BP248" s="25"/>
      <c r="BQ248" s="27">
        <f t="shared" si="134"/>
        <v>-3.0364832608742569</v>
      </c>
      <c r="BR248" s="25">
        <f t="shared" si="126"/>
        <v>166.29830877686987</v>
      </c>
      <c r="BS248" s="31">
        <f t="shared" si="159"/>
        <v>3.1883250492286457E-2</v>
      </c>
      <c r="BT248" s="29"/>
      <c r="BV248" s="36"/>
    </row>
    <row r="249" spans="1:74">
      <c r="A249" s="6"/>
      <c r="K249" s="6"/>
      <c r="L249"/>
      <c r="M249" s="10">
        <v>44133</v>
      </c>
      <c r="N249" s="11">
        <v>246</v>
      </c>
      <c r="O249" s="12">
        <v>115.12138400000001</v>
      </c>
      <c r="P249" s="9">
        <v>146129200</v>
      </c>
      <c r="Q249" s="12">
        <v>164.60000600000001</v>
      </c>
      <c r="R249" s="9">
        <v>3113600</v>
      </c>
      <c r="U249" s="12">
        <f t="shared" si="135"/>
        <v>115.67152553041093</v>
      </c>
      <c r="V249" s="12">
        <f t="shared" si="136"/>
        <v>114.20876922575587</v>
      </c>
      <c r="W249" s="12">
        <f t="shared" si="137"/>
        <v>113.17583909279573</v>
      </c>
      <c r="X249" s="12">
        <f t="shared" si="138"/>
        <v>112.26326422782431</v>
      </c>
      <c r="Y249" s="12">
        <f t="shared" si="139"/>
        <v>170.12041956955719</v>
      </c>
      <c r="Z249" s="12">
        <f t="shared" si="140"/>
        <v>167.49288568447889</v>
      </c>
      <c r="AA249" s="12">
        <f t="shared" si="141"/>
        <v>164.83865861698484</v>
      </c>
      <c r="AB249" s="12">
        <f t="shared" si="142"/>
        <v>162.85642472465079</v>
      </c>
      <c r="AD249" s="25">
        <f t="shared" si="143"/>
        <v>0.55014153041092584</v>
      </c>
      <c r="AE249" s="12">
        <f t="shared" si="144"/>
        <v>0.91261477424413329</v>
      </c>
      <c r="AF249" s="12">
        <f t="shared" si="145"/>
        <v>1.9455449072042796</v>
      </c>
      <c r="AG249" s="12">
        <f t="shared" si="146"/>
        <v>2.8581197721756979</v>
      </c>
      <c r="AH249" s="12">
        <f t="shared" si="147"/>
        <v>5.5204135695571779</v>
      </c>
      <c r="AI249" s="12">
        <f t="shared" si="148"/>
        <v>2.8928796844788849</v>
      </c>
      <c r="AJ249" s="12">
        <f t="shared" si="149"/>
        <v>0.23865261698483664</v>
      </c>
      <c r="AK249" s="12">
        <f t="shared" si="150"/>
        <v>1.7435812753492144</v>
      </c>
      <c r="AM249" s="6"/>
      <c r="AO249" s="30">
        <f t="shared" si="151"/>
        <v>-0.51473532775814423</v>
      </c>
      <c r="AP249" s="25">
        <f t="shared" si="127"/>
        <v>112.66110376503758</v>
      </c>
      <c r="AQ249" s="25">
        <f t="shared" si="152"/>
        <v>2.1371183610530822E-2</v>
      </c>
      <c r="AR249" s="25"/>
      <c r="AS249" s="25">
        <f t="shared" si="128"/>
        <v>-0.7969957292314962</v>
      </c>
      <c r="AT249" s="25">
        <f t="shared" si="120"/>
        <v>112.37884336356423</v>
      </c>
      <c r="AU249" s="25">
        <f t="shared" si="153"/>
        <v>2.3823033924225381E-2</v>
      </c>
      <c r="AV249" s="25"/>
      <c r="AW249" s="25">
        <f t="shared" si="129"/>
        <v>-1.1793983496606264</v>
      </c>
      <c r="AX249" s="25">
        <f t="shared" si="121"/>
        <v>111.9964407431351</v>
      </c>
      <c r="AY249" s="25">
        <f t="shared" si="154"/>
        <v>2.714476796825957E-2</v>
      </c>
      <c r="AZ249" s="25"/>
      <c r="BA249" s="25">
        <f t="shared" si="130"/>
        <v>-2.1710031070824369</v>
      </c>
      <c r="BB249" s="25">
        <f t="shared" si="122"/>
        <v>111.00483598571329</v>
      </c>
      <c r="BC249" s="31">
        <f t="shared" si="155"/>
        <v>3.5758326309616992E-2</v>
      </c>
      <c r="BD249" s="29"/>
      <c r="BE249" s="30">
        <f t="shared" si="131"/>
        <v>-1.0893631964680504</v>
      </c>
      <c r="BF249" s="25">
        <f t="shared" si="123"/>
        <v>163.7492954205168</v>
      </c>
      <c r="BG249" s="25">
        <f t="shared" si="156"/>
        <v>5.1683508412703558E-3</v>
      </c>
      <c r="BH249" s="25"/>
      <c r="BI249" s="27">
        <f t="shared" si="132"/>
        <v>-1.8991087320547222</v>
      </c>
      <c r="BJ249" s="25">
        <f t="shared" si="124"/>
        <v>162.93954988493013</v>
      </c>
      <c r="BK249" s="25">
        <f t="shared" si="157"/>
        <v>1.0087825361743165E-2</v>
      </c>
      <c r="BL249" s="25"/>
      <c r="BM249" s="27">
        <f t="shared" si="133"/>
        <v>-3.0863884760359483</v>
      </c>
      <c r="BN249" s="25">
        <f t="shared" si="125"/>
        <v>161.75227014094889</v>
      </c>
      <c r="BO249" s="25">
        <f t="shared" si="158"/>
        <v>1.7300946265160603E-2</v>
      </c>
      <c r="BP249" s="25"/>
      <c r="BQ249" s="27">
        <f t="shared" si="134"/>
        <v>-4.2771858967765368</v>
      </c>
      <c r="BR249" s="25">
        <f t="shared" si="126"/>
        <v>160.56147272020831</v>
      </c>
      <c r="BS249" s="31">
        <f t="shared" si="159"/>
        <v>2.4535438229520434E-2</v>
      </c>
      <c r="BT249" s="29"/>
      <c r="BV249" s="36"/>
    </row>
    <row r="250" spans="1:74">
      <c r="A250" s="6"/>
      <c r="K250" s="6"/>
      <c r="L250"/>
      <c r="M250" s="10">
        <v>44134</v>
      </c>
      <c r="N250" s="11">
        <v>247</v>
      </c>
      <c r="O250" s="12">
        <v>108.672516</v>
      </c>
      <c r="P250" s="9">
        <v>190272600</v>
      </c>
      <c r="Q250" s="12">
        <v>164.949997</v>
      </c>
      <c r="R250" s="9">
        <v>4389500</v>
      </c>
      <c r="U250" s="12">
        <f t="shared" si="135"/>
        <v>115.58900430084928</v>
      </c>
      <c r="V250" s="12">
        <f t="shared" si="136"/>
        <v>114.52818439674132</v>
      </c>
      <c r="W250" s="12">
        <f t="shared" si="137"/>
        <v>114.24588879175809</v>
      </c>
      <c r="X250" s="12">
        <f t="shared" si="138"/>
        <v>114.40685405695608</v>
      </c>
      <c r="Y250" s="12">
        <f t="shared" si="139"/>
        <v>169.2923575341236</v>
      </c>
      <c r="Z250" s="12">
        <f t="shared" si="140"/>
        <v>166.48037779491128</v>
      </c>
      <c r="AA250" s="12">
        <f t="shared" si="141"/>
        <v>164.7073996776432</v>
      </c>
      <c r="AB250" s="12">
        <f t="shared" si="142"/>
        <v>164.1641106811627</v>
      </c>
      <c r="AD250" s="25">
        <f t="shared" si="143"/>
        <v>6.9164883008492808</v>
      </c>
      <c r="AE250" s="12">
        <f t="shared" si="144"/>
        <v>5.8556683967413221</v>
      </c>
      <c r="AF250" s="12">
        <f t="shared" si="145"/>
        <v>5.5733727917580893</v>
      </c>
      <c r="AG250" s="12">
        <f t="shared" si="146"/>
        <v>5.7343380569560765</v>
      </c>
      <c r="AH250" s="12">
        <f t="shared" si="147"/>
        <v>4.3423605341235998</v>
      </c>
      <c r="AI250" s="12">
        <f t="shared" si="148"/>
        <v>1.5303807949112809</v>
      </c>
      <c r="AJ250" s="12">
        <f t="shared" si="149"/>
        <v>0.24259732235680076</v>
      </c>
      <c r="AK250" s="12">
        <f t="shared" si="150"/>
        <v>0.78588631883729931</v>
      </c>
      <c r="AM250" s="6"/>
      <c r="AO250" s="30">
        <f t="shared" si="151"/>
        <v>-0.27701757375006797</v>
      </c>
      <c r="AP250" s="25">
        <f t="shared" si="127"/>
        <v>113.96887121800802</v>
      </c>
      <c r="AQ250" s="25">
        <f t="shared" si="152"/>
        <v>4.8736841778909558E-2</v>
      </c>
      <c r="AR250" s="25"/>
      <c r="AS250" s="25">
        <f t="shared" si="128"/>
        <v>-0.33023437218303098</v>
      </c>
      <c r="AT250" s="25">
        <f t="shared" si="120"/>
        <v>113.91565441957506</v>
      </c>
      <c r="AU250" s="25">
        <f t="shared" si="153"/>
        <v>4.8247142999570017E-2</v>
      </c>
      <c r="AV250" s="25"/>
      <c r="AW250" s="25">
        <f t="shared" si="129"/>
        <v>-0.16714672778028056</v>
      </c>
      <c r="AX250" s="25">
        <f t="shared" si="121"/>
        <v>114.07874206397781</v>
      </c>
      <c r="AY250" s="25">
        <f t="shared" si="154"/>
        <v>4.974786876175584E-2</v>
      </c>
      <c r="AZ250" s="25"/>
      <c r="BA250" s="25">
        <f t="shared" si="130"/>
        <v>0.58389177805564418</v>
      </c>
      <c r="BB250" s="25">
        <f t="shared" si="122"/>
        <v>114.82978056981374</v>
      </c>
      <c r="BC250" s="31">
        <f t="shared" si="155"/>
        <v>5.6658894046529053E-2</v>
      </c>
      <c r="BD250" s="29"/>
      <c r="BE250" s="30">
        <f t="shared" si="131"/>
        <v>-0.94564755789909016</v>
      </c>
      <c r="BF250" s="25">
        <f t="shared" si="123"/>
        <v>163.7617521197441</v>
      </c>
      <c r="BG250" s="25">
        <f t="shared" si="156"/>
        <v>7.2036671831882124E-3</v>
      </c>
      <c r="BH250" s="25"/>
      <c r="BI250" s="27">
        <f t="shared" si="132"/>
        <v>-1.4571462838764537</v>
      </c>
      <c r="BJ250" s="25">
        <f t="shared" si="124"/>
        <v>163.25025339376674</v>
      </c>
      <c r="BK250" s="25">
        <f t="shared" si="157"/>
        <v>1.030459919458656E-2</v>
      </c>
      <c r="BL250" s="25"/>
      <c r="BM250" s="27">
        <f t="shared" si="133"/>
        <v>-1.7565801845235136</v>
      </c>
      <c r="BN250" s="25">
        <f t="shared" si="125"/>
        <v>162.9508194931197</v>
      </c>
      <c r="BO250" s="25">
        <f t="shared" si="158"/>
        <v>1.2119900231827836E-2</v>
      </c>
      <c r="BP250" s="25"/>
      <c r="BQ250" s="27">
        <f t="shared" si="134"/>
        <v>-0.75314798295688201</v>
      </c>
      <c r="BR250" s="25">
        <f t="shared" si="126"/>
        <v>163.95425169468632</v>
      </c>
      <c r="BS250" s="31">
        <f t="shared" si="159"/>
        <v>6.0366494296673189E-3</v>
      </c>
      <c r="BT250" s="29"/>
      <c r="BV250" s="36"/>
    </row>
    <row r="251" spans="1:74">
      <c r="A251" s="6"/>
      <c r="K251" s="6"/>
      <c r="L251"/>
      <c r="M251" s="10">
        <v>44137</v>
      </c>
      <c r="N251" s="11">
        <v>248</v>
      </c>
      <c r="O251" s="12">
        <v>108.58266399999999</v>
      </c>
      <c r="P251" s="9">
        <v>122866900</v>
      </c>
      <c r="Q251" s="12">
        <v>173.61000100000001</v>
      </c>
      <c r="R251" s="9">
        <v>4198300</v>
      </c>
      <c r="U251" s="12">
        <f t="shared" si="135"/>
        <v>114.5515310557219</v>
      </c>
      <c r="V251" s="12">
        <f t="shared" si="136"/>
        <v>112.47870045788186</v>
      </c>
      <c r="W251" s="12">
        <f t="shared" si="137"/>
        <v>111.18053375629114</v>
      </c>
      <c r="X251" s="12">
        <f t="shared" si="138"/>
        <v>110.10610051423903</v>
      </c>
      <c r="Y251" s="12">
        <f t="shared" si="139"/>
        <v>168.64100345400504</v>
      </c>
      <c r="Z251" s="12">
        <f t="shared" si="140"/>
        <v>165.94474451669231</v>
      </c>
      <c r="AA251" s="12">
        <f t="shared" si="141"/>
        <v>164.84082820493944</v>
      </c>
      <c r="AB251" s="12">
        <f t="shared" si="142"/>
        <v>164.75352542029066</v>
      </c>
      <c r="AD251" s="25">
        <f t="shared" si="143"/>
        <v>5.9688670557219012</v>
      </c>
      <c r="AE251" s="12">
        <f t="shared" si="144"/>
        <v>3.8960364578818627</v>
      </c>
      <c r="AF251" s="12">
        <f t="shared" si="145"/>
        <v>2.5978697562911464</v>
      </c>
      <c r="AG251" s="12">
        <f t="shared" si="146"/>
        <v>1.5234365142390374</v>
      </c>
      <c r="AH251" s="12">
        <f t="shared" si="147"/>
        <v>4.9689975459949665</v>
      </c>
      <c r="AI251" s="12">
        <f t="shared" si="148"/>
        <v>7.6652564833077008</v>
      </c>
      <c r="AJ251" s="12">
        <f t="shared" si="149"/>
        <v>8.7691727950605696</v>
      </c>
      <c r="AK251" s="12">
        <f t="shared" si="150"/>
        <v>8.856475579709354</v>
      </c>
      <c r="AM251" s="6"/>
      <c r="AO251" s="30">
        <f t="shared" si="151"/>
        <v>-0.69526819300760034</v>
      </c>
      <c r="AP251" s="25">
        <f t="shared" si="127"/>
        <v>110.48526556328353</v>
      </c>
      <c r="AQ251" s="25">
        <f t="shared" si="152"/>
        <v>1.7522148501380844E-2</v>
      </c>
      <c r="AR251" s="25"/>
      <c r="AS251" s="25">
        <f t="shared" si="128"/>
        <v>-1.0140145380040109</v>
      </c>
      <c r="AT251" s="25">
        <f t="shared" si="120"/>
        <v>110.16651921828714</v>
      </c>
      <c r="AU251" s="25">
        <f t="shared" si="153"/>
        <v>1.458663068247378E-2</v>
      </c>
      <c r="AV251" s="25"/>
      <c r="AW251" s="25">
        <f t="shared" si="129"/>
        <v>-1.4713404662392822</v>
      </c>
      <c r="AX251" s="25">
        <f t="shared" si="121"/>
        <v>109.70919329005186</v>
      </c>
      <c r="AY251" s="25">
        <f t="shared" si="154"/>
        <v>1.0374854037950876E-2</v>
      </c>
      <c r="AZ251" s="25"/>
      <c r="BA251" s="25">
        <f t="shared" si="130"/>
        <v>-2.5179680134385611</v>
      </c>
      <c r="BB251" s="25">
        <f t="shared" si="122"/>
        <v>108.66256574285258</v>
      </c>
      <c r="BC251" s="31">
        <f t="shared" si="155"/>
        <v>7.3586095523116225E-4</v>
      </c>
      <c r="BD251" s="29"/>
      <c r="BE251" s="30">
        <f t="shared" si="131"/>
        <v>-0.78378614511978972</v>
      </c>
      <c r="BF251" s="25">
        <f t="shared" si="123"/>
        <v>164.05704205981965</v>
      </c>
      <c r="BG251" s="25">
        <f t="shared" si="156"/>
        <v>5.5025395341022777E-2</v>
      </c>
      <c r="BH251" s="25"/>
      <c r="BI251" s="27">
        <f t="shared" si="132"/>
        <v>-1.0595025810832788</v>
      </c>
      <c r="BJ251" s="25">
        <f t="shared" si="124"/>
        <v>163.78132562385616</v>
      </c>
      <c r="BK251" s="25">
        <f t="shared" si="157"/>
        <v>5.6613532167100487E-2</v>
      </c>
      <c r="BL251" s="25"/>
      <c r="BM251" s="27">
        <f t="shared" si="133"/>
        <v>-0.90607626420462184</v>
      </c>
      <c r="BN251" s="25">
        <f t="shared" si="125"/>
        <v>163.93475194073483</v>
      </c>
      <c r="BO251" s="25">
        <f t="shared" si="158"/>
        <v>5.572979093102582E-2</v>
      </c>
      <c r="BP251" s="25"/>
      <c r="BQ251" s="27">
        <f t="shared" si="134"/>
        <v>4.4205075827687124E-4</v>
      </c>
      <c r="BR251" s="25">
        <f t="shared" si="126"/>
        <v>164.84127025569771</v>
      </c>
      <c r="BS251" s="31">
        <f t="shared" si="159"/>
        <v>5.050821204881107E-2</v>
      </c>
      <c r="BT251" s="29"/>
      <c r="BV251" s="36"/>
    </row>
    <row r="252" spans="1:74">
      <c r="A252" s="6"/>
      <c r="K252" s="6"/>
      <c r="L252"/>
      <c r="M252" s="10">
        <v>44138</v>
      </c>
      <c r="N252" s="11">
        <v>249</v>
      </c>
      <c r="O252" s="12">
        <v>110.24979399999999</v>
      </c>
      <c r="P252" s="9">
        <v>107624400</v>
      </c>
      <c r="Q252" s="12">
        <v>179.21000699999999</v>
      </c>
      <c r="R252" s="9">
        <v>3719800</v>
      </c>
      <c r="U252" s="12">
        <f t="shared" si="135"/>
        <v>113.65620099736361</v>
      </c>
      <c r="V252" s="12">
        <f t="shared" si="136"/>
        <v>111.11508769762321</v>
      </c>
      <c r="W252" s="12">
        <f t="shared" si="137"/>
        <v>109.75170539033101</v>
      </c>
      <c r="X252" s="12">
        <f t="shared" si="138"/>
        <v>108.96352312855974</v>
      </c>
      <c r="Y252" s="12">
        <f t="shared" si="139"/>
        <v>169.38635308590426</v>
      </c>
      <c r="Z252" s="12">
        <f t="shared" si="140"/>
        <v>168.62758428584999</v>
      </c>
      <c r="AA252" s="12">
        <f t="shared" si="141"/>
        <v>169.66387324222273</v>
      </c>
      <c r="AB252" s="12">
        <f t="shared" si="142"/>
        <v>171.39588210507267</v>
      </c>
      <c r="AD252" s="25">
        <f t="shared" si="143"/>
        <v>3.406406997363618</v>
      </c>
      <c r="AE252" s="12">
        <f t="shared" si="144"/>
        <v>0.86529369762321551</v>
      </c>
      <c r="AF252" s="12">
        <f t="shared" si="145"/>
        <v>0.49808860966898294</v>
      </c>
      <c r="AG252" s="12">
        <f t="shared" si="146"/>
        <v>1.2862708714402515</v>
      </c>
      <c r="AH252" s="12">
        <f t="shared" si="147"/>
        <v>9.8236539140957291</v>
      </c>
      <c r="AI252" s="12">
        <f t="shared" si="148"/>
        <v>10.582422714149999</v>
      </c>
      <c r="AJ252" s="12">
        <f t="shared" si="149"/>
        <v>9.5461337577772554</v>
      </c>
      <c r="AK252" s="12">
        <f t="shared" si="150"/>
        <v>7.8141248949273177</v>
      </c>
      <c r="AM252" s="6"/>
      <c r="AO252" s="30">
        <f t="shared" si="151"/>
        <v>-0.80530221895047971</v>
      </c>
      <c r="AP252" s="25">
        <f t="shared" si="127"/>
        <v>108.94640317138054</v>
      </c>
      <c r="AQ252" s="25">
        <f t="shared" si="152"/>
        <v>1.1822161124577303E-2</v>
      </c>
      <c r="AR252" s="25"/>
      <c r="AS252" s="25">
        <f t="shared" si="128"/>
        <v>-1.1177179949930405</v>
      </c>
      <c r="AT252" s="25">
        <f t="shared" si="120"/>
        <v>108.63398739533797</v>
      </c>
      <c r="AU252" s="25">
        <f t="shared" si="153"/>
        <v>1.4655869603366574E-2</v>
      </c>
      <c r="AV252" s="25"/>
      <c r="AW252" s="25">
        <f t="shared" si="129"/>
        <v>-1.4522100211136633</v>
      </c>
      <c r="AX252" s="25">
        <f t="shared" si="121"/>
        <v>108.29949536921735</v>
      </c>
      <c r="AY252" s="25">
        <f t="shared" si="154"/>
        <v>1.768981655224354E-2</v>
      </c>
      <c r="AZ252" s="25"/>
      <c r="BA252" s="25">
        <f t="shared" si="130"/>
        <v>-1.5921993130818939</v>
      </c>
      <c r="BB252" s="25">
        <f t="shared" si="122"/>
        <v>108.15950607724912</v>
      </c>
      <c r="BC252" s="31">
        <f t="shared" si="155"/>
        <v>1.8959563069577027E-2</v>
      </c>
      <c r="BD252" s="29"/>
      <c r="BE252" s="30">
        <f t="shared" si="131"/>
        <v>5.7238532240672768E-2</v>
      </c>
      <c r="BF252" s="25">
        <f t="shared" si="123"/>
        <v>169.7211117744634</v>
      </c>
      <c r="BG252" s="25">
        <f t="shared" si="156"/>
        <v>5.2948467467760302E-2</v>
      </c>
      <c r="BH252" s="25"/>
      <c r="BI252" s="27">
        <f t="shared" si="132"/>
        <v>0.41113432350836421</v>
      </c>
      <c r="BJ252" s="25">
        <f t="shared" si="124"/>
        <v>170.07500756573111</v>
      </c>
      <c r="BK252" s="25">
        <f t="shared" si="157"/>
        <v>5.0973712836632379E-2</v>
      </c>
      <c r="BL252" s="25"/>
      <c r="BM252" s="27">
        <f t="shared" si="133"/>
        <v>1.6720283214649401</v>
      </c>
      <c r="BN252" s="25">
        <f t="shared" si="125"/>
        <v>171.33590156368768</v>
      </c>
      <c r="BO252" s="25">
        <f t="shared" si="158"/>
        <v>4.3937866908918238E-2</v>
      </c>
      <c r="BP252" s="25"/>
      <c r="BQ252" s="27">
        <f t="shared" si="134"/>
        <v>4.0996545893045413</v>
      </c>
      <c r="BR252" s="25">
        <f t="shared" si="126"/>
        <v>173.76352783152728</v>
      </c>
      <c r="BS252" s="31">
        <f t="shared" si="159"/>
        <v>3.0391601784116366E-2</v>
      </c>
      <c r="BT252" s="29"/>
      <c r="BV252" s="36"/>
    </row>
    <row r="253" spans="1:74">
      <c r="A253" s="6"/>
      <c r="K253" s="6"/>
      <c r="L253"/>
      <c r="M253" s="10">
        <v>44139</v>
      </c>
      <c r="N253" s="11">
        <v>250</v>
      </c>
      <c r="O253" s="12">
        <v>114.752022</v>
      </c>
      <c r="P253" s="9">
        <v>138235500</v>
      </c>
      <c r="Q253" s="12">
        <v>178.91000399999999</v>
      </c>
      <c r="R253" s="9">
        <v>4318600</v>
      </c>
      <c r="U253" s="12">
        <f t="shared" si="135"/>
        <v>113.14523994775907</v>
      </c>
      <c r="V253" s="12">
        <f t="shared" si="136"/>
        <v>110.81223490345508</v>
      </c>
      <c r="W253" s="12">
        <f t="shared" si="137"/>
        <v>110.02565412564894</v>
      </c>
      <c r="X253" s="12">
        <f t="shared" si="138"/>
        <v>109.92822628213993</v>
      </c>
      <c r="Y253" s="12">
        <f t="shared" si="139"/>
        <v>170.85990117301861</v>
      </c>
      <c r="Z253" s="12">
        <f t="shared" si="140"/>
        <v>172.33143223580248</v>
      </c>
      <c r="AA253" s="12">
        <f t="shared" si="141"/>
        <v>174.91424680900022</v>
      </c>
      <c r="AB253" s="12">
        <f t="shared" si="142"/>
        <v>177.25647577626816</v>
      </c>
      <c r="AD253" s="25">
        <f t="shared" si="143"/>
        <v>1.6067820522409306</v>
      </c>
      <c r="AE253" s="12">
        <f t="shared" si="144"/>
        <v>3.9397870965449187</v>
      </c>
      <c r="AF253" s="12">
        <f t="shared" si="145"/>
        <v>4.7263678743510553</v>
      </c>
      <c r="AG253" s="12">
        <f t="shared" si="146"/>
        <v>4.8237957178600652</v>
      </c>
      <c r="AH253" s="12">
        <f t="shared" si="147"/>
        <v>8.050102826981373</v>
      </c>
      <c r="AI253" s="12">
        <f t="shared" si="148"/>
        <v>6.5785717641975054</v>
      </c>
      <c r="AJ253" s="12">
        <f t="shared" si="149"/>
        <v>3.9957571909997682</v>
      </c>
      <c r="AK253" s="12">
        <f t="shared" si="150"/>
        <v>1.6535282237318256</v>
      </c>
      <c r="AM253" s="6"/>
      <c r="AO253" s="30">
        <f t="shared" si="151"/>
        <v>-0.64341457581021833</v>
      </c>
      <c r="AP253" s="25">
        <f t="shared" si="127"/>
        <v>109.38223954983873</v>
      </c>
      <c r="AQ253" s="25">
        <f t="shared" si="152"/>
        <v>4.6794665196934544E-2</v>
      </c>
      <c r="AR253" s="25"/>
      <c r="AS253" s="25">
        <f t="shared" si="128"/>
        <v>-0.76980131241529781</v>
      </c>
      <c r="AT253" s="25">
        <f t="shared" si="120"/>
        <v>109.25585281323364</v>
      </c>
      <c r="AU253" s="25">
        <f t="shared" si="153"/>
        <v>4.7896055258759201E-2</v>
      </c>
      <c r="AV253" s="25"/>
      <c r="AW253" s="25">
        <f t="shared" si="129"/>
        <v>-0.6754385807194464</v>
      </c>
      <c r="AX253" s="25">
        <f t="shared" si="121"/>
        <v>109.3502155449295</v>
      </c>
      <c r="AY253" s="25">
        <f t="shared" si="154"/>
        <v>4.7073736574946796E-2</v>
      </c>
      <c r="AZ253" s="25"/>
      <c r="BA253" s="25">
        <f t="shared" si="130"/>
        <v>-5.9734719420436733E-3</v>
      </c>
      <c r="BB253" s="25">
        <f t="shared" si="122"/>
        <v>110.0196806537069</v>
      </c>
      <c r="BC253" s="31">
        <f t="shared" si="155"/>
        <v>4.1239720780633364E-2</v>
      </c>
      <c r="BD253" s="29"/>
      <c r="BE253" s="30">
        <f t="shared" si="131"/>
        <v>0.83620878742119442</v>
      </c>
      <c r="BF253" s="25">
        <f t="shared" si="123"/>
        <v>175.7504555964214</v>
      </c>
      <c r="BG253" s="25">
        <f t="shared" si="156"/>
        <v>1.765998732848155E-2</v>
      </c>
      <c r="BH253" s="25"/>
      <c r="BI253" s="27">
        <f t="shared" si="132"/>
        <v>1.6209441343256441</v>
      </c>
      <c r="BJ253" s="25">
        <f t="shared" si="124"/>
        <v>176.53519094332586</v>
      </c>
      <c r="BK253" s="25">
        <f t="shared" si="157"/>
        <v>1.3273785722312813E-2</v>
      </c>
      <c r="BL253" s="25"/>
      <c r="BM253" s="27">
        <f t="shared" si="133"/>
        <v>3.2822836818555849</v>
      </c>
      <c r="BN253" s="25">
        <f t="shared" si="125"/>
        <v>178.19653049085579</v>
      </c>
      <c r="BO253" s="25">
        <f t="shared" si="158"/>
        <v>3.9878905214500698E-3</v>
      </c>
      <c r="BP253" s="25"/>
      <c r="BQ253" s="27">
        <f t="shared" si="134"/>
        <v>5.0777657201565418</v>
      </c>
      <c r="BR253" s="25">
        <f t="shared" si="126"/>
        <v>179.99201252915677</v>
      </c>
      <c r="BS253" s="31">
        <f t="shared" si="159"/>
        <v>6.0477810349653825E-3</v>
      </c>
      <c r="BT253" s="29"/>
      <c r="BV253" s="36"/>
    </row>
    <row r="254" spans="1:74">
      <c r="A254" s="6"/>
      <c r="K254" s="6"/>
      <c r="L254"/>
      <c r="M254" s="10">
        <v>44140</v>
      </c>
      <c r="N254" s="11">
        <v>251</v>
      </c>
      <c r="O254" s="12">
        <v>118.824997</v>
      </c>
      <c r="P254" s="9">
        <v>126387100</v>
      </c>
      <c r="Q254" s="12">
        <v>183.279999</v>
      </c>
      <c r="R254" s="9">
        <v>4585100</v>
      </c>
      <c r="U254" s="12">
        <f t="shared" si="135"/>
        <v>113.38625725559521</v>
      </c>
      <c r="V254" s="12">
        <f t="shared" si="136"/>
        <v>112.19116038724579</v>
      </c>
      <c r="W254" s="12">
        <f t="shared" si="137"/>
        <v>112.62515645654202</v>
      </c>
      <c r="X254" s="12">
        <f t="shared" si="138"/>
        <v>113.54607307053497</v>
      </c>
      <c r="Y254" s="12">
        <f t="shared" si="139"/>
        <v>172.0674165970658</v>
      </c>
      <c r="Z254" s="12">
        <f t="shared" si="140"/>
        <v>174.6339323532716</v>
      </c>
      <c r="AA254" s="12">
        <f t="shared" si="141"/>
        <v>177.11191326405009</v>
      </c>
      <c r="AB254" s="12">
        <f t="shared" si="142"/>
        <v>178.49662194406704</v>
      </c>
      <c r="AD254" s="25">
        <f t="shared" si="143"/>
        <v>5.4387397444047849</v>
      </c>
      <c r="AE254" s="12">
        <f t="shared" si="144"/>
        <v>6.6338366127542088</v>
      </c>
      <c r="AF254" s="12">
        <f t="shared" si="145"/>
        <v>6.1998405434579809</v>
      </c>
      <c r="AG254" s="12">
        <f t="shared" si="146"/>
        <v>5.278923929465023</v>
      </c>
      <c r="AH254" s="12">
        <f t="shared" si="147"/>
        <v>11.212582402934203</v>
      </c>
      <c r="AI254" s="12">
        <f t="shared" si="148"/>
        <v>8.6460666467284</v>
      </c>
      <c r="AJ254" s="12">
        <f t="shared" si="149"/>
        <v>6.1680857359499157</v>
      </c>
      <c r="AK254" s="12">
        <f t="shared" si="150"/>
        <v>4.7833770559329594</v>
      </c>
      <c r="AM254" s="6"/>
      <c r="AO254" s="30">
        <f t="shared" si="151"/>
        <v>-0.15697703980472444</v>
      </c>
      <c r="AP254" s="25">
        <f t="shared" si="127"/>
        <v>112.46817941673729</v>
      </c>
      <c r="AQ254" s="25">
        <f t="shared" si="152"/>
        <v>5.3497309015397752E-2</v>
      </c>
      <c r="AR254" s="25"/>
      <c r="AS254" s="25">
        <f t="shared" si="128"/>
        <v>7.2524598411795149E-2</v>
      </c>
      <c r="AT254" s="25">
        <f t="shared" si="120"/>
        <v>112.6976810549538</v>
      </c>
      <c r="AU254" s="25">
        <f t="shared" si="153"/>
        <v>5.1565883439880854E-2</v>
      </c>
      <c r="AV254" s="25"/>
      <c r="AW254" s="25">
        <f t="shared" si="129"/>
        <v>0.79828482950618773</v>
      </c>
      <c r="AX254" s="25">
        <f t="shared" si="121"/>
        <v>113.4234412860482</v>
      </c>
      <c r="AY254" s="25">
        <f t="shared" si="154"/>
        <v>4.5458075744380572E-2</v>
      </c>
      <c r="AZ254" s="25"/>
      <c r="BA254" s="25">
        <f t="shared" si="130"/>
        <v>2.2086809604678064</v>
      </c>
      <c r="BB254" s="25">
        <f t="shared" si="122"/>
        <v>114.83383741700982</v>
      </c>
      <c r="BC254" s="31">
        <f t="shared" si="155"/>
        <v>3.358855193566871E-2</v>
      </c>
      <c r="BD254" s="29"/>
      <c r="BE254" s="30">
        <f t="shared" si="131"/>
        <v>1.0404274375654956</v>
      </c>
      <c r="BF254" s="25">
        <f t="shared" si="123"/>
        <v>178.15234070161557</v>
      </c>
      <c r="BG254" s="25">
        <f t="shared" si="156"/>
        <v>2.7977184233749543E-2</v>
      </c>
      <c r="BH254" s="25"/>
      <c r="BI254" s="27">
        <f t="shared" si="132"/>
        <v>1.7651247145067006</v>
      </c>
      <c r="BJ254" s="25">
        <f t="shared" si="124"/>
        <v>178.87703797855679</v>
      </c>
      <c r="BK254" s="25">
        <f t="shared" si="157"/>
        <v>2.4023139706822117E-2</v>
      </c>
      <c r="BL254" s="25"/>
      <c r="BM254" s="27">
        <f t="shared" si="133"/>
        <v>2.7942059297930131</v>
      </c>
      <c r="BN254" s="25">
        <f t="shared" si="125"/>
        <v>179.9061191938431</v>
      </c>
      <c r="BO254" s="25">
        <f t="shared" si="158"/>
        <v>1.8408336013559817E-2</v>
      </c>
      <c r="BP254" s="25"/>
      <c r="BQ254" s="27">
        <f t="shared" si="134"/>
        <v>2.6296813448158707</v>
      </c>
      <c r="BR254" s="25">
        <f t="shared" si="126"/>
        <v>179.74159460886597</v>
      </c>
      <c r="BS254" s="31">
        <f t="shared" si="159"/>
        <v>1.9306003985377788E-2</v>
      </c>
      <c r="BT254" s="29"/>
      <c r="BV254" s="36"/>
    </row>
    <row r="255" spans="1:74" ht="20" thickBot="1">
      <c r="A255" s="6"/>
      <c r="K255" s="6"/>
      <c r="L255"/>
      <c r="M255" s="10">
        <v>44141</v>
      </c>
      <c r="N255" s="11">
        <v>252</v>
      </c>
      <c r="O255" s="12">
        <v>118.69000200000001</v>
      </c>
      <c r="P255" s="9">
        <v>114283600</v>
      </c>
      <c r="Q255" s="12">
        <v>184.270004</v>
      </c>
      <c r="R255" s="9">
        <v>3080300</v>
      </c>
      <c r="U255" s="12">
        <f t="shared" si="135"/>
        <v>114.20206821725593</v>
      </c>
      <c r="V255" s="12">
        <f t="shared" si="136"/>
        <v>114.51300320170976</v>
      </c>
      <c r="W255" s="12">
        <f t="shared" si="137"/>
        <v>116.0350687554439</v>
      </c>
      <c r="X255" s="12">
        <f t="shared" si="138"/>
        <v>117.50526601763374</v>
      </c>
      <c r="Y255" s="12">
        <f t="shared" si="139"/>
        <v>173.7493039575059</v>
      </c>
      <c r="Z255" s="12">
        <f t="shared" si="140"/>
        <v>177.66005567962657</v>
      </c>
      <c r="AA255" s="12">
        <f t="shared" si="141"/>
        <v>180.50436041882256</v>
      </c>
      <c r="AB255" s="12">
        <f t="shared" si="142"/>
        <v>182.08415473601679</v>
      </c>
      <c r="AD255" s="25">
        <f t="shared" si="143"/>
        <v>4.4879337827440793</v>
      </c>
      <c r="AE255" s="12">
        <f t="shared" si="144"/>
        <v>4.1769987982902421</v>
      </c>
      <c r="AF255" s="12">
        <f t="shared" si="145"/>
        <v>2.6549332445561049</v>
      </c>
      <c r="AG255" s="12">
        <f t="shared" si="146"/>
        <v>1.1847359823662629</v>
      </c>
      <c r="AH255" s="12">
        <f t="shared" si="147"/>
        <v>10.520700042494099</v>
      </c>
      <c r="AI255" s="12">
        <f t="shared" si="148"/>
        <v>6.6099483203734337</v>
      </c>
      <c r="AJ255" s="12">
        <f t="shared" si="149"/>
        <v>3.7656435811774429</v>
      </c>
      <c r="AK255" s="12">
        <f t="shared" si="150"/>
        <v>2.185849263983215</v>
      </c>
      <c r="AM255" s="6"/>
      <c r="AO255" s="30">
        <f t="shared" si="151"/>
        <v>0.37805636100126716</v>
      </c>
      <c r="AP255" s="25">
        <f t="shared" si="127"/>
        <v>116.41312511644517</v>
      </c>
      <c r="AQ255" s="25">
        <f t="shared" si="152"/>
        <v>1.9183392410380397E-2</v>
      </c>
      <c r="AR255" s="25"/>
      <c r="AS255" s="25">
        <f t="shared" si="128"/>
        <v>0.90687152353431799</v>
      </c>
      <c r="AT255" s="25">
        <f t="shared" si="120"/>
        <v>116.94194027897822</v>
      </c>
      <c r="AU255" s="25">
        <f t="shared" si="153"/>
        <v>1.4727961004009287E-2</v>
      </c>
      <c r="AV255" s="25"/>
      <c r="AW255" s="25">
        <f t="shared" si="129"/>
        <v>1.9735171907342524</v>
      </c>
      <c r="AX255" s="25">
        <f t="shared" si="121"/>
        <v>118.00858594617816</v>
      </c>
      <c r="AY255" s="25">
        <f t="shared" si="154"/>
        <v>5.7411411436478765E-3</v>
      </c>
      <c r="AZ255" s="25"/>
      <c r="BA255" s="25">
        <f t="shared" si="130"/>
        <v>3.2297275981367743</v>
      </c>
      <c r="BB255" s="25">
        <f t="shared" si="122"/>
        <v>119.26479635358068</v>
      </c>
      <c r="BC255" s="31">
        <f t="shared" si="155"/>
        <v>4.8428203209624279E-3</v>
      </c>
      <c r="BD255" s="29"/>
      <c r="BE255" s="30">
        <f t="shared" si="131"/>
        <v>1.3932303951465417</v>
      </c>
      <c r="BF255" s="25">
        <f t="shared" si="123"/>
        <v>181.89759081396909</v>
      </c>
      <c r="BG255" s="25">
        <f t="shared" si="156"/>
        <v>1.2874657483759058E-2</v>
      </c>
      <c r="BH255" s="25"/>
      <c r="BI255" s="27">
        <f t="shared" si="132"/>
        <v>2.1719553245731427</v>
      </c>
      <c r="BJ255" s="25">
        <f t="shared" si="124"/>
        <v>182.67631574339569</v>
      </c>
      <c r="BK255" s="25">
        <f t="shared" si="157"/>
        <v>8.6486580670194681E-3</v>
      </c>
      <c r="BL255" s="25"/>
      <c r="BM255" s="27">
        <f t="shared" si="133"/>
        <v>3.0634144810337687</v>
      </c>
      <c r="BN255" s="25">
        <f t="shared" si="125"/>
        <v>183.56777489985632</v>
      </c>
      <c r="BO255" s="25">
        <f t="shared" si="158"/>
        <v>3.8108703798784456E-3</v>
      </c>
      <c r="BP255" s="25"/>
      <c r="BQ255" s="27">
        <f t="shared" si="134"/>
        <v>3.2780322832789794</v>
      </c>
      <c r="BR255" s="25">
        <f t="shared" si="126"/>
        <v>183.78239270210153</v>
      </c>
      <c r="BS255" s="31">
        <f t="shared" si="159"/>
        <v>2.6461783649739754E-3</v>
      </c>
      <c r="BT255" s="29"/>
      <c r="BV255" s="36"/>
    </row>
    <row r="256" spans="1:74" ht="20" thickBot="1">
      <c r="A256" s="6"/>
      <c r="K256" s="6"/>
      <c r="L256"/>
      <c r="M256" s="10">
        <v>44144</v>
      </c>
      <c r="N256" s="11">
        <v>253</v>
      </c>
      <c r="O256" s="48">
        <f>SUM(O4:O255)</f>
        <v>21831.757776999984</v>
      </c>
      <c r="Q256" s="48">
        <f>SUM(Q4:Q255)</f>
        <v>39735.09601899999</v>
      </c>
      <c r="R256" s="9"/>
      <c r="U256" s="19">
        <f>0.15*O255+(1-0.15)*U255</f>
        <v>114.87525828466754</v>
      </c>
      <c r="V256" s="20">
        <f>0.35*O255+(1-0.35)*V255</f>
        <v>115.97495278111136</v>
      </c>
      <c r="W256" s="20">
        <f t="shared" ref="W256" si="160">0.55*O255+(1-0.55)*W255</f>
        <v>117.49528203994976</v>
      </c>
      <c r="X256" s="20">
        <f t="shared" ref="X256" si="161">0.75*O255+(1-0.75)*X255</f>
        <v>118.39381800440844</v>
      </c>
      <c r="Y256" s="20">
        <f t="shared" ref="Y256" si="162">0.15*Q255+(1-0.15)*Y255</f>
        <v>175.32740896388</v>
      </c>
      <c r="Z256" s="20">
        <f t="shared" ref="Z256" si="163">0.35*Q255+(1-0.35)*Z255</f>
        <v>179.97353759175726</v>
      </c>
      <c r="AA256" s="20">
        <f t="shared" ref="AA256" si="164">0.55*Q255+(1-0.55)*AA255</f>
        <v>182.57546438847015</v>
      </c>
      <c r="AB256" s="21">
        <f t="shared" ref="AB256" si="165">0.75*Q255+(1-0.75)*AB255</f>
        <v>183.7235416840042</v>
      </c>
      <c r="AC256" s="22" t="s">
        <v>29</v>
      </c>
      <c r="AD256" s="23">
        <f>(SUM(AD5:AD255)/O256)*100</f>
        <v>3.9070076968387211</v>
      </c>
      <c r="AE256" s="23">
        <f>(SUM(AE5:AE255)/O256)*100</f>
        <v>2.4834433889652625</v>
      </c>
      <c r="AF256" s="23">
        <f>(SUM(AF5:AF255)/O256)*100</f>
        <v>2.0797281020226448</v>
      </c>
      <c r="AG256" s="23">
        <f>(SUM(AG5:AG255)/O256)*100</f>
        <v>1.9629263051149797</v>
      </c>
      <c r="AH256" s="23">
        <f>(SUM(AH5:AH255)/Q256)*100</f>
        <v>2.8427491340978093</v>
      </c>
      <c r="AI256" s="23">
        <f>(SUM(AI5:AI255)/Q256)*100</f>
        <v>2.1886352595904932</v>
      </c>
      <c r="AJ256" s="23">
        <f>(SUM(AJ5:AJ255)/Q256)*100</f>
        <v>1.8973972294254373</v>
      </c>
      <c r="AK256" s="23">
        <f>(SUM(AK5:AK255)/Q256)*100</f>
        <v>1.7709513909680583</v>
      </c>
      <c r="AM256" s="6"/>
      <c r="AO256" s="30">
        <f t="shared" si="151"/>
        <v>0.54037989952695531</v>
      </c>
      <c r="AP256" s="35">
        <f t="shared" si="127"/>
        <v>118.03566193947671</v>
      </c>
      <c r="AQ256" s="25"/>
      <c r="AR256" s="25"/>
      <c r="AS256" s="25">
        <f t="shared" si="128"/>
        <v>1.0452069637772023</v>
      </c>
      <c r="AT256" s="35">
        <f t="shared" si="120"/>
        <v>118.54048900372696</v>
      </c>
      <c r="AU256" s="25"/>
      <c r="AV256" s="25"/>
      <c r="AW256" s="25">
        <f t="shared" si="129"/>
        <v>1.7425304329314737</v>
      </c>
      <c r="AX256" s="35">
        <f t="shared" si="121"/>
        <v>119.23781247288123</v>
      </c>
      <c r="AY256" s="25"/>
      <c r="AZ256" s="25"/>
      <c r="BA256" s="25">
        <f t="shared" si="130"/>
        <v>1.7256404315504927</v>
      </c>
      <c r="BB256" s="35">
        <f t="shared" si="122"/>
        <v>119.22092247150024</v>
      </c>
      <c r="BC256" s="31"/>
      <c r="BD256" s="29"/>
      <c r="BE256" s="30">
        <f t="shared" si="131"/>
        <v>1.4949114313216998</v>
      </c>
      <c r="BF256" s="35">
        <f t="shared" si="123"/>
        <v>184.07037581979185</v>
      </c>
      <c r="BG256" s="25"/>
      <c r="BH256" s="25"/>
      <c r="BI256" s="27">
        <f t="shared" si="132"/>
        <v>2.1467424858417559</v>
      </c>
      <c r="BJ256" s="35">
        <f t="shared" si="124"/>
        <v>184.72220687431189</v>
      </c>
      <c r="BK256" s="25"/>
      <c r="BL256" s="25"/>
      <c r="BM256" s="27">
        <f t="shared" si="133"/>
        <v>2.6168747509099908</v>
      </c>
      <c r="BN256" s="35">
        <f t="shared" si="125"/>
        <v>185.19233913938015</v>
      </c>
      <c r="BO256" s="25"/>
      <c r="BP256" s="25"/>
      <c r="BQ256" s="27">
        <f t="shared" si="134"/>
        <v>2.2521432166923026</v>
      </c>
      <c r="BR256" s="35">
        <f t="shared" si="126"/>
        <v>184.82760760516246</v>
      </c>
      <c r="BS256" s="31"/>
      <c r="BT256" s="29"/>
      <c r="BV256" s="36"/>
    </row>
    <row r="257" spans="1:72" ht="20" thickBot="1">
      <c r="A257" s="6"/>
      <c r="K257" s="6"/>
      <c r="L257"/>
      <c r="M257" s="10">
        <v>44145</v>
      </c>
      <c r="N257" s="11">
        <v>254</v>
      </c>
      <c r="O257" s="9"/>
      <c r="P257" s="9"/>
      <c r="Q257" s="9"/>
      <c r="R257" s="9"/>
      <c r="U257" s="1"/>
      <c r="AM257" s="6"/>
      <c r="AO257" s="47"/>
      <c r="AP257" s="43"/>
      <c r="AQ257" s="43"/>
      <c r="AR257" s="43"/>
      <c r="AS257" s="43"/>
      <c r="AT257" s="43"/>
      <c r="AU257" s="43"/>
      <c r="AV257" s="43"/>
      <c r="AW257" s="43"/>
      <c r="AX257" s="44"/>
      <c r="AY257" s="44"/>
      <c r="AZ257" s="44"/>
      <c r="BA257" s="44"/>
      <c r="BB257" s="44"/>
      <c r="BC257" s="44"/>
      <c r="BD257" s="45"/>
      <c r="BE257" s="32"/>
      <c r="BF257" s="33"/>
      <c r="BG257" s="43"/>
      <c r="BH257" s="43"/>
      <c r="BI257" s="33"/>
      <c r="BJ257" s="33"/>
      <c r="BK257" s="43"/>
      <c r="BL257" s="43"/>
      <c r="BM257" s="33"/>
      <c r="BN257" s="34"/>
      <c r="BO257" s="44"/>
      <c r="BP257" s="44"/>
      <c r="BQ257" s="34"/>
      <c r="BR257" s="34"/>
      <c r="BS257" s="44"/>
      <c r="BT257" s="45"/>
    </row>
    <row r="258" spans="1:72">
      <c r="A258" s="6"/>
      <c r="K258" s="6"/>
      <c r="L258"/>
      <c r="M258" s="10">
        <v>44146</v>
      </c>
      <c r="N258" s="11">
        <v>255</v>
      </c>
      <c r="O258" s="9"/>
      <c r="P258" s="9"/>
      <c r="Q258" s="9"/>
      <c r="R258" s="9"/>
      <c r="U258" s="1"/>
      <c r="AM258" s="6"/>
    </row>
    <row r="259" spans="1:72">
      <c r="A259" s="6"/>
      <c r="K259" s="6"/>
      <c r="L259"/>
      <c r="M259" s="10">
        <v>44147</v>
      </c>
      <c r="N259" s="11">
        <v>256</v>
      </c>
      <c r="O259" s="9"/>
      <c r="P259" s="9"/>
      <c r="Q259" s="9"/>
      <c r="R259" s="9"/>
      <c r="U259" s="1"/>
      <c r="AM259" s="6"/>
    </row>
    <row r="260" spans="1:72">
      <c r="A260" s="6"/>
      <c r="K260" s="6"/>
      <c r="L260"/>
      <c r="M260" s="10">
        <v>44148</v>
      </c>
      <c r="N260" s="11">
        <v>257</v>
      </c>
      <c r="O260" s="9"/>
      <c r="P260" s="9"/>
      <c r="Q260" s="9"/>
      <c r="R260" s="9"/>
      <c r="U260" s="1"/>
      <c r="AM260" s="6"/>
    </row>
    <row r="261" spans="1:72">
      <c r="A261" s="6"/>
      <c r="K261" s="6"/>
      <c r="L261"/>
      <c r="U261" s="1"/>
      <c r="AM261" s="6"/>
    </row>
    <row r="262" spans="1:72">
      <c r="A262" s="6"/>
      <c r="K262" s="6"/>
      <c r="L262"/>
      <c r="U262" s="1"/>
      <c r="AM262" s="6"/>
    </row>
    <row r="263" spans="1:72">
      <c r="A263" s="6"/>
      <c r="K263" s="6"/>
      <c r="L263"/>
      <c r="U263" s="1"/>
      <c r="AM263" s="6"/>
    </row>
    <row r="264" spans="1:72">
      <c r="A264" s="6"/>
      <c r="K264" s="6"/>
      <c r="L264"/>
      <c r="U264" s="1"/>
      <c r="AM264" s="6"/>
    </row>
    <row r="265" spans="1:72">
      <c r="A265" s="6"/>
      <c r="K265" s="6"/>
      <c r="L265"/>
      <c r="U265" s="1"/>
      <c r="AM265" s="6"/>
    </row>
    <row r="266" spans="1:72">
      <c r="A266" s="6"/>
      <c r="K266" s="6"/>
      <c r="L266"/>
      <c r="U266" s="1"/>
      <c r="AM266" s="6"/>
    </row>
    <row r="267" spans="1:72">
      <c r="A267" s="6"/>
      <c r="K267" s="6"/>
      <c r="L267"/>
      <c r="U267" s="1"/>
      <c r="AM267" s="6"/>
    </row>
    <row r="268" spans="1:72">
      <c r="A268" s="6"/>
      <c r="K268" s="6"/>
      <c r="L268"/>
      <c r="U268" s="1"/>
      <c r="AM268" s="6"/>
    </row>
    <row r="269" spans="1:72">
      <c r="A269" s="6"/>
      <c r="K269" s="6"/>
      <c r="L269"/>
      <c r="U269" s="1"/>
      <c r="AM269" s="6"/>
    </row>
    <row r="270" spans="1:72">
      <c r="A270" s="6"/>
      <c r="K270" s="6"/>
      <c r="L270"/>
      <c r="U270" s="1"/>
      <c r="AM270" s="6"/>
    </row>
    <row r="271" spans="1:72">
      <c r="A271" s="6"/>
      <c r="K271" s="6"/>
      <c r="L271"/>
      <c r="U271" s="1"/>
      <c r="AM271" s="6"/>
    </row>
    <row r="272" spans="1:72">
      <c r="A272" s="6"/>
      <c r="K272" s="6"/>
      <c r="L272"/>
      <c r="U272" s="1"/>
      <c r="AM272" s="6"/>
    </row>
    <row r="273" spans="1:39">
      <c r="A273" s="6"/>
      <c r="K273" s="6"/>
      <c r="L273"/>
      <c r="U273" s="1"/>
      <c r="AM273" s="6"/>
    </row>
    <row r="274" spans="1:39">
      <c r="A274" s="6"/>
      <c r="K274" s="6"/>
      <c r="L274"/>
      <c r="U274" s="1"/>
      <c r="AM274" s="6"/>
    </row>
    <row r="275" spans="1:39">
      <c r="A275" s="6"/>
      <c r="K275" s="6"/>
      <c r="L275"/>
      <c r="U275" s="1"/>
      <c r="AM275" s="6"/>
    </row>
    <row r="276" spans="1:39">
      <c r="A276" s="6"/>
      <c r="K276" s="6"/>
      <c r="L276"/>
      <c r="U276" s="1"/>
      <c r="AM276" s="6"/>
    </row>
    <row r="277" spans="1:39">
      <c r="A277" s="6"/>
      <c r="K277" s="6"/>
      <c r="L277"/>
      <c r="U277" s="1"/>
      <c r="AM277" s="6"/>
    </row>
    <row r="278" spans="1:39">
      <c r="A278" s="6"/>
      <c r="K278" s="6"/>
      <c r="L278"/>
      <c r="U278" s="1"/>
      <c r="AM278" s="6"/>
    </row>
    <row r="279" spans="1:39">
      <c r="A279" s="6"/>
      <c r="K279" s="6"/>
      <c r="L279"/>
      <c r="U279" s="1"/>
      <c r="AM279" s="6"/>
    </row>
    <row r="280" spans="1:39">
      <c r="A280" s="6"/>
      <c r="K280" s="6"/>
      <c r="L280"/>
      <c r="U280" s="1"/>
      <c r="AM280" s="6"/>
    </row>
    <row r="281" spans="1:39">
      <c r="A281" s="6"/>
      <c r="K281" s="6"/>
      <c r="L281"/>
      <c r="U281" s="1"/>
      <c r="AM281" s="6"/>
    </row>
    <row r="282" spans="1:39">
      <c r="A282" s="6"/>
      <c r="K282" s="6"/>
      <c r="L282"/>
      <c r="U282" s="1"/>
      <c r="AM282" s="6"/>
    </row>
    <row r="283" spans="1:39">
      <c r="A283" s="6"/>
      <c r="K283" s="6"/>
      <c r="L283"/>
      <c r="U283" s="1"/>
      <c r="AM283" s="6"/>
    </row>
    <row r="284" spans="1:39">
      <c r="A284" s="6"/>
      <c r="K284" s="6"/>
      <c r="L284"/>
      <c r="U284" s="1"/>
      <c r="AM284" s="6"/>
    </row>
    <row r="285" spans="1:39">
      <c r="A285" s="6"/>
      <c r="K285" s="6"/>
      <c r="L285"/>
      <c r="U285" s="1"/>
      <c r="AM285" s="6"/>
    </row>
    <row r="286" spans="1:39">
      <c r="A286" s="6"/>
      <c r="K286" s="6"/>
      <c r="L286"/>
      <c r="U286" s="1"/>
      <c r="AM286" s="6"/>
    </row>
    <row r="287" spans="1:39">
      <c r="A287" s="6"/>
      <c r="K287" s="6"/>
      <c r="L287"/>
      <c r="U287" s="1"/>
      <c r="AM287" s="6"/>
    </row>
    <row r="288" spans="1:39">
      <c r="A288" s="6"/>
      <c r="K288" s="6"/>
      <c r="L288"/>
      <c r="U288" s="1"/>
      <c r="AM288" s="6"/>
    </row>
    <row r="289" spans="1:39">
      <c r="A289" s="6"/>
      <c r="K289" s="6"/>
      <c r="L289"/>
      <c r="U289" s="1"/>
      <c r="AM289" s="6"/>
    </row>
    <row r="290" spans="1:39">
      <c r="A290" s="6"/>
      <c r="K290" s="6"/>
      <c r="L290"/>
      <c r="U290" s="1"/>
      <c r="AM290" s="6"/>
    </row>
    <row r="291" spans="1:39">
      <c r="A291" s="6"/>
      <c r="K291" s="6"/>
      <c r="L291"/>
      <c r="U291" s="1"/>
      <c r="AM291" s="6"/>
    </row>
    <row r="292" spans="1:39">
      <c r="A292" s="6"/>
      <c r="K292" s="6"/>
      <c r="L292"/>
      <c r="U292" s="1"/>
      <c r="AM292" s="6"/>
    </row>
    <row r="293" spans="1:39">
      <c r="A293" s="6"/>
      <c r="K293" s="6"/>
      <c r="L293"/>
      <c r="U293" s="1"/>
      <c r="AM293" s="6"/>
    </row>
    <row r="294" spans="1:39">
      <c r="A294" s="6"/>
      <c r="K294" s="6"/>
      <c r="L294"/>
      <c r="U294" s="1"/>
      <c r="AM294" s="6"/>
    </row>
    <row r="295" spans="1:39">
      <c r="A295" s="6"/>
      <c r="K295" s="6"/>
      <c r="L295"/>
      <c r="U295" s="1"/>
      <c r="AM295" s="6"/>
    </row>
    <row r="296" spans="1:39">
      <c r="A296" s="6"/>
      <c r="K296" s="6"/>
      <c r="L296"/>
      <c r="U296" s="1"/>
      <c r="AM296" s="6"/>
    </row>
    <row r="297" spans="1:39">
      <c r="A297" s="6"/>
      <c r="K297" s="6"/>
      <c r="L297"/>
      <c r="U297" s="1"/>
      <c r="AM297" s="6"/>
    </row>
    <row r="298" spans="1:39">
      <c r="A298" s="6"/>
      <c r="K298" s="6"/>
      <c r="L298"/>
      <c r="U298" s="1"/>
      <c r="AM298" s="6"/>
    </row>
    <row r="299" spans="1:39">
      <c r="A299" s="6"/>
      <c r="K299" s="6"/>
      <c r="L299"/>
      <c r="U299" s="1"/>
      <c r="AM299" s="6"/>
    </row>
    <row r="300" spans="1:39">
      <c r="A300" s="6"/>
      <c r="K300" s="6"/>
      <c r="L300"/>
      <c r="U300" s="1"/>
      <c r="AM300" s="6"/>
    </row>
    <row r="301" spans="1:39">
      <c r="A301" s="6"/>
      <c r="K301" s="6"/>
      <c r="L301"/>
      <c r="U301" s="1"/>
      <c r="AM301" s="6"/>
    </row>
    <row r="302" spans="1:39">
      <c r="A302" s="6"/>
      <c r="K302" s="6"/>
      <c r="L302"/>
      <c r="U302" s="1"/>
      <c r="AM302" s="6"/>
    </row>
    <row r="303" spans="1:39">
      <c r="A303" s="6"/>
      <c r="K303" s="6"/>
      <c r="L303"/>
      <c r="U303" s="1"/>
      <c r="AM303" s="6"/>
    </row>
    <row r="304" spans="1:39">
      <c r="A304" s="6"/>
      <c r="K304" s="6"/>
      <c r="L304"/>
      <c r="U304" s="1"/>
      <c r="AM304" s="6"/>
    </row>
    <row r="305" spans="1:39">
      <c r="A305" s="6"/>
      <c r="K305" s="6"/>
      <c r="L305"/>
      <c r="U305" s="1"/>
      <c r="AM305" s="6"/>
    </row>
    <row r="306" spans="1:39">
      <c r="A306" s="6"/>
      <c r="K306" s="6"/>
      <c r="L306"/>
      <c r="U306" s="1"/>
      <c r="AM306" s="6"/>
    </row>
    <row r="307" spans="1:39">
      <c r="A307" s="6"/>
      <c r="K307" s="6"/>
      <c r="L307"/>
      <c r="U307" s="1"/>
      <c r="AM307" s="6"/>
    </row>
    <row r="308" spans="1:39">
      <c r="A308" s="6"/>
      <c r="K308" s="6"/>
      <c r="L308"/>
      <c r="U308" s="1"/>
      <c r="AM308" s="6"/>
    </row>
    <row r="309" spans="1:39">
      <c r="A309" s="6"/>
      <c r="K309" s="6"/>
      <c r="L309"/>
      <c r="U309" s="1"/>
      <c r="AM309" s="6"/>
    </row>
    <row r="310" spans="1:39">
      <c r="A310" s="6"/>
      <c r="K310" s="6"/>
      <c r="L310"/>
      <c r="U310" s="1"/>
      <c r="AM310" s="6"/>
    </row>
    <row r="311" spans="1:39">
      <c r="A311" s="6"/>
      <c r="K311" s="6"/>
      <c r="L311"/>
      <c r="U311" s="1"/>
      <c r="AM311" s="6"/>
    </row>
    <row r="312" spans="1:39">
      <c r="A312" s="6"/>
      <c r="K312" s="6"/>
      <c r="L312"/>
      <c r="U312" s="1"/>
      <c r="AM312" s="6"/>
    </row>
    <row r="313" spans="1:39">
      <c r="A313" s="6"/>
      <c r="K313" s="6"/>
      <c r="L313"/>
      <c r="U313" s="1"/>
      <c r="AM313" s="6"/>
    </row>
    <row r="314" spans="1:39">
      <c r="A314" s="6"/>
      <c r="K314" s="6"/>
      <c r="L314"/>
      <c r="U314" s="1"/>
      <c r="AM314" s="6"/>
    </row>
    <row r="315" spans="1:39">
      <c r="A315" s="6"/>
      <c r="K315" s="6"/>
      <c r="L315"/>
      <c r="U315" s="1"/>
      <c r="AM315" s="6"/>
    </row>
    <row r="316" spans="1:39">
      <c r="A316" s="6"/>
      <c r="K316" s="6"/>
      <c r="L316"/>
      <c r="U316" s="1"/>
      <c r="AM316" s="6"/>
    </row>
    <row r="317" spans="1:39">
      <c r="A317" s="6"/>
      <c r="K317" s="6"/>
      <c r="L317"/>
      <c r="U317" s="1"/>
      <c r="AM317" s="6"/>
    </row>
    <row r="318" spans="1:39">
      <c r="A318" s="6"/>
      <c r="K318" s="6"/>
      <c r="L318"/>
      <c r="U318" s="1"/>
      <c r="AM318" s="6"/>
    </row>
    <row r="319" spans="1:39">
      <c r="A319" s="6"/>
      <c r="K319" s="6"/>
      <c r="L319"/>
      <c r="U319" s="1"/>
      <c r="AM319" s="6"/>
    </row>
    <row r="320" spans="1:39">
      <c r="A320" s="6"/>
      <c r="K320" s="6"/>
      <c r="L320"/>
      <c r="U320" s="1"/>
      <c r="AM320" s="6"/>
    </row>
    <row r="321" spans="1:39">
      <c r="A321" s="6"/>
      <c r="K321" s="6"/>
      <c r="L321"/>
      <c r="U321" s="1"/>
      <c r="AM321" s="6"/>
    </row>
    <row r="322" spans="1:39">
      <c r="A322" s="6"/>
      <c r="K322" s="6"/>
      <c r="L322"/>
      <c r="U322" s="1"/>
      <c r="AM322" s="6"/>
    </row>
    <row r="323" spans="1:39">
      <c r="A323" s="6"/>
      <c r="K323" s="6"/>
      <c r="L323"/>
      <c r="U323" s="1"/>
      <c r="AM323" s="6"/>
    </row>
    <row r="324" spans="1:39">
      <c r="A324" s="6"/>
      <c r="K324" s="6"/>
      <c r="L324"/>
      <c r="U324" s="1"/>
      <c r="AM324" s="6"/>
    </row>
    <row r="325" spans="1:39">
      <c r="A325" s="6"/>
      <c r="K325" s="6"/>
      <c r="L325"/>
      <c r="U325" s="1"/>
      <c r="AM325" s="6"/>
    </row>
    <row r="326" spans="1:39">
      <c r="A326" s="6"/>
      <c r="K326" s="6"/>
      <c r="L326"/>
      <c r="U326" s="1"/>
      <c r="AM326" s="6"/>
    </row>
    <row r="327" spans="1:39">
      <c r="A327" s="6"/>
      <c r="K327" s="6"/>
      <c r="L327"/>
      <c r="U327" s="1"/>
      <c r="AM327" s="6"/>
    </row>
    <row r="328" spans="1:39">
      <c r="A328" s="6"/>
      <c r="K328" s="6"/>
      <c r="L328"/>
      <c r="U328" s="1"/>
      <c r="AM328" s="6"/>
    </row>
    <row r="329" spans="1:39">
      <c r="A329" s="6"/>
      <c r="K329" s="6"/>
      <c r="L329"/>
      <c r="U329" s="1"/>
      <c r="AM329" s="6"/>
    </row>
    <row r="330" spans="1:39">
      <c r="A330" s="6"/>
      <c r="K330" s="6"/>
      <c r="L330"/>
      <c r="U330" s="1"/>
      <c r="AM330" s="6"/>
    </row>
    <row r="331" spans="1:39">
      <c r="A331" s="6"/>
      <c r="K331" s="6"/>
      <c r="L331"/>
      <c r="U331" s="1"/>
      <c r="AM331" s="6"/>
    </row>
    <row r="332" spans="1:39">
      <c r="A332" s="6"/>
      <c r="K332" s="6"/>
      <c r="L332"/>
      <c r="U332" s="1"/>
      <c r="AM332" s="6"/>
    </row>
    <row r="333" spans="1:39">
      <c r="A333" s="6"/>
      <c r="K333" s="6"/>
      <c r="L333"/>
      <c r="U333" s="1"/>
      <c r="AM333" s="6"/>
    </row>
    <row r="334" spans="1:39">
      <c r="A334" s="6"/>
      <c r="K334" s="6"/>
      <c r="L334"/>
      <c r="U334" s="1"/>
      <c r="AM334" s="6"/>
    </row>
    <row r="335" spans="1:39">
      <c r="A335" s="6"/>
      <c r="K335" s="6"/>
      <c r="L335"/>
      <c r="U335" s="1"/>
      <c r="AM335" s="6"/>
    </row>
    <row r="336" spans="1:39">
      <c r="A336" s="6"/>
      <c r="K336" s="6"/>
      <c r="L336"/>
      <c r="U336" s="1"/>
      <c r="AM336" s="6"/>
    </row>
    <row r="337" spans="1:39">
      <c r="A337" s="6"/>
      <c r="K337" s="6"/>
      <c r="L337"/>
      <c r="U337" s="1"/>
      <c r="AM337" s="6"/>
    </row>
    <row r="338" spans="1:39">
      <c r="A338" s="6"/>
      <c r="K338" s="6"/>
      <c r="L338"/>
      <c r="U338" s="1"/>
      <c r="AM338" s="6"/>
    </row>
    <row r="339" spans="1:39">
      <c r="A339" s="6"/>
      <c r="K339" s="6"/>
      <c r="L339"/>
      <c r="U339" s="1"/>
      <c r="AM339" s="6"/>
    </row>
    <row r="340" spans="1:39">
      <c r="A340" s="6"/>
      <c r="K340" s="6"/>
      <c r="L340"/>
      <c r="U340" s="1"/>
      <c r="AM340" s="6"/>
    </row>
    <row r="341" spans="1:39">
      <c r="A341" s="6"/>
      <c r="K341" s="6"/>
      <c r="L341"/>
      <c r="U341" s="1"/>
      <c r="AM341" s="6"/>
    </row>
    <row r="342" spans="1:39">
      <c r="A342" s="6"/>
      <c r="K342" s="6"/>
      <c r="L342"/>
      <c r="U342" s="1"/>
      <c r="AM342" s="6"/>
    </row>
    <row r="343" spans="1:39">
      <c r="A343" s="6"/>
      <c r="K343" s="6"/>
      <c r="L343"/>
      <c r="U343" s="1"/>
      <c r="AM343" s="6"/>
    </row>
    <row r="344" spans="1:39">
      <c r="A344" s="6"/>
      <c r="K344" s="6"/>
      <c r="L344"/>
      <c r="U344" s="1"/>
      <c r="AM344" s="6"/>
    </row>
    <row r="345" spans="1:39">
      <c r="A345" s="6"/>
      <c r="K345" s="6"/>
      <c r="L345"/>
      <c r="U345" s="1"/>
      <c r="AM345" s="6"/>
    </row>
    <row r="346" spans="1:39">
      <c r="A346" s="6"/>
      <c r="K346" s="6"/>
      <c r="L346"/>
      <c r="U346" s="1"/>
      <c r="AM346" s="6"/>
    </row>
    <row r="347" spans="1:39">
      <c r="A347" s="6"/>
      <c r="K347" s="6"/>
      <c r="L347"/>
      <c r="U347" s="1"/>
      <c r="AM347" s="6"/>
    </row>
    <row r="348" spans="1:39">
      <c r="A348" s="6"/>
      <c r="K348" s="6"/>
      <c r="L348"/>
      <c r="U348" s="1"/>
      <c r="AM348" s="6"/>
    </row>
    <row r="349" spans="1:39">
      <c r="A349" s="6"/>
      <c r="K349" s="6"/>
      <c r="L349"/>
      <c r="U349" s="1"/>
      <c r="AM349" s="6"/>
    </row>
    <row r="350" spans="1:39">
      <c r="A350" s="6"/>
      <c r="K350" s="6"/>
      <c r="L350"/>
      <c r="U350" s="1"/>
      <c r="AM350" s="6"/>
    </row>
    <row r="351" spans="1:39">
      <c r="A351" s="6"/>
      <c r="K351" s="6"/>
      <c r="L351"/>
      <c r="U351" s="1"/>
      <c r="AM351" s="6"/>
    </row>
    <row r="352" spans="1:39">
      <c r="A352" s="6"/>
      <c r="K352" s="6"/>
      <c r="L352"/>
      <c r="U352" s="1"/>
      <c r="AM352" s="6"/>
    </row>
    <row r="353" spans="1:39">
      <c r="A353" s="6"/>
      <c r="K353" s="6"/>
      <c r="L353"/>
      <c r="U353" s="1"/>
      <c r="AM353" s="6"/>
    </row>
    <row r="354" spans="1:39">
      <c r="A354" s="6"/>
      <c r="K354" s="6"/>
      <c r="L354"/>
      <c r="U354" s="1"/>
      <c r="AM354" s="6"/>
    </row>
    <row r="355" spans="1:39">
      <c r="A355" s="6"/>
      <c r="K355" s="6"/>
      <c r="L355"/>
      <c r="U355" s="1"/>
      <c r="AM355" s="6"/>
    </row>
    <row r="356" spans="1:39">
      <c r="A356" s="6"/>
      <c r="K356" s="6"/>
      <c r="L356"/>
      <c r="U356" s="1"/>
      <c r="AM356" s="6"/>
    </row>
    <row r="357" spans="1:39">
      <c r="A357" s="6"/>
      <c r="K357" s="6"/>
      <c r="L357"/>
      <c r="U357" s="1"/>
      <c r="AM357" s="6"/>
    </row>
    <row r="358" spans="1:39">
      <c r="A358" s="6"/>
      <c r="K358" s="6"/>
      <c r="L358"/>
      <c r="U358" s="1"/>
      <c r="AM358" s="6"/>
    </row>
    <row r="359" spans="1:39">
      <c r="A359" s="6"/>
      <c r="K359" s="6"/>
      <c r="L359"/>
      <c r="U359" s="1"/>
      <c r="AM359" s="6"/>
    </row>
    <row r="360" spans="1:39">
      <c r="A360" s="6"/>
      <c r="K360" s="6"/>
      <c r="L360"/>
      <c r="U360" s="1"/>
      <c r="AM360" s="6"/>
    </row>
    <row r="361" spans="1:39">
      <c r="A361" s="6"/>
      <c r="K361" s="6"/>
      <c r="L361"/>
      <c r="U361" s="1"/>
      <c r="AM361" s="6"/>
    </row>
    <row r="362" spans="1:39">
      <c r="A362" s="6"/>
      <c r="K362" s="6"/>
      <c r="L362"/>
      <c r="U362" s="1"/>
      <c r="AM362" s="6"/>
    </row>
    <row r="363" spans="1:39">
      <c r="A363" s="6"/>
      <c r="K363" s="6"/>
      <c r="L363"/>
      <c r="U363" s="1"/>
      <c r="AM363" s="6"/>
    </row>
    <row r="364" spans="1:39">
      <c r="A364" s="6"/>
      <c r="K364" s="6"/>
      <c r="L364"/>
      <c r="U364" s="1"/>
      <c r="AM364" s="6"/>
    </row>
    <row r="365" spans="1:39">
      <c r="A365" s="6"/>
      <c r="K365" s="6"/>
      <c r="L365"/>
      <c r="U365" s="1"/>
      <c r="AM365" s="6"/>
    </row>
    <row r="366" spans="1:39">
      <c r="A366" s="6"/>
      <c r="K366" s="6"/>
      <c r="L366"/>
      <c r="U366" s="1"/>
      <c r="AM366" s="6"/>
    </row>
    <row r="367" spans="1:39">
      <c r="A367" s="6"/>
      <c r="K367" s="6"/>
      <c r="L367"/>
      <c r="U367" s="1"/>
      <c r="AM367" s="6"/>
    </row>
    <row r="368" spans="1:39">
      <c r="A368" s="6"/>
      <c r="K368" s="6"/>
      <c r="L368"/>
      <c r="U368" s="1"/>
      <c r="AM368" s="6"/>
    </row>
    <row r="369" spans="1:39">
      <c r="A369" s="6"/>
      <c r="K369" s="6"/>
      <c r="L369"/>
      <c r="U369" s="1"/>
      <c r="AM369" s="6"/>
    </row>
    <row r="370" spans="1:39">
      <c r="A370" s="6"/>
      <c r="K370" s="6"/>
      <c r="L370"/>
      <c r="U370" s="1"/>
      <c r="AM370" s="6"/>
    </row>
    <row r="371" spans="1:39">
      <c r="A371" s="6"/>
      <c r="K371" s="6"/>
      <c r="L371"/>
      <c r="U371" s="1"/>
      <c r="AM371" s="6"/>
    </row>
    <row r="372" spans="1:39">
      <c r="A372" s="6"/>
      <c r="K372" s="6"/>
      <c r="L372"/>
      <c r="U372" s="1"/>
      <c r="AM372" s="6"/>
    </row>
    <row r="373" spans="1:39">
      <c r="A373" s="6"/>
      <c r="K373" s="6"/>
      <c r="L373"/>
      <c r="U373" s="1"/>
      <c r="AM373" s="6"/>
    </row>
    <row r="374" spans="1:39">
      <c r="A374" s="6"/>
      <c r="K374" s="6"/>
      <c r="L374"/>
      <c r="U374" s="1"/>
      <c r="AM374" s="6"/>
    </row>
    <row r="375" spans="1:39">
      <c r="A375" s="6"/>
      <c r="K375" s="6"/>
      <c r="L375"/>
      <c r="U375" s="1"/>
      <c r="AM375" s="6"/>
    </row>
    <row r="376" spans="1:39">
      <c r="A376" s="6"/>
      <c r="K376" s="6"/>
      <c r="L376"/>
      <c r="U376" s="1"/>
      <c r="AM376" s="6"/>
    </row>
    <row r="377" spans="1:39">
      <c r="A377" s="6"/>
      <c r="K377" s="6"/>
      <c r="L377"/>
      <c r="U377" s="1"/>
      <c r="AM377" s="6"/>
    </row>
    <row r="378" spans="1:39">
      <c r="A378" s="6"/>
      <c r="K378" s="6"/>
      <c r="L378"/>
      <c r="U378" s="1"/>
      <c r="AM378" s="6"/>
    </row>
    <row r="379" spans="1:39">
      <c r="A379" s="6"/>
      <c r="K379" s="6"/>
      <c r="L379"/>
      <c r="U379" s="1"/>
      <c r="AM379" s="6"/>
    </row>
    <row r="380" spans="1:39">
      <c r="A380" s="6"/>
      <c r="K380" s="6"/>
      <c r="L380"/>
      <c r="U380" s="1"/>
      <c r="AM380" s="6"/>
    </row>
    <row r="381" spans="1:39">
      <c r="A381" s="6"/>
      <c r="K381" s="6"/>
      <c r="L381"/>
      <c r="U381" s="1"/>
      <c r="AM381" s="6"/>
    </row>
    <row r="382" spans="1:39">
      <c r="A382" s="6"/>
      <c r="K382" s="6"/>
      <c r="L382"/>
      <c r="U382" s="1"/>
      <c r="AM382" s="6"/>
    </row>
    <row r="383" spans="1:39">
      <c r="A383" s="6"/>
      <c r="K383" s="6"/>
      <c r="L383"/>
      <c r="U383" s="1"/>
      <c r="AM383" s="6"/>
    </row>
    <row r="384" spans="1:39">
      <c r="A384" s="6"/>
      <c r="K384" s="6"/>
      <c r="L384"/>
      <c r="U384" s="1"/>
      <c r="AM384" s="6"/>
    </row>
    <row r="385" spans="1:39">
      <c r="A385" s="6"/>
      <c r="K385" s="6"/>
      <c r="L385"/>
      <c r="U385" s="1"/>
      <c r="AM385" s="6"/>
    </row>
    <row r="386" spans="1:39">
      <c r="A386" s="6"/>
      <c r="K386" s="6"/>
      <c r="L386"/>
      <c r="U386" s="1"/>
      <c r="AM386" s="6"/>
    </row>
    <row r="387" spans="1:39">
      <c r="A387" s="6"/>
      <c r="K387" s="6"/>
      <c r="L387"/>
      <c r="U387" s="1"/>
      <c r="AM387" s="6"/>
    </row>
    <row r="388" spans="1:39">
      <c r="A388" s="6"/>
      <c r="K388" s="6"/>
      <c r="L388"/>
      <c r="U388" s="1"/>
      <c r="AM388" s="6"/>
    </row>
    <row r="389" spans="1:39">
      <c r="A389" s="6"/>
      <c r="K389" s="6"/>
      <c r="L389"/>
      <c r="U389" s="1"/>
      <c r="AM389" s="6"/>
    </row>
    <row r="390" spans="1:39">
      <c r="A390" s="6"/>
      <c r="K390" s="6"/>
      <c r="L390"/>
      <c r="U390" s="1"/>
      <c r="AM390" s="6"/>
    </row>
    <row r="391" spans="1:39">
      <c r="A391" s="6"/>
      <c r="K391" s="6"/>
      <c r="L391"/>
      <c r="U391" s="1"/>
      <c r="AM391" s="6"/>
    </row>
    <row r="392" spans="1:39">
      <c r="A392" s="6"/>
      <c r="K392" s="6"/>
      <c r="L392"/>
      <c r="U392" s="1"/>
      <c r="AM392" s="6"/>
    </row>
    <row r="393" spans="1:39">
      <c r="A393" s="6"/>
      <c r="K393" s="6"/>
      <c r="L393"/>
      <c r="U393" s="1"/>
      <c r="AM393" s="6"/>
    </row>
    <row r="394" spans="1:39">
      <c r="A394" s="6"/>
      <c r="K394" s="6"/>
      <c r="L394"/>
      <c r="U394" s="1"/>
      <c r="AM394" s="6"/>
    </row>
    <row r="395" spans="1:39">
      <c r="A395" s="6"/>
      <c r="K395" s="6"/>
      <c r="L395"/>
      <c r="U395" s="1"/>
      <c r="AM395" s="6"/>
    </row>
    <row r="396" spans="1:39">
      <c r="A396" s="6"/>
      <c r="K396" s="6"/>
      <c r="L396"/>
      <c r="U396" s="1"/>
      <c r="AM396" s="6"/>
    </row>
    <row r="397" spans="1:39">
      <c r="A397" s="6"/>
      <c r="K397" s="6"/>
      <c r="L397"/>
      <c r="U397" s="1"/>
      <c r="AM397" s="6"/>
    </row>
    <row r="398" spans="1:39">
      <c r="A398" s="6"/>
      <c r="K398" s="6"/>
      <c r="L398"/>
      <c r="U398" s="1"/>
      <c r="AM398" s="6"/>
    </row>
    <row r="399" spans="1:39">
      <c r="A399" s="6"/>
      <c r="K399" s="6"/>
      <c r="L399"/>
      <c r="U399" s="1"/>
      <c r="AM399" s="6"/>
    </row>
    <row r="400" spans="1:39">
      <c r="A400" s="6"/>
      <c r="K400" s="6"/>
      <c r="L400"/>
      <c r="U400" s="1"/>
      <c r="AM400" s="6"/>
    </row>
    <row r="401" spans="1:39">
      <c r="A401" s="6"/>
      <c r="K401" s="6"/>
      <c r="L401"/>
      <c r="U401" s="1"/>
      <c r="AM401" s="6"/>
    </row>
    <row r="402" spans="1:39">
      <c r="A402" s="6"/>
      <c r="K402" s="6"/>
      <c r="L402"/>
      <c r="U402" s="1"/>
      <c r="AM402" s="6"/>
    </row>
    <row r="403" spans="1:39">
      <c r="A403" s="6"/>
      <c r="K403" s="6"/>
      <c r="L403"/>
      <c r="U403" s="1"/>
      <c r="AM403" s="6"/>
    </row>
    <row r="404" spans="1:39">
      <c r="A404" s="6"/>
      <c r="K404" s="6"/>
      <c r="L404"/>
      <c r="U404" s="1"/>
      <c r="AM404" s="6"/>
    </row>
    <row r="405" spans="1:39">
      <c r="A405" s="6"/>
      <c r="K405" s="6"/>
      <c r="L405"/>
      <c r="U405" s="1"/>
      <c r="AM405" s="6"/>
    </row>
    <row r="406" spans="1:39">
      <c r="A406" s="6"/>
      <c r="K406" s="6"/>
      <c r="L406"/>
      <c r="U406" s="1"/>
      <c r="AM406" s="6"/>
    </row>
    <row r="407" spans="1:39">
      <c r="A407" s="6"/>
      <c r="K407" s="6"/>
      <c r="L407"/>
      <c r="U407" s="1"/>
      <c r="AM407" s="6"/>
    </row>
    <row r="408" spans="1:39">
      <c r="A408" s="6"/>
      <c r="K408" s="6"/>
      <c r="L408"/>
      <c r="U408" s="1"/>
      <c r="AM408" s="6"/>
    </row>
    <row r="409" spans="1:39">
      <c r="A409" s="6"/>
      <c r="K409" s="6"/>
      <c r="L409"/>
      <c r="U409" s="1"/>
      <c r="AM409" s="6"/>
    </row>
    <row r="410" spans="1:39">
      <c r="A410" s="6"/>
      <c r="K410" s="6"/>
      <c r="L410"/>
      <c r="U410" s="1"/>
      <c r="AM410" s="6"/>
    </row>
    <row r="411" spans="1:39">
      <c r="A411" s="6"/>
      <c r="K411" s="6"/>
      <c r="L411"/>
      <c r="AM411" s="6"/>
    </row>
    <row r="412" spans="1:39">
      <c r="A412" s="6"/>
      <c r="K412" s="6"/>
      <c r="L412"/>
      <c r="AM412" s="6"/>
    </row>
    <row r="413" spans="1:39">
      <c r="A413" s="6"/>
      <c r="K413" s="6"/>
      <c r="L413"/>
      <c r="AM413" s="6"/>
    </row>
    <row r="414" spans="1:39">
      <c r="A414" s="6"/>
      <c r="K414" s="6"/>
      <c r="L414"/>
      <c r="AM414" s="6"/>
    </row>
    <row r="415" spans="1:39">
      <c r="A415" s="6"/>
      <c r="K415" s="6"/>
      <c r="L415"/>
      <c r="AM415" s="6"/>
    </row>
    <row r="416" spans="1:39">
      <c r="A416" s="6"/>
      <c r="K416" s="6"/>
      <c r="L416"/>
      <c r="AM416" s="6"/>
    </row>
    <row r="417" spans="1:39">
      <c r="A417" s="6"/>
      <c r="K417" s="6"/>
      <c r="L417"/>
      <c r="AM417" s="6"/>
    </row>
    <row r="418" spans="1:39">
      <c r="A418" s="6"/>
      <c r="K418" s="6"/>
      <c r="L418"/>
      <c r="AM418" s="6"/>
    </row>
    <row r="419" spans="1:39">
      <c r="A419" s="6"/>
      <c r="K419" s="6"/>
      <c r="L419"/>
      <c r="AM419" s="6"/>
    </row>
    <row r="420" spans="1:39">
      <c r="A420" s="6"/>
      <c r="K420" s="6"/>
      <c r="L420"/>
      <c r="AM420" s="6"/>
    </row>
    <row r="421" spans="1:39">
      <c r="A421" s="6"/>
      <c r="K421" s="6"/>
      <c r="L421"/>
      <c r="AM421" s="6"/>
    </row>
    <row r="422" spans="1:39">
      <c r="A422" s="6"/>
      <c r="K422" s="6"/>
      <c r="L422"/>
      <c r="AM422" s="6"/>
    </row>
    <row r="423" spans="1:39">
      <c r="A423" s="6"/>
      <c r="K423" s="6"/>
      <c r="L423"/>
      <c r="AM423" s="6"/>
    </row>
    <row r="424" spans="1:39">
      <c r="A424" s="6"/>
      <c r="K424" s="6"/>
      <c r="L424"/>
      <c r="AM424" s="6"/>
    </row>
    <row r="425" spans="1:39">
      <c r="A425" s="6"/>
      <c r="K425" s="6"/>
      <c r="L425"/>
      <c r="AM425" s="6"/>
    </row>
    <row r="426" spans="1:39">
      <c r="A426" s="6"/>
      <c r="K426" s="6"/>
      <c r="L426"/>
      <c r="AM426" s="6"/>
    </row>
    <row r="427" spans="1:39">
      <c r="A427" s="6"/>
      <c r="K427" s="6"/>
      <c r="L427"/>
      <c r="AM427" s="6"/>
    </row>
    <row r="428" spans="1:39">
      <c r="A428" s="6"/>
      <c r="K428" s="6"/>
      <c r="L428"/>
      <c r="AM428" s="6"/>
    </row>
    <row r="429" spans="1:39">
      <c r="A429" s="6"/>
      <c r="K429" s="6"/>
      <c r="L429"/>
      <c r="AM429" s="6"/>
    </row>
    <row r="430" spans="1:39">
      <c r="A430" s="6"/>
      <c r="K430" s="6"/>
      <c r="L430"/>
      <c r="AM430" s="6"/>
    </row>
    <row r="431" spans="1:39">
      <c r="A431" s="6"/>
      <c r="K431" s="6"/>
      <c r="L431"/>
      <c r="AM431" s="6"/>
    </row>
    <row r="432" spans="1:39">
      <c r="A432" s="6"/>
      <c r="K432" s="6"/>
      <c r="L432"/>
      <c r="AM432" s="6"/>
    </row>
    <row r="433" spans="1:39">
      <c r="A433" s="6"/>
      <c r="K433" s="6"/>
      <c r="L433"/>
      <c r="AM433" s="6"/>
    </row>
    <row r="434" spans="1:39">
      <c r="A434" s="6"/>
      <c r="K434" s="6"/>
      <c r="L434"/>
      <c r="AM434" s="6"/>
    </row>
    <row r="435" spans="1:39">
      <c r="A435" s="6"/>
      <c r="K435" s="6"/>
      <c r="L435"/>
      <c r="AM435" s="6"/>
    </row>
    <row r="436" spans="1:39">
      <c r="A436" s="6"/>
      <c r="K436" s="6"/>
      <c r="L436"/>
      <c r="AM436" s="6"/>
    </row>
    <row r="437" spans="1:39">
      <c r="A437" s="6"/>
      <c r="K437" s="6"/>
      <c r="L437"/>
      <c r="AM437" s="6"/>
    </row>
    <row r="438" spans="1:39">
      <c r="A438" s="6"/>
      <c r="K438" s="6"/>
      <c r="L438"/>
      <c r="AM438" s="6"/>
    </row>
    <row r="439" spans="1:39">
      <c r="A439" s="6"/>
      <c r="K439" s="6"/>
      <c r="L439"/>
      <c r="AM439" s="6"/>
    </row>
    <row r="440" spans="1:39">
      <c r="A440" s="6"/>
      <c r="K440" s="6"/>
      <c r="L440"/>
      <c r="AM440" s="6"/>
    </row>
    <row r="441" spans="1:39">
      <c r="A441" s="6"/>
      <c r="K441" s="6"/>
      <c r="L441"/>
      <c r="AM441" s="6"/>
    </row>
    <row r="442" spans="1:39">
      <c r="A442" s="6"/>
      <c r="K442" s="6"/>
      <c r="L442"/>
      <c r="AM442" s="6"/>
    </row>
    <row r="443" spans="1:39">
      <c r="A443" s="6"/>
      <c r="K443" s="6"/>
      <c r="L443"/>
      <c r="AM443" s="6"/>
    </row>
    <row r="444" spans="1:39">
      <c r="A444" s="6"/>
      <c r="K444" s="6"/>
      <c r="L444"/>
      <c r="AM444" s="6"/>
    </row>
    <row r="445" spans="1:39">
      <c r="A445" s="6"/>
      <c r="K445" s="6"/>
      <c r="L445"/>
      <c r="AM445" s="6"/>
    </row>
    <row r="446" spans="1:39">
      <c r="A446" s="6"/>
      <c r="K446" s="6"/>
      <c r="L446"/>
      <c r="AM446" s="6"/>
    </row>
    <row r="447" spans="1:39">
      <c r="A447" s="6"/>
      <c r="K447" s="6"/>
      <c r="L447"/>
      <c r="AM447" s="6"/>
    </row>
    <row r="448" spans="1:39">
      <c r="A448" s="6"/>
      <c r="K448" s="6"/>
      <c r="L448"/>
      <c r="AM448" s="6"/>
    </row>
    <row r="449" spans="1:39">
      <c r="A449" s="6"/>
      <c r="K449" s="6"/>
      <c r="L449"/>
      <c r="AM449" s="6"/>
    </row>
    <row r="450" spans="1:39">
      <c r="A450" s="6"/>
      <c r="K450" s="6"/>
      <c r="L450"/>
      <c r="AM450" s="6"/>
    </row>
    <row r="451" spans="1:39">
      <c r="A451" s="6"/>
      <c r="K451" s="6"/>
      <c r="L451"/>
      <c r="AM451" s="6"/>
    </row>
    <row r="452" spans="1:39">
      <c r="A452" s="6"/>
      <c r="K452" s="6"/>
      <c r="L452"/>
      <c r="AM452" s="6"/>
    </row>
    <row r="453" spans="1:39">
      <c r="A453" s="6"/>
      <c r="K453" s="6"/>
      <c r="L453"/>
      <c r="AM453" s="6"/>
    </row>
    <row r="454" spans="1:39">
      <c r="A454" s="6"/>
      <c r="K454" s="6"/>
      <c r="L454"/>
      <c r="AM454" s="6"/>
    </row>
    <row r="455" spans="1:39">
      <c r="A455" s="6"/>
      <c r="K455" s="6"/>
      <c r="L455"/>
      <c r="AM455" s="6"/>
    </row>
    <row r="456" spans="1:39">
      <c r="A456" s="6"/>
      <c r="K456" s="6"/>
      <c r="L456"/>
      <c r="AM456" s="6"/>
    </row>
    <row r="457" spans="1:39">
      <c r="A457" s="6"/>
      <c r="K457" s="6"/>
      <c r="L457"/>
      <c r="AM457" s="6"/>
    </row>
    <row r="458" spans="1:39">
      <c r="A458" s="6"/>
      <c r="K458" s="6"/>
      <c r="L458"/>
      <c r="AM458" s="6"/>
    </row>
    <row r="459" spans="1:39">
      <c r="A459" s="6"/>
      <c r="K459" s="6"/>
      <c r="L459"/>
      <c r="AM459" s="6"/>
    </row>
    <row r="460" spans="1:39">
      <c r="A460" s="6"/>
      <c r="K460" s="6"/>
      <c r="L460"/>
      <c r="AM460" s="6"/>
    </row>
    <row r="461" spans="1:39">
      <c r="A461" s="6"/>
      <c r="K461" s="6"/>
      <c r="L461"/>
      <c r="AM461" s="6"/>
    </row>
    <row r="462" spans="1:39">
      <c r="A462" s="6"/>
      <c r="K462" s="6"/>
      <c r="L462"/>
      <c r="AM462" s="6"/>
    </row>
    <row r="463" spans="1:39">
      <c r="A463" s="6"/>
      <c r="K463" s="6"/>
      <c r="L463"/>
      <c r="AM463" s="6"/>
    </row>
    <row r="464" spans="1:39">
      <c r="A464" s="6"/>
      <c r="K464" s="6"/>
      <c r="L464"/>
      <c r="AM464" s="6"/>
    </row>
    <row r="465" spans="1:39">
      <c r="A465" s="6"/>
      <c r="K465" s="6"/>
      <c r="L465"/>
      <c r="AM465" s="6"/>
    </row>
    <row r="466" spans="1:39">
      <c r="A466" s="6"/>
      <c r="K466" s="6"/>
      <c r="L466"/>
      <c r="AM466" s="6"/>
    </row>
    <row r="467" spans="1:39">
      <c r="A467" s="6"/>
      <c r="K467" s="6"/>
      <c r="L467"/>
      <c r="AM467" s="6"/>
    </row>
    <row r="468" spans="1:39">
      <c r="A468" s="6"/>
      <c r="K468" s="6"/>
      <c r="L468"/>
      <c r="AM468" s="6"/>
    </row>
    <row r="469" spans="1:39">
      <c r="A469" s="6"/>
      <c r="K469" s="6"/>
      <c r="L469"/>
      <c r="AM469" s="6"/>
    </row>
    <row r="470" spans="1:39">
      <c r="A470" s="6"/>
      <c r="K470" s="6"/>
      <c r="L470"/>
      <c r="AM470" s="6"/>
    </row>
    <row r="471" spans="1:39">
      <c r="A471" s="6"/>
      <c r="K471" s="6"/>
      <c r="L471"/>
      <c r="AM471" s="6"/>
    </row>
    <row r="472" spans="1:39">
      <c r="A472" s="6"/>
      <c r="K472" s="6"/>
      <c r="L472"/>
      <c r="AM472" s="6"/>
    </row>
    <row r="473" spans="1:39">
      <c r="A473" s="6"/>
      <c r="K473" s="6"/>
      <c r="L473"/>
      <c r="AM473" s="6"/>
    </row>
    <row r="474" spans="1:39">
      <c r="A474" s="6"/>
      <c r="K474" s="6"/>
      <c r="L474"/>
      <c r="AM474" s="6"/>
    </row>
    <row r="475" spans="1:39">
      <c r="A475" s="6"/>
      <c r="K475" s="6"/>
      <c r="L475"/>
      <c r="AM475" s="6"/>
    </row>
    <row r="476" spans="1:39">
      <c r="A476" s="6"/>
      <c r="K476" s="6"/>
      <c r="L476"/>
      <c r="AM476" s="6"/>
    </row>
    <row r="477" spans="1:39">
      <c r="A477" s="6"/>
      <c r="K477" s="6"/>
      <c r="L477"/>
      <c r="AM477" s="6"/>
    </row>
    <row r="478" spans="1:39">
      <c r="A478" s="6"/>
      <c r="K478" s="6"/>
      <c r="L478"/>
      <c r="AM478" s="6"/>
    </row>
    <row r="479" spans="1:39">
      <c r="A479" s="6"/>
      <c r="K479" s="6"/>
      <c r="L479"/>
      <c r="AM479" s="6"/>
    </row>
    <row r="480" spans="1:39">
      <c r="A480" s="6"/>
      <c r="K480" s="6"/>
      <c r="L480"/>
      <c r="AM480" s="6"/>
    </row>
    <row r="481" spans="1:39">
      <c r="A481" s="6"/>
      <c r="K481" s="6"/>
      <c r="L481"/>
      <c r="AM481" s="6"/>
    </row>
    <row r="482" spans="1:39">
      <c r="A482" s="6"/>
      <c r="K482" s="6"/>
      <c r="L482"/>
      <c r="AM482" s="6"/>
    </row>
    <row r="483" spans="1:39">
      <c r="A483" s="6"/>
      <c r="K483" s="6"/>
      <c r="L483"/>
      <c r="AM483" s="6"/>
    </row>
    <row r="484" spans="1:39">
      <c r="A484" s="6"/>
      <c r="K484" s="6"/>
      <c r="L484"/>
      <c r="AM484" s="6"/>
    </row>
    <row r="485" spans="1:39">
      <c r="A485" s="6"/>
      <c r="K485" s="6"/>
      <c r="L485"/>
      <c r="AM485" s="6"/>
    </row>
    <row r="486" spans="1:39">
      <c r="A486" s="6"/>
      <c r="K486" s="6"/>
      <c r="L486"/>
      <c r="AM486" s="6"/>
    </row>
    <row r="487" spans="1:39">
      <c r="A487" s="6"/>
      <c r="K487" s="6"/>
      <c r="L487"/>
      <c r="AM487" s="6"/>
    </row>
    <row r="488" spans="1:39">
      <c r="A488" s="6"/>
      <c r="K488" s="6"/>
      <c r="L488"/>
      <c r="AM488" s="6"/>
    </row>
    <row r="489" spans="1:39">
      <c r="A489" s="6"/>
      <c r="K489" s="6"/>
      <c r="L489"/>
      <c r="AM489" s="6"/>
    </row>
    <row r="490" spans="1:39">
      <c r="A490" s="6"/>
      <c r="K490" s="6"/>
      <c r="L490"/>
      <c r="AM490" s="6"/>
    </row>
    <row r="491" spans="1:39">
      <c r="A491" s="6"/>
      <c r="K491" s="6"/>
      <c r="L491"/>
      <c r="AM491" s="6"/>
    </row>
    <row r="492" spans="1:39">
      <c r="A492" s="6"/>
      <c r="K492" s="6"/>
      <c r="L492"/>
      <c r="AM492" s="6"/>
    </row>
    <row r="493" spans="1:39">
      <c r="A493" s="6"/>
      <c r="K493" s="6"/>
      <c r="L493"/>
      <c r="AM493" s="6"/>
    </row>
    <row r="494" spans="1:39">
      <c r="A494" s="6"/>
      <c r="K494" s="6"/>
      <c r="L494"/>
      <c r="AM494" s="6"/>
    </row>
    <row r="495" spans="1:39">
      <c r="A495" s="6"/>
      <c r="K495" s="6"/>
      <c r="L495"/>
      <c r="AM495" s="6"/>
    </row>
    <row r="496" spans="1:39">
      <c r="A496" s="6"/>
      <c r="K496" s="6"/>
      <c r="L496"/>
      <c r="AM496" s="6"/>
    </row>
    <row r="497" spans="1:39">
      <c r="A497" s="6"/>
      <c r="K497" s="6"/>
      <c r="L497"/>
      <c r="AM497" s="6"/>
    </row>
    <row r="498" spans="1:39">
      <c r="A498" s="6"/>
      <c r="K498" s="6"/>
      <c r="L498"/>
      <c r="AM498" s="6"/>
    </row>
    <row r="499" spans="1:39">
      <c r="A499" s="6"/>
      <c r="K499" s="6"/>
      <c r="L499"/>
      <c r="AM499" s="6"/>
    </row>
    <row r="500" spans="1:39">
      <c r="A500" s="6"/>
      <c r="K500" s="6"/>
      <c r="L500"/>
      <c r="AM500" s="6"/>
    </row>
    <row r="501" spans="1:39">
      <c r="A501" s="6"/>
      <c r="K501" s="6"/>
      <c r="L501"/>
      <c r="AM501" s="6"/>
    </row>
    <row r="502" spans="1:39">
      <c r="A502" s="6"/>
      <c r="K502" s="6"/>
      <c r="L502"/>
      <c r="AM502" s="6"/>
    </row>
    <row r="503" spans="1:39">
      <c r="A503" s="6"/>
      <c r="K503" s="6"/>
      <c r="L503"/>
      <c r="AM503" s="6"/>
    </row>
    <row r="504" spans="1:39">
      <c r="A504" s="6"/>
      <c r="K504" s="6"/>
      <c r="L504"/>
      <c r="AM504" s="6"/>
    </row>
    <row r="505" spans="1:39">
      <c r="A505" s="6"/>
      <c r="K505" s="6"/>
      <c r="L505"/>
      <c r="AM505" s="6"/>
    </row>
    <row r="506" spans="1:39">
      <c r="A506" s="6"/>
      <c r="K506" s="6"/>
      <c r="L506"/>
      <c r="AM506" s="6"/>
    </row>
    <row r="507" spans="1:39">
      <c r="A507" s="6"/>
      <c r="K507" s="6"/>
      <c r="L507"/>
      <c r="AM507" s="6"/>
    </row>
    <row r="508" spans="1:39">
      <c r="A508" s="6"/>
      <c r="K508" s="6"/>
      <c r="L508"/>
      <c r="AM508" s="6"/>
    </row>
    <row r="509" spans="1:39">
      <c r="A509" s="6"/>
      <c r="K509" s="6"/>
      <c r="L509"/>
      <c r="AM509" s="6"/>
    </row>
    <row r="510" spans="1:39">
      <c r="A510" s="6"/>
      <c r="K510" s="6"/>
      <c r="L510"/>
      <c r="AM510" s="6"/>
    </row>
    <row r="511" spans="1:39">
      <c r="A511" s="6"/>
      <c r="K511" s="6"/>
      <c r="L511"/>
      <c r="AM511" s="6"/>
    </row>
    <row r="512" spans="1:39">
      <c r="A512" s="6"/>
      <c r="K512" s="6"/>
      <c r="L512"/>
      <c r="AM512" s="6"/>
    </row>
    <row r="513" spans="1:39">
      <c r="A513" s="6"/>
      <c r="K513" s="6"/>
      <c r="L513"/>
      <c r="AM513" s="6"/>
    </row>
    <row r="514" spans="1:39">
      <c r="A514" s="6"/>
      <c r="K514" s="6"/>
      <c r="L514"/>
      <c r="AM514" s="6"/>
    </row>
    <row r="515" spans="1:39">
      <c r="A515" s="6"/>
      <c r="K515" s="6"/>
      <c r="L515"/>
      <c r="AM515" s="6"/>
    </row>
    <row r="516" spans="1:39">
      <c r="A516" s="6"/>
      <c r="K516" s="6"/>
      <c r="L516"/>
      <c r="AM516" s="6"/>
    </row>
    <row r="517" spans="1:39">
      <c r="A517" s="6"/>
      <c r="K517" s="6"/>
      <c r="L517"/>
      <c r="AM517" s="6"/>
    </row>
    <row r="518" spans="1:39">
      <c r="A518" s="6"/>
      <c r="K518" s="6"/>
      <c r="L518"/>
      <c r="AM518" s="6"/>
    </row>
    <row r="519" spans="1:39">
      <c r="A519" s="6"/>
      <c r="K519" s="6"/>
      <c r="L519"/>
      <c r="AM519" s="6"/>
    </row>
    <row r="520" spans="1:39">
      <c r="A520" s="6"/>
      <c r="K520" s="6"/>
      <c r="L520"/>
      <c r="AM520" s="6"/>
    </row>
    <row r="521" spans="1:39">
      <c r="A521" s="6"/>
      <c r="K521" s="6"/>
      <c r="L521"/>
      <c r="AM521" s="6"/>
    </row>
    <row r="522" spans="1:39">
      <c r="A522" s="6"/>
      <c r="K522" s="6"/>
      <c r="L522"/>
      <c r="AM522" s="6"/>
    </row>
    <row r="523" spans="1:39">
      <c r="A523" s="6"/>
      <c r="K523" s="6"/>
      <c r="L523"/>
      <c r="AM523" s="6"/>
    </row>
    <row r="524" spans="1:39">
      <c r="A524" s="6"/>
      <c r="K524" s="6"/>
      <c r="L524"/>
      <c r="AM524" s="6"/>
    </row>
    <row r="525" spans="1:39">
      <c r="A525" s="6"/>
      <c r="K525" s="6"/>
      <c r="L525"/>
      <c r="AM525" s="6"/>
    </row>
    <row r="526" spans="1:39">
      <c r="A526" s="6"/>
      <c r="K526" s="6"/>
      <c r="L526"/>
      <c r="AM526" s="6"/>
    </row>
    <row r="527" spans="1:39">
      <c r="A527" s="6"/>
      <c r="K527" s="6"/>
      <c r="L527"/>
      <c r="AM527" s="6"/>
    </row>
    <row r="528" spans="1:39">
      <c r="A528" s="6"/>
      <c r="K528" s="6"/>
      <c r="L528"/>
      <c r="AM528" s="6"/>
    </row>
    <row r="529" spans="1:39">
      <c r="A529" s="6"/>
      <c r="K529" s="6"/>
      <c r="L529"/>
      <c r="AM529" s="6"/>
    </row>
    <row r="530" spans="1:39">
      <c r="A530" s="6"/>
      <c r="K530" s="6"/>
      <c r="L530"/>
      <c r="AM530" s="6"/>
    </row>
    <row r="531" spans="1:39">
      <c r="A531" s="6"/>
      <c r="K531" s="6"/>
      <c r="L531"/>
      <c r="AM531" s="6"/>
    </row>
    <row r="532" spans="1:39">
      <c r="A532" s="6"/>
      <c r="K532" s="6"/>
      <c r="L532"/>
      <c r="AM532" s="6"/>
    </row>
    <row r="533" spans="1:39">
      <c r="A533" s="6"/>
      <c r="K533" s="6"/>
      <c r="L533"/>
      <c r="AM533" s="6"/>
    </row>
    <row r="534" spans="1:39">
      <c r="A534" s="6"/>
      <c r="K534" s="6"/>
      <c r="L534"/>
      <c r="AM534" s="6"/>
    </row>
    <row r="535" spans="1:39">
      <c r="A535" s="6"/>
      <c r="K535" s="6"/>
      <c r="L535"/>
      <c r="AM535" s="6"/>
    </row>
    <row r="536" spans="1:39">
      <c r="A536" s="6"/>
      <c r="K536" s="6"/>
      <c r="L536"/>
      <c r="AM536" s="6"/>
    </row>
    <row r="537" spans="1:39">
      <c r="A537" s="6"/>
      <c r="K537" s="6"/>
      <c r="L537"/>
      <c r="AM537" s="6"/>
    </row>
    <row r="538" spans="1:39">
      <c r="A538" s="6"/>
      <c r="K538" s="6"/>
      <c r="L538"/>
      <c r="AM538" s="6"/>
    </row>
    <row r="539" spans="1:39">
      <c r="A539" s="6"/>
      <c r="K539" s="6"/>
      <c r="L539"/>
      <c r="AM539" s="6"/>
    </row>
    <row r="540" spans="1:39">
      <c r="A540" s="6"/>
      <c r="K540" s="6"/>
      <c r="L540"/>
      <c r="AM540" s="6"/>
    </row>
    <row r="541" spans="1:39">
      <c r="A541" s="6"/>
      <c r="K541" s="6"/>
      <c r="L541"/>
      <c r="AM541" s="6"/>
    </row>
    <row r="542" spans="1:39">
      <c r="A542" s="6"/>
      <c r="K542" s="6"/>
      <c r="L542"/>
      <c r="AM542" s="6"/>
    </row>
    <row r="543" spans="1:39">
      <c r="A543" s="6"/>
      <c r="K543" s="6"/>
      <c r="L543"/>
      <c r="AM543" s="6"/>
    </row>
    <row r="544" spans="1:39">
      <c r="A544" s="6"/>
      <c r="K544" s="6"/>
      <c r="L544"/>
      <c r="AM544" s="6"/>
    </row>
    <row r="545" spans="1:39">
      <c r="A545" s="6"/>
      <c r="K545" s="6"/>
      <c r="L545"/>
      <c r="AM545" s="6"/>
    </row>
    <row r="546" spans="1:39">
      <c r="A546" s="6"/>
      <c r="K546" s="6"/>
      <c r="L546"/>
      <c r="AM546" s="6"/>
    </row>
    <row r="547" spans="1:39">
      <c r="A547" s="6"/>
      <c r="K547" s="6"/>
      <c r="L547"/>
      <c r="AM547" s="6"/>
    </row>
    <row r="548" spans="1:39">
      <c r="A548" s="6"/>
      <c r="K548" s="6"/>
      <c r="L548"/>
      <c r="AM548" s="6"/>
    </row>
    <row r="549" spans="1:39">
      <c r="A549" s="6"/>
      <c r="K549" s="6"/>
      <c r="L549"/>
      <c r="AM549" s="6"/>
    </row>
    <row r="550" spans="1:39">
      <c r="A550" s="6"/>
      <c r="K550" s="6"/>
      <c r="L550"/>
      <c r="AM550" s="6"/>
    </row>
    <row r="551" spans="1:39">
      <c r="A551" s="6"/>
      <c r="K551" s="6"/>
      <c r="L551"/>
      <c r="AM551" s="6"/>
    </row>
    <row r="552" spans="1:39">
      <c r="A552" s="6"/>
      <c r="K552" s="6"/>
      <c r="L552"/>
      <c r="AM552" s="6"/>
    </row>
    <row r="553" spans="1:39">
      <c r="A553" s="6"/>
      <c r="K553" s="6"/>
      <c r="L553"/>
      <c r="AM553" s="6"/>
    </row>
    <row r="554" spans="1:39">
      <c r="A554" s="6"/>
      <c r="K554" s="6"/>
      <c r="L554"/>
      <c r="AM554" s="6"/>
    </row>
    <row r="555" spans="1:39">
      <c r="A555" s="6"/>
      <c r="K555" s="6"/>
      <c r="L555"/>
      <c r="AM555" s="6"/>
    </row>
    <row r="556" spans="1:39">
      <c r="A556" s="6"/>
      <c r="K556" s="6"/>
      <c r="L556"/>
      <c r="AM556" s="6"/>
    </row>
    <row r="557" spans="1:39">
      <c r="A557" s="6"/>
      <c r="K557" s="6"/>
      <c r="L557"/>
      <c r="AM557" s="6"/>
    </row>
    <row r="558" spans="1:39">
      <c r="A558" s="6"/>
      <c r="K558" s="6"/>
      <c r="L558"/>
      <c r="AM558" s="6"/>
    </row>
    <row r="559" spans="1:39">
      <c r="A559" s="6"/>
      <c r="K559" s="6"/>
      <c r="L559"/>
      <c r="AM559" s="6"/>
    </row>
    <row r="560" spans="1:39">
      <c r="A560" s="6"/>
      <c r="K560" s="6"/>
      <c r="L560"/>
      <c r="AM560" s="6"/>
    </row>
    <row r="561" spans="1:39">
      <c r="A561" s="6"/>
      <c r="K561" s="6"/>
      <c r="L561"/>
      <c r="AM561" s="6"/>
    </row>
    <row r="562" spans="1:39">
      <c r="A562" s="6"/>
      <c r="K562" s="6"/>
      <c r="L562"/>
      <c r="AM562" s="6"/>
    </row>
    <row r="563" spans="1:39">
      <c r="A563" s="6"/>
      <c r="K563" s="6"/>
      <c r="L563"/>
      <c r="AM563" s="6"/>
    </row>
    <row r="564" spans="1:39">
      <c r="A564" s="6"/>
      <c r="K564" s="6"/>
      <c r="L564"/>
      <c r="AM564" s="6"/>
    </row>
    <row r="565" spans="1:39">
      <c r="A565" s="6"/>
      <c r="K565" s="6"/>
      <c r="L565"/>
      <c r="AM565" s="6"/>
    </row>
    <row r="566" spans="1:39">
      <c r="A566" s="6"/>
      <c r="K566" s="6"/>
      <c r="L566"/>
      <c r="AM566" s="6"/>
    </row>
    <row r="567" spans="1:39">
      <c r="A567" s="6"/>
      <c r="K567" s="6"/>
      <c r="L567"/>
      <c r="AM567" s="6"/>
    </row>
    <row r="568" spans="1:39">
      <c r="A568" s="6"/>
      <c r="K568" s="6"/>
      <c r="L568"/>
      <c r="AM568" s="6"/>
    </row>
    <row r="569" spans="1:39">
      <c r="A569" s="6"/>
      <c r="K569" s="6"/>
      <c r="L569"/>
      <c r="AM569" s="6"/>
    </row>
    <row r="570" spans="1:39">
      <c r="A570" s="6"/>
      <c r="K570" s="6"/>
      <c r="L570"/>
      <c r="AM570" s="6"/>
    </row>
    <row r="571" spans="1:39">
      <c r="A571" s="6"/>
      <c r="K571" s="6"/>
      <c r="L571"/>
      <c r="AM571" s="6"/>
    </row>
    <row r="572" spans="1:39">
      <c r="A572" s="6"/>
      <c r="K572" s="6"/>
      <c r="L572"/>
      <c r="AM572" s="6"/>
    </row>
    <row r="573" spans="1:39">
      <c r="A573" s="6"/>
      <c r="K573" s="6"/>
      <c r="L573"/>
      <c r="AM573" s="6"/>
    </row>
    <row r="574" spans="1:39">
      <c r="A574" s="6"/>
      <c r="K574" s="6"/>
      <c r="L574"/>
      <c r="AM574" s="6"/>
    </row>
    <row r="575" spans="1:39">
      <c r="A575" s="6"/>
      <c r="K575" s="6"/>
      <c r="L575"/>
      <c r="AM575" s="6"/>
    </row>
    <row r="576" spans="1:39">
      <c r="A576" s="6"/>
      <c r="K576" s="6"/>
      <c r="L576"/>
      <c r="AM576" s="6"/>
    </row>
    <row r="577" spans="1:39">
      <c r="A577" s="6"/>
      <c r="K577" s="6"/>
      <c r="L577"/>
      <c r="AM577" s="6"/>
    </row>
    <row r="578" spans="1:39">
      <c r="A578" s="6"/>
      <c r="K578" s="6"/>
      <c r="L578"/>
      <c r="AM578" s="6"/>
    </row>
    <row r="579" spans="1:39">
      <c r="A579" s="6"/>
      <c r="K579" s="6"/>
      <c r="L579"/>
      <c r="AM579" s="6"/>
    </row>
    <row r="580" spans="1:39">
      <c r="A580" s="6"/>
      <c r="K580" s="6"/>
      <c r="L580"/>
      <c r="AM580" s="6"/>
    </row>
    <row r="581" spans="1:39">
      <c r="A581" s="6"/>
      <c r="K581" s="6"/>
      <c r="L581"/>
      <c r="AM581" s="6"/>
    </row>
    <row r="582" spans="1:39">
      <c r="A582" s="6"/>
      <c r="K582" s="6"/>
      <c r="L582"/>
      <c r="AM582" s="6"/>
    </row>
    <row r="583" spans="1:39">
      <c r="A583" s="6"/>
      <c r="K583" s="6"/>
      <c r="L583"/>
      <c r="AM583" s="6"/>
    </row>
    <row r="584" spans="1:39">
      <c r="A584" s="6"/>
      <c r="K584" s="6"/>
      <c r="L584"/>
      <c r="AM584" s="6"/>
    </row>
    <row r="585" spans="1:39">
      <c r="A585" s="6"/>
      <c r="K585" s="6"/>
      <c r="L585"/>
      <c r="AM585" s="6"/>
    </row>
    <row r="586" spans="1:39">
      <c r="A586" s="6"/>
      <c r="K586" s="6"/>
      <c r="L586"/>
      <c r="AM586" s="6"/>
    </row>
    <row r="587" spans="1:39">
      <c r="A587" s="6"/>
      <c r="K587" s="6"/>
      <c r="L587"/>
      <c r="AM587" s="6"/>
    </row>
    <row r="588" spans="1:39">
      <c r="A588" s="6"/>
      <c r="K588" s="6"/>
      <c r="L588"/>
      <c r="AM588" s="6"/>
    </row>
    <row r="589" spans="1:39">
      <c r="A589" s="6"/>
      <c r="K589" s="6"/>
      <c r="L589"/>
      <c r="AM589" s="6"/>
    </row>
    <row r="590" spans="1:39">
      <c r="A590" s="6"/>
      <c r="K590" s="6"/>
      <c r="L590"/>
      <c r="AM590" s="6"/>
    </row>
    <row r="591" spans="1:39">
      <c r="A591" s="6"/>
      <c r="K591" s="6"/>
      <c r="L591"/>
      <c r="AM591" s="6"/>
    </row>
    <row r="592" spans="1:39">
      <c r="A592" s="6"/>
      <c r="K592" s="6"/>
      <c r="L592"/>
      <c r="AM592" s="6"/>
    </row>
    <row r="593" spans="1:39">
      <c r="A593" s="6"/>
      <c r="K593" s="6"/>
      <c r="L593"/>
      <c r="AM593" s="6"/>
    </row>
    <row r="594" spans="1:39">
      <c r="A594" s="6"/>
      <c r="K594" s="6"/>
      <c r="L594"/>
      <c r="AM594" s="6"/>
    </row>
    <row r="595" spans="1:39">
      <c r="A595" s="6"/>
      <c r="K595" s="6"/>
      <c r="L595"/>
      <c r="AM595" s="6"/>
    </row>
    <row r="596" spans="1:39">
      <c r="A596" s="6"/>
      <c r="K596" s="6"/>
      <c r="L596"/>
      <c r="AM596" s="6"/>
    </row>
    <row r="597" spans="1:39">
      <c r="A597" s="6"/>
      <c r="K597" s="6"/>
      <c r="L597"/>
      <c r="AM597" s="6"/>
    </row>
    <row r="598" spans="1:39">
      <c r="A598" s="6"/>
      <c r="K598" s="6"/>
      <c r="L598"/>
      <c r="AM598" s="6"/>
    </row>
    <row r="599" spans="1:39">
      <c r="A599" s="6"/>
      <c r="K599" s="6"/>
      <c r="L599"/>
      <c r="AM599" s="6"/>
    </row>
    <row r="600" spans="1:39">
      <c r="A600" s="6"/>
      <c r="K600" s="6"/>
      <c r="L600"/>
      <c r="AM600" s="6"/>
    </row>
    <row r="601" spans="1:39">
      <c r="A601" s="6"/>
      <c r="K601" s="6"/>
      <c r="L601"/>
      <c r="AM601" s="6"/>
    </row>
    <row r="602" spans="1:39">
      <c r="A602" s="6"/>
      <c r="K602" s="6"/>
      <c r="L602"/>
      <c r="AM602" s="6"/>
    </row>
    <row r="603" spans="1:39">
      <c r="A603" s="6"/>
      <c r="K603" s="6"/>
      <c r="L603"/>
      <c r="AM603" s="6"/>
    </row>
    <row r="604" spans="1:39">
      <c r="A604" s="6"/>
      <c r="K604" s="6"/>
      <c r="L604"/>
      <c r="AM604" s="6"/>
    </row>
    <row r="605" spans="1:39">
      <c r="A605" s="6"/>
      <c r="K605" s="6"/>
      <c r="L605"/>
      <c r="AM605" s="6"/>
    </row>
    <row r="606" spans="1:39">
      <c r="A606" s="6"/>
      <c r="K606" s="6"/>
      <c r="L606"/>
      <c r="AM606" s="6"/>
    </row>
    <row r="607" spans="1:39">
      <c r="A607" s="6"/>
      <c r="K607" s="6"/>
      <c r="L607"/>
      <c r="AM607" s="6"/>
    </row>
    <row r="608" spans="1:39">
      <c r="A608" s="6"/>
      <c r="K608" s="6"/>
      <c r="L608"/>
      <c r="AM608" s="6"/>
    </row>
    <row r="609" spans="1:39">
      <c r="A609" s="6"/>
      <c r="K609" s="6"/>
      <c r="L609"/>
      <c r="AM609" s="6"/>
    </row>
    <row r="610" spans="1:39">
      <c r="A610" s="6"/>
      <c r="K610" s="6"/>
      <c r="L610"/>
      <c r="AM610" s="6"/>
    </row>
    <row r="611" spans="1:39">
      <c r="A611" s="6"/>
      <c r="K611" s="6"/>
      <c r="L611"/>
      <c r="AM611" s="6"/>
    </row>
    <row r="612" spans="1:39">
      <c r="A612" s="6"/>
      <c r="K612" s="6"/>
      <c r="L612"/>
      <c r="AM612" s="6"/>
    </row>
    <row r="613" spans="1:39">
      <c r="A613" s="6"/>
      <c r="K613" s="6"/>
      <c r="L613"/>
      <c r="AM613" s="6"/>
    </row>
    <row r="614" spans="1:39">
      <c r="A614" s="6"/>
      <c r="K614" s="6"/>
      <c r="L614"/>
      <c r="AM614" s="6"/>
    </row>
    <row r="615" spans="1:39">
      <c r="A615" s="6"/>
      <c r="K615" s="6"/>
      <c r="L615"/>
      <c r="AM615" s="6"/>
    </row>
    <row r="616" spans="1:39">
      <c r="A616" s="6"/>
      <c r="K616" s="6"/>
      <c r="L616"/>
      <c r="AM616" s="6"/>
    </row>
    <row r="617" spans="1:39">
      <c r="A617" s="6"/>
      <c r="K617" s="6"/>
      <c r="L617"/>
      <c r="AM617" s="6"/>
    </row>
    <row r="618" spans="1:39">
      <c r="A618" s="6"/>
      <c r="K618" s="6"/>
      <c r="L618"/>
      <c r="AM618" s="6"/>
    </row>
    <row r="619" spans="1:39">
      <c r="A619" s="6"/>
      <c r="K619" s="6"/>
      <c r="L619"/>
      <c r="AM619" s="6"/>
    </row>
    <row r="620" spans="1:39">
      <c r="A620" s="6"/>
      <c r="K620" s="6"/>
      <c r="L620"/>
      <c r="AM620" s="6"/>
    </row>
    <row r="621" spans="1:39">
      <c r="A621" s="6"/>
      <c r="K621" s="6"/>
      <c r="L621"/>
      <c r="AM621" s="6"/>
    </row>
    <row r="622" spans="1:39">
      <c r="A622" s="6"/>
      <c r="K622" s="6"/>
      <c r="L622"/>
      <c r="AM622" s="6"/>
    </row>
    <row r="623" spans="1:39">
      <c r="A623" s="6"/>
      <c r="K623" s="6"/>
      <c r="L623"/>
      <c r="AM623" s="6"/>
    </row>
    <row r="624" spans="1:39">
      <c r="A624" s="6"/>
      <c r="K624" s="6"/>
      <c r="L624"/>
      <c r="AM624" s="6"/>
    </row>
    <row r="625" spans="1:39">
      <c r="A625" s="6"/>
      <c r="K625" s="6"/>
      <c r="L625"/>
      <c r="AM625" s="6"/>
    </row>
    <row r="626" spans="1:39">
      <c r="A626" s="6"/>
      <c r="K626" s="6"/>
      <c r="L626"/>
      <c r="AM626" s="6"/>
    </row>
    <row r="627" spans="1:39">
      <c r="A627" s="6"/>
      <c r="K627" s="6"/>
      <c r="L627"/>
      <c r="AM627" s="6"/>
    </row>
    <row r="628" spans="1:39">
      <c r="A628" s="6"/>
      <c r="K628" s="6"/>
      <c r="L628"/>
      <c r="AM628" s="6"/>
    </row>
    <row r="629" spans="1:39">
      <c r="A629" s="6"/>
      <c r="K629" s="6"/>
      <c r="L629"/>
      <c r="AM629" s="6"/>
    </row>
    <row r="630" spans="1:39">
      <c r="A630" s="6"/>
      <c r="K630" s="6"/>
      <c r="L630"/>
      <c r="AM630" s="6"/>
    </row>
    <row r="631" spans="1:39">
      <c r="A631" s="6"/>
      <c r="K631" s="6"/>
      <c r="L631"/>
      <c r="AM631" s="6"/>
    </row>
    <row r="632" spans="1:39">
      <c r="A632" s="6"/>
      <c r="K632" s="6"/>
      <c r="L632"/>
      <c r="AM632" s="6"/>
    </row>
    <row r="633" spans="1:39">
      <c r="A633" s="6"/>
      <c r="K633" s="6"/>
      <c r="L633"/>
      <c r="AM633" s="6"/>
    </row>
    <row r="634" spans="1:39">
      <c r="A634" s="6"/>
      <c r="K634" s="6"/>
      <c r="L634"/>
      <c r="AM634" s="6"/>
    </row>
    <row r="635" spans="1:39">
      <c r="A635" s="6"/>
      <c r="K635" s="6"/>
      <c r="L635"/>
      <c r="AM635" s="6"/>
    </row>
    <row r="636" spans="1:39">
      <c r="A636" s="6"/>
      <c r="K636" s="6"/>
      <c r="L636"/>
      <c r="AM636" s="6"/>
    </row>
    <row r="637" spans="1:39">
      <c r="A637" s="6"/>
      <c r="K637" s="6"/>
      <c r="L637"/>
      <c r="AM637" s="6"/>
    </row>
    <row r="638" spans="1:39">
      <c r="A638" s="6"/>
      <c r="K638" s="6"/>
      <c r="L638"/>
      <c r="AM638" s="6"/>
    </row>
    <row r="639" spans="1:39">
      <c r="A639" s="6"/>
      <c r="K639" s="6"/>
      <c r="L639"/>
      <c r="AM639" s="6"/>
    </row>
    <row r="640" spans="1:39">
      <c r="A640" s="6"/>
      <c r="K640" s="6"/>
      <c r="L640"/>
      <c r="AM640" s="6"/>
    </row>
    <row r="641" spans="1:39">
      <c r="A641" s="6"/>
      <c r="K641" s="6"/>
      <c r="L641"/>
      <c r="AM641" s="6"/>
    </row>
    <row r="642" spans="1:39">
      <c r="A642" s="6"/>
      <c r="K642" s="6"/>
      <c r="L642"/>
      <c r="AM642" s="6"/>
    </row>
    <row r="643" spans="1:39">
      <c r="A643" s="6"/>
      <c r="K643" s="6"/>
      <c r="L643"/>
      <c r="AM643" s="6"/>
    </row>
    <row r="644" spans="1:39">
      <c r="A644" s="6"/>
      <c r="K644" s="6"/>
      <c r="L644"/>
      <c r="AM644" s="6"/>
    </row>
    <row r="645" spans="1:39">
      <c r="A645" s="6"/>
      <c r="K645" s="6"/>
      <c r="L645"/>
      <c r="AM645" s="6"/>
    </row>
    <row r="646" spans="1:39">
      <c r="A646" s="6"/>
      <c r="K646" s="6"/>
      <c r="L646"/>
      <c r="AM646" s="6"/>
    </row>
    <row r="647" spans="1:39">
      <c r="A647" s="6"/>
      <c r="K647" s="6"/>
      <c r="L647"/>
      <c r="AM647" s="6"/>
    </row>
    <row r="648" spans="1:39">
      <c r="A648" s="6"/>
      <c r="K648" s="6"/>
      <c r="L648"/>
      <c r="AM648" s="6"/>
    </row>
    <row r="649" spans="1:39">
      <c r="A649" s="6"/>
      <c r="K649" s="6"/>
      <c r="L649"/>
      <c r="AM649" s="6"/>
    </row>
    <row r="650" spans="1:39">
      <c r="A650" s="6"/>
      <c r="K650" s="6"/>
      <c r="L650"/>
      <c r="AM650" s="6"/>
    </row>
    <row r="651" spans="1:39">
      <c r="A651" s="6"/>
      <c r="K651" s="6"/>
      <c r="L651"/>
      <c r="AM651" s="6"/>
    </row>
    <row r="652" spans="1:39">
      <c r="A652" s="6"/>
      <c r="K652" s="6"/>
      <c r="L652"/>
      <c r="AM652" s="6"/>
    </row>
    <row r="653" spans="1:39">
      <c r="A653" s="6"/>
      <c r="K653" s="6"/>
      <c r="L653"/>
      <c r="AM653" s="6"/>
    </row>
    <row r="654" spans="1:39">
      <c r="A654" s="6"/>
      <c r="K654" s="6"/>
      <c r="L654"/>
      <c r="AM654" s="6"/>
    </row>
    <row r="655" spans="1:39">
      <c r="A655" s="6"/>
      <c r="K655" s="6"/>
      <c r="L655"/>
      <c r="AM655" s="6"/>
    </row>
    <row r="656" spans="1:39">
      <c r="A656" s="6"/>
      <c r="K656" s="6"/>
      <c r="L656"/>
      <c r="AM656" s="6"/>
    </row>
    <row r="657" spans="1:39">
      <c r="A657" s="6"/>
      <c r="K657" s="6"/>
      <c r="L657"/>
      <c r="AM657" s="6"/>
    </row>
    <row r="658" spans="1:39">
      <c r="A658" s="6"/>
      <c r="K658" s="6"/>
      <c r="L658"/>
      <c r="AM658" s="6"/>
    </row>
    <row r="659" spans="1:39">
      <c r="A659" s="6"/>
      <c r="K659" s="6"/>
      <c r="L659"/>
      <c r="AM659" s="6"/>
    </row>
    <row r="660" spans="1:39">
      <c r="A660" s="6"/>
      <c r="K660" s="6"/>
      <c r="L660"/>
      <c r="AM660" s="6"/>
    </row>
    <row r="661" spans="1:39">
      <c r="A661" s="6"/>
      <c r="K661" s="6"/>
      <c r="L661"/>
      <c r="AM661" s="6"/>
    </row>
    <row r="662" spans="1:39">
      <c r="A662" s="6"/>
      <c r="K662" s="6"/>
      <c r="L662"/>
      <c r="AM662" s="6"/>
    </row>
    <row r="663" spans="1:39">
      <c r="A663" s="6"/>
      <c r="K663" s="6"/>
      <c r="L663"/>
      <c r="AM663" s="6"/>
    </row>
    <row r="664" spans="1:39">
      <c r="A664" s="6"/>
      <c r="K664" s="6"/>
      <c r="L664"/>
      <c r="AM664" s="6"/>
    </row>
    <row r="665" spans="1:39">
      <c r="A665" s="6"/>
      <c r="K665" s="6"/>
      <c r="L665"/>
      <c r="AM665" s="6"/>
    </row>
    <row r="666" spans="1:39">
      <c r="A666" s="6"/>
      <c r="K666" s="6"/>
      <c r="L666"/>
      <c r="AM666" s="6"/>
    </row>
    <row r="667" spans="1:39">
      <c r="A667" s="6"/>
      <c r="K667" s="6"/>
      <c r="L667"/>
      <c r="AM667" s="6"/>
    </row>
    <row r="668" spans="1:39">
      <c r="A668" s="6"/>
      <c r="K668" s="6"/>
      <c r="L668"/>
      <c r="AM668" s="6"/>
    </row>
    <row r="669" spans="1:39">
      <c r="A669" s="6"/>
      <c r="K669" s="6"/>
      <c r="L669"/>
      <c r="AM669" s="6"/>
    </row>
    <row r="670" spans="1:39">
      <c r="A670" s="6"/>
      <c r="K670" s="6"/>
      <c r="L670"/>
      <c r="AM670" s="6"/>
    </row>
    <row r="671" spans="1:39">
      <c r="A671" s="6"/>
      <c r="K671" s="6"/>
      <c r="L671"/>
      <c r="AM671" s="6"/>
    </row>
    <row r="672" spans="1:39">
      <c r="A672" s="6"/>
      <c r="K672" s="6"/>
      <c r="L672"/>
      <c r="AM672" s="6"/>
    </row>
    <row r="673" spans="1:39">
      <c r="A673" s="6"/>
      <c r="K673" s="6"/>
      <c r="L673"/>
      <c r="AM673" s="6"/>
    </row>
    <row r="674" spans="1:39">
      <c r="A674" s="6"/>
      <c r="K674" s="6"/>
      <c r="L674"/>
      <c r="AM674" s="6"/>
    </row>
    <row r="675" spans="1:39">
      <c r="A675" s="6"/>
      <c r="K675" s="6"/>
      <c r="L675"/>
      <c r="AM675" s="6"/>
    </row>
    <row r="676" spans="1:39">
      <c r="A676" s="6"/>
      <c r="K676" s="6"/>
      <c r="L676"/>
      <c r="AM676" s="6"/>
    </row>
    <row r="677" spans="1:39">
      <c r="A677" s="6"/>
      <c r="K677" s="6"/>
      <c r="L677"/>
      <c r="AM677" s="6"/>
    </row>
    <row r="678" spans="1:39">
      <c r="A678" s="6"/>
      <c r="K678" s="6"/>
      <c r="L678"/>
      <c r="AM678" s="6"/>
    </row>
    <row r="679" spans="1:39">
      <c r="A679" s="6"/>
      <c r="K679" s="6"/>
      <c r="L679"/>
      <c r="AM679" s="6"/>
    </row>
    <row r="680" spans="1:39">
      <c r="A680" s="6"/>
      <c r="K680" s="6"/>
      <c r="L680"/>
      <c r="AM680" s="6"/>
    </row>
    <row r="681" spans="1:39">
      <c r="A681" s="6"/>
      <c r="K681" s="6"/>
      <c r="L681"/>
      <c r="AM681" s="6"/>
    </row>
    <row r="682" spans="1:39">
      <c r="A682" s="6"/>
      <c r="K682" s="6"/>
      <c r="L682"/>
      <c r="AM682" s="6"/>
    </row>
    <row r="683" spans="1:39">
      <c r="A683" s="6"/>
      <c r="K683" s="6"/>
      <c r="L683"/>
      <c r="AM683" s="6"/>
    </row>
    <row r="684" spans="1:39">
      <c r="A684" s="6"/>
      <c r="K684" s="6"/>
      <c r="L684"/>
      <c r="AM684" s="6"/>
    </row>
    <row r="685" spans="1:39">
      <c r="A685" s="6"/>
      <c r="K685" s="6"/>
      <c r="L685"/>
      <c r="AM685" s="6"/>
    </row>
    <row r="686" spans="1:39">
      <c r="A686" s="6"/>
      <c r="K686" s="6"/>
      <c r="L686"/>
      <c r="AM686" s="6"/>
    </row>
    <row r="687" spans="1:39">
      <c r="A687" s="6"/>
      <c r="K687" s="6"/>
      <c r="L687"/>
      <c r="AM687" s="6"/>
    </row>
    <row r="688" spans="1:39">
      <c r="A688" s="6"/>
      <c r="K688" s="6"/>
      <c r="L688"/>
      <c r="AM688" s="6"/>
    </row>
    <row r="689" spans="1:39">
      <c r="A689" s="6"/>
      <c r="K689" s="6"/>
      <c r="L689"/>
      <c r="AM689" s="6"/>
    </row>
    <row r="690" spans="1:39">
      <c r="A690" s="6"/>
      <c r="K690" s="6"/>
      <c r="L690"/>
      <c r="AM690" s="6"/>
    </row>
    <row r="691" spans="1:39">
      <c r="A691" s="6"/>
      <c r="K691" s="6"/>
      <c r="L691"/>
      <c r="AM691" s="6"/>
    </row>
    <row r="692" spans="1:39">
      <c r="A692" s="6"/>
      <c r="K692" s="6"/>
      <c r="L692"/>
      <c r="AM692" s="6"/>
    </row>
    <row r="693" spans="1:39">
      <c r="A693" s="6"/>
      <c r="K693" s="6"/>
      <c r="L693"/>
      <c r="AM693" s="6"/>
    </row>
    <row r="694" spans="1:39">
      <c r="A694" s="6"/>
      <c r="K694" s="6"/>
      <c r="L694"/>
      <c r="AM694" s="6"/>
    </row>
    <row r="695" spans="1:39">
      <c r="A695" s="6"/>
      <c r="K695" s="6"/>
      <c r="L695"/>
      <c r="AM695" s="6"/>
    </row>
    <row r="696" spans="1:39">
      <c r="A696" s="6"/>
      <c r="K696" s="6"/>
      <c r="L696"/>
      <c r="AM696" s="6"/>
    </row>
    <row r="697" spans="1:39">
      <c r="A697" s="6"/>
      <c r="K697" s="6"/>
      <c r="L697"/>
      <c r="AM697" s="6"/>
    </row>
    <row r="698" spans="1:39">
      <c r="A698" s="6"/>
      <c r="K698" s="6"/>
      <c r="L698"/>
      <c r="AM698" s="6"/>
    </row>
    <row r="699" spans="1:39">
      <c r="A699" s="6"/>
      <c r="K699" s="6"/>
      <c r="L699"/>
      <c r="AM699" s="6"/>
    </row>
    <row r="700" spans="1:39">
      <c r="A700" s="6"/>
      <c r="K700" s="6"/>
      <c r="L700"/>
      <c r="AM700" s="6"/>
    </row>
    <row r="701" spans="1:39">
      <c r="A701" s="6"/>
      <c r="K701" s="6"/>
      <c r="L701"/>
      <c r="AM701" s="6"/>
    </row>
    <row r="702" spans="1:39">
      <c r="A702" s="6"/>
      <c r="K702" s="6"/>
      <c r="L702"/>
      <c r="AM702" s="6"/>
    </row>
    <row r="703" spans="1:39">
      <c r="A703" s="6"/>
      <c r="K703" s="6"/>
      <c r="L703"/>
      <c r="AM703" s="6"/>
    </row>
    <row r="704" spans="1:39">
      <c r="A704" s="6"/>
      <c r="K704" s="6"/>
      <c r="L704"/>
      <c r="AM704" s="6"/>
    </row>
    <row r="705" spans="1:39">
      <c r="A705" s="6"/>
      <c r="K705" s="6"/>
      <c r="L705"/>
      <c r="AM705" s="6"/>
    </row>
    <row r="706" spans="1:39">
      <c r="A706" s="6"/>
      <c r="K706" s="6"/>
      <c r="L706"/>
      <c r="AM706" s="6"/>
    </row>
    <row r="707" spans="1:39">
      <c r="A707" s="6"/>
      <c r="K707" s="6"/>
      <c r="L707"/>
      <c r="AM707" s="6"/>
    </row>
    <row r="708" spans="1:39">
      <c r="A708" s="6"/>
      <c r="K708" s="6"/>
      <c r="L708"/>
      <c r="AM708" s="6"/>
    </row>
    <row r="709" spans="1:39">
      <c r="A709" s="6"/>
      <c r="K709" s="6"/>
      <c r="L709"/>
      <c r="AM709" s="6"/>
    </row>
    <row r="710" spans="1:39">
      <c r="A710" s="6"/>
      <c r="K710" s="6"/>
      <c r="L710"/>
      <c r="AM710" s="6"/>
    </row>
    <row r="711" spans="1:39">
      <c r="A711" s="6"/>
      <c r="K711" s="6"/>
      <c r="L711"/>
      <c r="AM711" s="6"/>
    </row>
    <row r="712" spans="1:39">
      <c r="A712" s="6"/>
      <c r="K712" s="6"/>
      <c r="L712"/>
      <c r="AM712" s="6"/>
    </row>
    <row r="713" spans="1:39">
      <c r="A713" s="6"/>
      <c r="K713" s="6"/>
      <c r="L713"/>
      <c r="AM713" s="6"/>
    </row>
    <row r="714" spans="1:39">
      <c r="A714" s="6"/>
      <c r="K714" s="6"/>
      <c r="L714"/>
      <c r="AM714" s="6"/>
    </row>
    <row r="715" spans="1:39">
      <c r="A715" s="6"/>
      <c r="K715" s="6"/>
      <c r="L715"/>
      <c r="AM715" s="6"/>
    </row>
    <row r="716" spans="1:39">
      <c r="A716" s="6"/>
      <c r="K716" s="6"/>
      <c r="L716"/>
      <c r="AM716" s="6"/>
    </row>
    <row r="717" spans="1:39">
      <c r="A717" s="6"/>
      <c r="K717" s="6"/>
      <c r="L717"/>
      <c r="AM717" s="6"/>
    </row>
    <row r="718" spans="1:39">
      <c r="A718" s="6"/>
      <c r="K718" s="6"/>
      <c r="L718"/>
      <c r="AM718" s="6"/>
    </row>
    <row r="719" spans="1:39">
      <c r="A719" s="6"/>
      <c r="K719" s="6"/>
      <c r="L719"/>
      <c r="AM719" s="6"/>
    </row>
    <row r="720" spans="1:39">
      <c r="A720" s="6"/>
      <c r="K720" s="6"/>
      <c r="L720"/>
      <c r="AM720" s="6"/>
    </row>
    <row r="721" spans="1:39">
      <c r="A721" s="6"/>
      <c r="K721" s="6"/>
      <c r="L721"/>
      <c r="AM721" s="6"/>
    </row>
    <row r="722" spans="1:39">
      <c r="A722" s="6"/>
      <c r="K722" s="6"/>
      <c r="L722"/>
      <c r="AM722" s="6"/>
    </row>
    <row r="723" spans="1:39">
      <c r="A723" s="6"/>
      <c r="K723" s="6"/>
      <c r="L723"/>
      <c r="AM723" s="6"/>
    </row>
    <row r="724" spans="1:39">
      <c r="A724" s="6"/>
      <c r="K724" s="6"/>
      <c r="L724"/>
      <c r="AM724" s="6"/>
    </row>
    <row r="725" spans="1:39">
      <c r="A725" s="6"/>
      <c r="K725" s="6"/>
      <c r="L725"/>
      <c r="AM725" s="6"/>
    </row>
    <row r="726" spans="1:39">
      <c r="A726" s="6"/>
      <c r="K726" s="6"/>
      <c r="L726"/>
      <c r="AM726" s="6"/>
    </row>
    <row r="727" spans="1:39">
      <c r="A727" s="6"/>
      <c r="K727" s="6"/>
      <c r="L727"/>
      <c r="AM727" s="6"/>
    </row>
    <row r="728" spans="1:39">
      <c r="A728" s="6"/>
      <c r="K728" s="6"/>
      <c r="L728"/>
      <c r="AM728" s="6"/>
    </row>
    <row r="729" spans="1:39">
      <c r="A729" s="6"/>
      <c r="K729" s="6"/>
      <c r="L729"/>
      <c r="AM729" s="6"/>
    </row>
    <row r="730" spans="1:39">
      <c r="A730" s="6"/>
      <c r="K730" s="6"/>
      <c r="L730"/>
      <c r="AM730" s="6"/>
    </row>
    <row r="731" spans="1:39">
      <c r="A731" s="6"/>
      <c r="K731" s="6"/>
      <c r="L731"/>
      <c r="AM731" s="6"/>
    </row>
    <row r="732" spans="1:39">
      <c r="A732" s="6"/>
      <c r="K732" s="6"/>
      <c r="L732"/>
      <c r="AM732" s="6"/>
    </row>
    <row r="733" spans="1:39">
      <c r="A733" s="6"/>
      <c r="K733" s="6"/>
      <c r="L733"/>
      <c r="AM733" s="6"/>
    </row>
    <row r="734" spans="1:39">
      <c r="A734" s="6"/>
      <c r="K734" s="6"/>
      <c r="L734"/>
      <c r="AM734" s="6"/>
    </row>
    <row r="735" spans="1:39">
      <c r="A735" s="6"/>
      <c r="K735" s="6"/>
      <c r="L735"/>
      <c r="AM735" s="6"/>
    </row>
    <row r="736" spans="1:39">
      <c r="A736" s="6"/>
      <c r="K736" s="6"/>
      <c r="L736"/>
      <c r="AM736" s="6"/>
    </row>
    <row r="737" spans="1:39">
      <c r="A737" s="6"/>
      <c r="K737" s="6"/>
      <c r="L737"/>
      <c r="AM737" s="6"/>
    </row>
    <row r="738" spans="1:39">
      <c r="A738" s="6"/>
      <c r="K738" s="6"/>
      <c r="L738"/>
      <c r="AM738" s="6"/>
    </row>
    <row r="739" spans="1:39">
      <c r="A739" s="6"/>
      <c r="K739" s="6"/>
      <c r="L739"/>
      <c r="AM739" s="6"/>
    </row>
    <row r="740" spans="1:39">
      <c r="A740" s="6"/>
      <c r="K740" s="6"/>
      <c r="L740"/>
      <c r="AM740" s="6"/>
    </row>
    <row r="741" spans="1:39">
      <c r="A741" s="6"/>
      <c r="K741" s="6"/>
      <c r="L741"/>
      <c r="AM741" s="6"/>
    </row>
    <row r="742" spans="1:39">
      <c r="A742" s="6"/>
      <c r="K742" s="6"/>
      <c r="L742"/>
      <c r="AM742" s="6"/>
    </row>
    <row r="743" spans="1:39">
      <c r="A743" s="6"/>
      <c r="K743" s="6"/>
      <c r="L743"/>
      <c r="AM743" s="6"/>
    </row>
    <row r="744" spans="1:39">
      <c r="A744" s="6"/>
      <c r="K744" s="6"/>
      <c r="L744"/>
      <c r="AM744" s="6"/>
    </row>
    <row r="745" spans="1:39">
      <c r="A745" s="6"/>
      <c r="K745" s="6"/>
      <c r="L745"/>
      <c r="AM745" s="6"/>
    </row>
    <row r="746" spans="1:39">
      <c r="A746" s="6"/>
      <c r="K746" s="6"/>
      <c r="L746"/>
      <c r="AM746" s="6"/>
    </row>
    <row r="747" spans="1:39">
      <c r="A747" s="6"/>
      <c r="K747" s="6"/>
      <c r="L747"/>
      <c r="AM747" s="6"/>
    </row>
    <row r="748" spans="1:39">
      <c r="A748" s="6"/>
      <c r="K748" s="6"/>
      <c r="L748"/>
      <c r="AM748" s="6"/>
    </row>
    <row r="749" spans="1:39">
      <c r="A749" s="6"/>
      <c r="K749" s="6"/>
      <c r="L749"/>
      <c r="AM749" s="6"/>
    </row>
    <row r="750" spans="1:39">
      <c r="A750" s="6"/>
      <c r="K750" s="6"/>
      <c r="L750"/>
      <c r="AM750" s="6"/>
    </row>
    <row r="751" spans="1:39">
      <c r="A751" s="6"/>
      <c r="K751" s="6"/>
      <c r="L751"/>
      <c r="AM751" s="6"/>
    </row>
    <row r="752" spans="1:39">
      <c r="A752" s="6"/>
      <c r="K752" s="6"/>
      <c r="L752"/>
      <c r="AM752" s="6"/>
    </row>
    <row r="753" spans="1:39">
      <c r="A753" s="6"/>
      <c r="K753" s="6"/>
      <c r="L753"/>
      <c r="AM753" s="6"/>
    </row>
    <row r="754" spans="1:39">
      <c r="A754" s="6"/>
      <c r="K754" s="6"/>
      <c r="L754"/>
      <c r="AM754" s="6"/>
    </row>
    <row r="755" spans="1:39">
      <c r="A755" s="6"/>
      <c r="K755" s="6"/>
      <c r="L755"/>
      <c r="AM755" s="6"/>
    </row>
    <row r="756" spans="1:39">
      <c r="A756" s="6"/>
      <c r="K756" s="6"/>
      <c r="L756"/>
      <c r="AM756" s="6"/>
    </row>
    <row r="757" spans="1:39">
      <c r="A757" s="6"/>
      <c r="K757" s="6"/>
      <c r="L757"/>
      <c r="AM757" s="6"/>
    </row>
    <row r="758" spans="1:39">
      <c r="A758" s="6"/>
      <c r="K758" s="6"/>
      <c r="L758"/>
      <c r="AM758" s="6"/>
    </row>
    <row r="759" spans="1:39">
      <c r="A759" s="6"/>
      <c r="K759" s="6"/>
      <c r="L759"/>
      <c r="AM759" s="6"/>
    </row>
    <row r="760" spans="1:39">
      <c r="A760" s="6"/>
      <c r="K760" s="6"/>
      <c r="L760"/>
      <c r="AM760" s="6"/>
    </row>
    <row r="761" spans="1:39">
      <c r="A761" s="6"/>
      <c r="K761" s="6"/>
      <c r="L761"/>
      <c r="AM761" s="6"/>
    </row>
    <row r="762" spans="1:39">
      <c r="A762" s="6"/>
      <c r="K762" s="6"/>
      <c r="L762"/>
      <c r="AM762" s="6"/>
    </row>
    <row r="763" spans="1:39">
      <c r="A763" s="6"/>
      <c r="K763" s="6"/>
      <c r="L763"/>
      <c r="AM763" s="6"/>
    </row>
    <row r="764" spans="1:39">
      <c r="A764" s="6"/>
      <c r="K764" s="6"/>
      <c r="L764"/>
      <c r="AM764" s="6"/>
    </row>
    <row r="765" spans="1:39">
      <c r="A765" s="6"/>
      <c r="K765" s="6"/>
      <c r="L765"/>
      <c r="AM765" s="6"/>
    </row>
    <row r="766" spans="1:39">
      <c r="A766" s="6"/>
      <c r="K766" s="6"/>
      <c r="L766"/>
      <c r="AM766" s="6"/>
    </row>
    <row r="767" spans="1:39">
      <c r="A767" s="6"/>
      <c r="K767" s="6"/>
      <c r="L767"/>
      <c r="AM767" s="6"/>
    </row>
    <row r="768" spans="1:39">
      <c r="A768" s="6"/>
      <c r="K768" s="6"/>
      <c r="L768"/>
      <c r="AM768" s="6"/>
    </row>
    <row r="769" spans="1:39">
      <c r="A769" s="6"/>
      <c r="K769" s="6"/>
      <c r="L769"/>
      <c r="AM769" s="6"/>
    </row>
    <row r="770" spans="1:39">
      <c r="A770" s="6"/>
      <c r="K770" s="6"/>
      <c r="L770"/>
      <c r="AM770" s="6"/>
    </row>
    <row r="771" spans="1:39">
      <c r="A771" s="6"/>
      <c r="K771" s="6"/>
      <c r="L771"/>
      <c r="AM771" s="6"/>
    </row>
    <row r="772" spans="1:39">
      <c r="A772" s="6"/>
      <c r="K772" s="6"/>
      <c r="L772"/>
      <c r="AM772" s="6"/>
    </row>
    <row r="773" spans="1:39">
      <c r="A773" s="6"/>
      <c r="K773" s="6"/>
      <c r="L773"/>
      <c r="AM773" s="6"/>
    </row>
    <row r="774" spans="1:39">
      <c r="A774" s="6"/>
      <c r="K774" s="6"/>
      <c r="L774"/>
      <c r="AM774" s="6"/>
    </row>
    <row r="775" spans="1:39">
      <c r="A775" s="6"/>
      <c r="K775" s="6"/>
      <c r="L775"/>
      <c r="AM775" s="6"/>
    </row>
    <row r="776" spans="1:39">
      <c r="A776" s="6"/>
      <c r="K776" s="6"/>
      <c r="L776"/>
      <c r="AM776" s="6"/>
    </row>
    <row r="777" spans="1:39">
      <c r="A777" s="6"/>
      <c r="K777" s="6"/>
      <c r="L777"/>
      <c r="AM777" s="6"/>
    </row>
    <row r="778" spans="1:39">
      <c r="A778" s="6"/>
      <c r="K778" s="6"/>
      <c r="L778"/>
      <c r="AM778" s="6"/>
    </row>
    <row r="779" spans="1:39">
      <c r="A779" s="6"/>
      <c r="K779" s="6"/>
      <c r="L779"/>
      <c r="AM779" s="6"/>
    </row>
    <row r="780" spans="1:39">
      <c r="A780" s="6"/>
      <c r="K780" s="6"/>
      <c r="L780"/>
      <c r="AM780" s="6"/>
    </row>
    <row r="781" spans="1:39">
      <c r="A781" s="6"/>
      <c r="K781" s="6"/>
      <c r="L781"/>
      <c r="AM781" s="6"/>
    </row>
    <row r="782" spans="1:39">
      <c r="A782" s="6"/>
      <c r="K782" s="6"/>
      <c r="L782"/>
      <c r="AM782" s="6"/>
    </row>
    <row r="783" spans="1:39">
      <c r="A783" s="6"/>
      <c r="K783" s="6"/>
      <c r="L783"/>
      <c r="AM783" s="6"/>
    </row>
    <row r="784" spans="1:39">
      <c r="A784" s="6"/>
      <c r="K784" s="6"/>
      <c r="L784"/>
      <c r="AM784" s="6"/>
    </row>
    <row r="785" spans="1:39">
      <c r="A785" s="6"/>
      <c r="K785" s="6"/>
      <c r="L785"/>
      <c r="AM785" s="6"/>
    </row>
    <row r="786" spans="1:39">
      <c r="A786" s="6"/>
      <c r="K786" s="6"/>
      <c r="L786"/>
      <c r="AM786" s="6"/>
    </row>
    <row r="787" spans="1:39">
      <c r="A787" s="6"/>
      <c r="K787" s="6"/>
      <c r="L787"/>
      <c r="AM787" s="6"/>
    </row>
    <row r="788" spans="1:39">
      <c r="A788" s="6"/>
      <c r="K788" s="6"/>
      <c r="L788"/>
      <c r="AM788" s="6"/>
    </row>
    <row r="789" spans="1:39">
      <c r="A789" s="6"/>
      <c r="K789" s="6"/>
      <c r="L789"/>
      <c r="AM789" s="6"/>
    </row>
    <row r="790" spans="1:39">
      <c r="A790" s="6"/>
      <c r="K790" s="6"/>
      <c r="L790"/>
      <c r="AM790" s="6"/>
    </row>
    <row r="791" spans="1:39">
      <c r="A791" s="6"/>
      <c r="K791" s="6"/>
      <c r="L791"/>
      <c r="AM791" s="6"/>
    </row>
    <row r="792" spans="1:39">
      <c r="A792" s="6"/>
      <c r="K792" s="6"/>
      <c r="L792"/>
      <c r="AM792" s="6"/>
    </row>
    <row r="793" spans="1:39">
      <c r="A793" s="6"/>
      <c r="K793" s="6"/>
      <c r="L793"/>
      <c r="AM793" s="6"/>
    </row>
    <row r="794" spans="1:39">
      <c r="A794" s="6"/>
      <c r="K794" s="6"/>
      <c r="L794"/>
      <c r="AM794" s="6"/>
    </row>
    <row r="795" spans="1:39">
      <c r="A795" s="6"/>
      <c r="K795" s="6"/>
      <c r="L795"/>
      <c r="AM795" s="6"/>
    </row>
    <row r="796" spans="1:39">
      <c r="A796" s="6"/>
      <c r="K796" s="6"/>
      <c r="L796"/>
      <c r="AM796" s="6"/>
    </row>
    <row r="797" spans="1:39">
      <c r="A797" s="6"/>
      <c r="K797" s="6"/>
      <c r="L797"/>
      <c r="AM797" s="6"/>
    </row>
    <row r="798" spans="1:39">
      <c r="A798" s="6"/>
      <c r="K798" s="6"/>
      <c r="L798"/>
      <c r="AM798" s="6"/>
    </row>
    <row r="799" spans="1:39">
      <c r="A799" s="6"/>
      <c r="K799" s="6"/>
      <c r="L799"/>
      <c r="AM799" s="6"/>
    </row>
    <row r="800" spans="1:39">
      <c r="A800" s="6"/>
      <c r="K800" s="6"/>
      <c r="L800"/>
      <c r="AM800" s="6"/>
    </row>
    <row r="801" spans="1:39">
      <c r="A801" s="6"/>
      <c r="K801" s="6"/>
      <c r="L801"/>
      <c r="AM801" s="6"/>
    </row>
    <row r="802" spans="1:39">
      <c r="A802" s="6"/>
      <c r="K802" s="6"/>
      <c r="L802"/>
      <c r="AM802" s="6"/>
    </row>
    <row r="803" spans="1:39">
      <c r="A803" s="6"/>
      <c r="K803" s="6"/>
      <c r="L803"/>
      <c r="AM803" s="6"/>
    </row>
    <row r="804" spans="1:39">
      <c r="A804" s="6"/>
      <c r="K804" s="6"/>
      <c r="L804"/>
      <c r="AM804" s="6"/>
    </row>
    <row r="805" spans="1:39">
      <c r="A805" s="6"/>
      <c r="K805" s="6"/>
      <c r="L805"/>
      <c r="AM805" s="6"/>
    </row>
    <row r="806" spans="1:39">
      <c r="A806" s="6"/>
      <c r="K806" s="6"/>
      <c r="L806"/>
      <c r="AM806" s="6"/>
    </row>
    <row r="807" spans="1:39">
      <c r="A807" s="6"/>
      <c r="K807" s="6"/>
      <c r="L807"/>
      <c r="AM807" s="6"/>
    </row>
    <row r="808" spans="1:39">
      <c r="A808" s="6"/>
      <c r="K808" s="6"/>
      <c r="L808"/>
      <c r="AM808" s="6"/>
    </row>
    <row r="809" spans="1:39">
      <c r="A809" s="6"/>
      <c r="K809" s="6"/>
      <c r="L809"/>
      <c r="AM809" s="6"/>
    </row>
    <row r="810" spans="1:39">
      <c r="A810" s="6"/>
      <c r="K810" s="6"/>
      <c r="L810"/>
      <c r="AM810" s="6"/>
    </row>
    <row r="811" spans="1:39">
      <c r="A811" s="6"/>
      <c r="K811" s="6"/>
      <c r="L811"/>
      <c r="AM811" s="6"/>
    </row>
    <row r="812" spans="1:39">
      <c r="A812" s="6"/>
      <c r="K812" s="6"/>
      <c r="L812"/>
      <c r="AM812" s="6"/>
    </row>
    <row r="813" spans="1:39">
      <c r="A813" s="6"/>
      <c r="K813" s="6"/>
      <c r="L813"/>
      <c r="AM813" s="6"/>
    </row>
    <row r="814" spans="1:39">
      <c r="A814" s="6"/>
      <c r="K814" s="6"/>
      <c r="L814"/>
      <c r="AM814" s="6"/>
    </row>
    <row r="815" spans="1:39">
      <c r="A815" s="6"/>
      <c r="K815" s="6"/>
      <c r="L815"/>
      <c r="AM815" s="6"/>
    </row>
    <row r="816" spans="1:39">
      <c r="A816" s="6"/>
      <c r="K816" s="6"/>
      <c r="L816"/>
      <c r="AM816" s="6"/>
    </row>
    <row r="817" spans="1:39">
      <c r="A817" s="6"/>
      <c r="K817" s="6"/>
      <c r="L817"/>
      <c r="AM817" s="6"/>
    </row>
    <row r="818" spans="1:39">
      <c r="A818" s="6"/>
      <c r="K818" s="6"/>
      <c r="L818"/>
      <c r="AM818" s="6"/>
    </row>
    <row r="819" spans="1:39">
      <c r="A819" s="6"/>
      <c r="K819" s="6"/>
      <c r="L819"/>
      <c r="AM819" s="6"/>
    </row>
    <row r="820" spans="1:39">
      <c r="A820" s="6"/>
      <c r="K820" s="6"/>
      <c r="L820"/>
      <c r="AM820" s="6"/>
    </row>
    <row r="821" spans="1:39">
      <c r="A821" s="6"/>
      <c r="K821" s="6"/>
      <c r="L821"/>
      <c r="AM821" s="6"/>
    </row>
    <row r="822" spans="1:39">
      <c r="A822" s="6"/>
      <c r="K822" s="6"/>
      <c r="L822"/>
      <c r="AM822" s="6"/>
    </row>
    <row r="823" spans="1:39">
      <c r="A823" s="6"/>
      <c r="K823" s="6"/>
      <c r="L823"/>
      <c r="AM823" s="6"/>
    </row>
    <row r="824" spans="1:39">
      <c r="A824" s="6"/>
      <c r="K824" s="6"/>
      <c r="L824"/>
      <c r="AM824" s="6"/>
    </row>
    <row r="825" spans="1:39">
      <c r="A825" s="6"/>
      <c r="K825" s="6"/>
      <c r="L825"/>
      <c r="AM825" s="6"/>
    </row>
    <row r="826" spans="1:39">
      <c r="A826" s="6"/>
      <c r="K826" s="6"/>
      <c r="L826"/>
      <c r="AM826" s="6"/>
    </row>
    <row r="827" spans="1:39">
      <c r="A827" s="6"/>
      <c r="K827" s="6"/>
      <c r="L827"/>
      <c r="AM827" s="6"/>
    </row>
    <row r="828" spans="1:39">
      <c r="A828" s="6"/>
      <c r="K828" s="6"/>
      <c r="L828"/>
      <c r="AM828" s="6"/>
    </row>
    <row r="829" spans="1:39">
      <c r="A829" s="6"/>
      <c r="K829" s="6"/>
      <c r="L829"/>
      <c r="AM829" s="6"/>
    </row>
    <row r="830" spans="1:39">
      <c r="A830" s="6"/>
      <c r="K830" s="6"/>
      <c r="L830"/>
      <c r="AM830" s="6"/>
    </row>
    <row r="831" spans="1:39">
      <c r="A831" s="6"/>
      <c r="K831" s="6"/>
      <c r="L831"/>
      <c r="AM831" s="6"/>
    </row>
    <row r="832" spans="1:39">
      <c r="A832" s="6"/>
      <c r="K832" s="6"/>
      <c r="L832"/>
      <c r="AM832" s="6"/>
    </row>
    <row r="833" spans="1:39">
      <c r="A833" s="6"/>
      <c r="K833" s="6"/>
      <c r="L833"/>
      <c r="AM833" s="6"/>
    </row>
    <row r="834" spans="1:39">
      <c r="A834" s="6"/>
      <c r="K834" s="6"/>
      <c r="L834"/>
      <c r="AM834" s="6"/>
    </row>
    <row r="835" spans="1:39">
      <c r="A835" s="6"/>
      <c r="K835" s="6"/>
      <c r="L835"/>
      <c r="AM835" s="6"/>
    </row>
    <row r="836" spans="1:39">
      <c r="A836" s="6"/>
      <c r="K836" s="6"/>
      <c r="L836"/>
      <c r="AM836" s="6"/>
    </row>
    <row r="837" spans="1:39">
      <c r="A837" s="6"/>
      <c r="K837" s="6"/>
      <c r="L837"/>
      <c r="AM837" s="6"/>
    </row>
    <row r="838" spans="1:39">
      <c r="A838" s="6"/>
      <c r="K838" s="6"/>
      <c r="L838"/>
      <c r="AM838" s="6"/>
    </row>
    <row r="839" spans="1:39">
      <c r="A839" s="6"/>
      <c r="K839" s="6"/>
      <c r="L839"/>
      <c r="AM839" s="6"/>
    </row>
    <row r="840" spans="1:39">
      <c r="A840" s="6"/>
      <c r="K840" s="6"/>
      <c r="L840"/>
      <c r="AM840" s="6"/>
    </row>
    <row r="841" spans="1:39">
      <c r="A841" s="6"/>
      <c r="K841" s="6"/>
      <c r="L841"/>
      <c r="AM841" s="6"/>
    </row>
    <row r="842" spans="1:39">
      <c r="A842" s="6"/>
      <c r="K842" s="6"/>
      <c r="L842"/>
      <c r="AM842" s="6"/>
    </row>
    <row r="843" spans="1:39">
      <c r="A843" s="6"/>
      <c r="K843" s="6"/>
      <c r="L843"/>
      <c r="AM843" s="6"/>
    </row>
    <row r="844" spans="1:39">
      <c r="A844" s="6"/>
      <c r="K844" s="6"/>
      <c r="L844"/>
      <c r="AM844" s="6"/>
    </row>
    <row r="845" spans="1:39">
      <c r="A845" s="6"/>
      <c r="K845" s="6"/>
      <c r="L845"/>
      <c r="AM845" s="6"/>
    </row>
    <row r="846" spans="1:39">
      <c r="A846" s="6"/>
      <c r="K846" s="6"/>
      <c r="L846"/>
      <c r="AM846" s="6"/>
    </row>
    <row r="847" spans="1:39">
      <c r="A847" s="6"/>
      <c r="K847" s="6"/>
      <c r="L847"/>
      <c r="AM847" s="6"/>
    </row>
    <row r="848" spans="1:39">
      <c r="A848" s="6"/>
      <c r="K848" s="6"/>
      <c r="L848"/>
      <c r="AM848" s="6"/>
    </row>
    <row r="849" spans="1:39">
      <c r="A849" s="6"/>
      <c r="K849" s="6"/>
      <c r="L849"/>
      <c r="AM849" s="6"/>
    </row>
    <row r="850" spans="1:39">
      <c r="A850" s="6"/>
      <c r="K850" s="6"/>
      <c r="L850"/>
      <c r="AM850" s="6"/>
    </row>
    <row r="851" spans="1:39">
      <c r="A851" s="6"/>
      <c r="K851" s="6"/>
      <c r="L851"/>
      <c r="AM851" s="6"/>
    </row>
    <row r="852" spans="1:39">
      <c r="A852" s="6"/>
      <c r="K852" s="6"/>
      <c r="L852"/>
      <c r="AM852" s="6"/>
    </row>
    <row r="853" spans="1:39">
      <c r="A853" s="6"/>
      <c r="K853" s="6"/>
      <c r="L853"/>
      <c r="AM853" s="6"/>
    </row>
    <row r="854" spans="1:39">
      <c r="A854" s="6"/>
      <c r="K854" s="6"/>
      <c r="L854"/>
      <c r="AM854" s="6"/>
    </row>
    <row r="855" spans="1:39">
      <c r="A855" s="6"/>
      <c r="K855" s="6"/>
      <c r="L855"/>
      <c r="AM855" s="6"/>
    </row>
    <row r="856" spans="1:39">
      <c r="A856" s="6"/>
      <c r="K856" s="6"/>
      <c r="L856"/>
      <c r="AM856" s="6"/>
    </row>
    <row r="857" spans="1:39">
      <c r="A857" s="6"/>
      <c r="K857" s="6"/>
      <c r="L857"/>
      <c r="AM857" s="6"/>
    </row>
    <row r="858" spans="1:39">
      <c r="A858" s="6"/>
      <c r="K858" s="6"/>
      <c r="L858"/>
      <c r="AM858" s="6"/>
    </row>
    <row r="859" spans="1:39">
      <c r="A859" s="6"/>
      <c r="K859" s="6"/>
      <c r="L859"/>
      <c r="AM859" s="6"/>
    </row>
    <row r="860" spans="1:39">
      <c r="A860" s="6"/>
      <c r="K860" s="6"/>
      <c r="L860"/>
      <c r="AM860" s="6"/>
    </row>
    <row r="861" spans="1:39">
      <c r="A861" s="6"/>
      <c r="K861" s="6"/>
      <c r="L861"/>
      <c r="AM861" s="6"/>
    </row>
    <row r="862" spans="1:39">
      <c r="A862" s="6"/>
      <c r="K862" s="6"/>
      <c r="L862"/>
      <c r="AM862" s="6"/>
    </row>
    <row r="863" spans="1:39">
      <c r="A863" s="6"/>
      <c r="K863" s="6"/>
      <c r="L863"/>
      <c r="AM863" s="6"/>
    </row>
    <row r="864" spans="1:39">
      <c r="A864" s="6"/>
      <c r="K864" s="6"/>
      <c r="L864"/>
      <c r="AM864" s="6"/>
    </row>
    <row r="865" spans="1:39">
      <c r="A865" s="6"/>
      <c r="K865" s="6"/>
      <c r="L865"/>
      <c r="AM865" s="6"/>
    </row>
    <row r="866" spans="1:39">
      <c r="A866" s="6"/>
      <c r="K866" s="6"/>
      <c r="L866"/>
      <c r="AM866" s="6"/>
    </row>
    <row r="867" spans="1:39">
      <c r="A867" s="6"/>
      <c r="K867" s="6"/>
      <c r="L867"/>
      <c r="AM867" s="6"/>
    </row>
    <row r="868" spans="1:39">
      <c r="A868" s="6"/>
      <c r="K868" s="6"/>
      <c r="L868"/>
      <c r="AM868" s="6"/>
    </row>
    <row r="869" spans="1:39">
      <c r="A869" s="6"/>
      <c r="K869" s="6"/>
      <c r="L869"/>
      <c r="AM869" s="6"/>
    </row>
    <row r="870" spans="1:39">
      <c r="A870" s="6"/>
      <c r="K870" s="6"/>
      <c r="L870"/>
      <c r="AM870" s="6"/>
    </row>
    <row r="871" spans="1:39">
      <c r="A871" s="6"/>
      <c r="K871" s="6"/>
      <c r="L871"/>
      <c r="AM871" s="6"/>
    </row>
    <row r="872" spans="1:39">
      <c r="A872" s="6"/>
      <c r="K872" s="6"/>
      <c r="L872"/>
      <c r="AM872" s="6"/>
    </row>
    <row r="873" spans="1:39">
      <c r="A873" s="6"/>
      <c r="K873" s="6"/>
      <c r="L873"/>
      <c r="AM873" s="6"/>
    </row>
    <row r="874" spans="1:39">
      <c r="A874" s="6"/>
      <c r="K874" s="6"/>
      <c r="L874"/>
      <c r="AM874" s="6"/>
    </row>
    <row r="875" spans="1:39">
      <c r="A875" s="6"/>
      <c r="K875" s="6"/>
      <c r="L875"/>
      <c r="AM875" s="6"/>
    </row>
    <row r="876" spans="1:39">
      <c r="A876" s="6"/>
      <c r="K876" s="6"/>
      <c r="L876"/>
      <c r="AM876" s="6"/>
    </row>
    <row r="877" spans="1:39">
      <c r="A877" s="6"/>
      <c r="K877" s="6"/>
      <c r="L877"/>
      <c r="AM877" s="6"/>
    </row>
    <row r="878" spans="1:39">
      <c r="A878" s="6"/>
      <c r="K878" s="6"/>
      <c r="L878"/>
      <c r="AM878" s="6"/>
    </row>
    <row r="879" spans="1:39">
      <c r="A879" s="6"/>
      <c r="K879" s="6"/>
      <c r="L879"/>
      <c r="AM879" s="6"/>
    </row>
    <row r="880" spans="1:39">
      <c r="A880" s="6"/>
      <c r="K880" s="6"/>
      <c r="L880"/>
      <c r="AM880" s="6"/>
    </row>
    <row r="881" spans="1:39">
      <c r="A881" s="6"/>
      <c r="K881" s="6"/>
      <c r="L881"/>
      <c r="AM881" s="6"/>
    </row>
    <row r="882" spans="1:39">
      <c r="A882" s="6"/>
      <c r="K882" s="6"/>
      <c r="L882"/>
      <c r="AM882" s="6"/>
    </row>
    <row r="883" spans="1:39">
      <c r="A883" s="6"/>
      <c r="K883" s="6"/>
      <c r="L883"/>
      <c r="AM883" s="6"/>
    </row>
    <row r="884" spans="1:39">
      <c r="A884" s="6"/>
      <c r="K884" s="6"/>
      <c r="L884"/>
      <c r="AM884" s="6"/>
    </row>
    <row r="885" spans="1:39">
      <c r="A885" s="6"/>
      <c r="K885" s="6"/>
      <c r="L885"/>
      <c r="AM885" s="6"/>
    </row>
    <row r="886" spans="1:39">
      <c r="A886" s="6"/>
      <c r="K886" s="6"/>
      <c r="L886"/>
      <c r="AM886" s="6"/>
    </row>
    <row r="887" spans="1:39">
      <c r="A887" s="6"/>
      <c r="K887" s="6"/>
      <c r="L887"/>
      <c r="AM887" s="6"/>
    </row>
    <row r="888" spans="1:39">
      <c r="A888" s="6"/>
      <c r="K888" s="6"/>
      <c r="L888"/>
      <c r="AM888" s="6"/>
    </row>
    <row r="889" spans="1:39">
      <c r="A889" s="6"/>
      <c r="K889" s="6"/>
      <c r="L889"/>
      <c r="AM889" s="6"/>
    </row>
    <row r="890" spans="1:39">
      <c r="A890" s="6"/>
      <c r="K890" s="6"/>
      <c r="L890"/>
      <c r="AM890" s="6"/>
    </row>
    <row r="891" spans="1:39">
      <c r="A891" s="6"/>
      <c r="K891" s="6"/>
      <c r="L891"/>
      <c r="AM891" s="6"/>
    </row>
    <row r="892" spans="1:39">
      <c r="A892" s="6"/>
      <c r="K892" s="6"/>
      <c r="L892"/>
      <c r="AM892" s="6"/>
    </row>
    <row r="893" spans="1:39">
      <c r="A893" s="6"/>
      <c r="K893" s="6"/>
      <c r="L893"/>
      <c r="AM893" s="6"/>
    </row>
    <row r="894" spans="1:39">
      <c r="A894" s="6"/>
      <c r="K894" s="6"/>
      <c r="L894"/>
      <c r="AM894" s="6"/>
    </row>
    <row r="895" spans="1:39">
      <c r="A895" s="6"/>
      <c r="K895" s="6"/>
      <c r="L895"/>
      <c r="AM895" s="6"/>
    </row>
    <row r="896" spans="1:39">
      <c r="A896" s="6"/>
      <c r="K896" s="6"/>
      <c r="L896"/>
      <c r="AM896" s="6"/>
    </row>
    <row r="897" spans="1:39">
      <c r="A897" s="6"/>
      <c r="K897" s="6"/>
      <c r="L897"/>
      <c r="AM897" s="6"/>
    </row>
    <row r="898" spans="1:39">
      <c r="A898" s="6"/>
      <c r="K898" s="6"/>
      <c r="L898"/>
      <c r="AM898" s="6"/>
    </row>
    <row r="899" spans="1:39">
      <c r="A899" s="6"/>
      <c r="K899" s="6"/>
      <c r="L899"/>
      <c r="AM899" s="6"/>
    </row>
    <row r="900" spans="1:39">
      <c r="A900" s="6"/>
      <c r="K900" s="6"/>
      <c r="L900"/>
      <c r="AM900" s="6"/>
    </row>
    <row r="901" spans="1:39">
      <c r="A901" s="6"/>
      <c r="K901" s="6"/>
      <c r="L901"/>
      <c r="AM901" s="6"/>
    </row>
    <row r="902" spans="1:39">
      <c r="A902" s="6"/>
      <c r="K902" s="6"/>
      <c r="L902"/>
      <c r="AM902" s="6"/>
    </row>
    <row r="903" spans="1:39">
      <c r="A903" s="6"/>
      <c r="K903" s="6"/>
      <c r="L903"/>
      <c r="AM903" s="6"/>
    </row>
    <row r="904" spans="1:39">
      <c r="A904" s="6"/>
      <c r="K904" s="6"/>
      <c r="L904"/>
      <c r="AM904" s="6"/>
    </row>
    <row r="905" spans="1:39">
      <c r="A905" s="6"/>
      <c r="K905" s="6"/>
      <c r="L905"/>
      <c r="AM905" s="6"/>
    </row>
    <row r="906" spans="1:39">
      <c r="A906" s="6"/>
      <c r="K906" s="6"/>
      <c r="L906"/>
      <c r="AM906" s="6"/>
    </row>
    <row r="907" spans="1:39">
      <c r="A907" s="6"/>
      <c r="K907" s="6"/>
      <c r="L907"/>
      <c r="AM907" s="6"/>
    </row>
    <row r="908" spans="1:39">
      <c r="A908" s="6"/>
      <c r="K908" s="6"/>
      <c r="L908"/>
      <c r="AM908" s="6"/>
    </row>
    <row r="909" spans="1:39">
      <c r="A909" s="6"/>
      <c r="K909" s="6"/>
      <c r="L909"/>
      <c r="AM909" s="6"/>
    </row>
    <row r="910" spans="1:39">
      <c r="A910" s="6"/>
      <c r="K910" s="6"/>
      <c r="L910"/>
      <c r="AM910" s="6"/>
    </row>
    <row r="911" spans="1:39">
      <c r="A911" s="6"/>
      <c r="K911" s="6"/>
      <c r="L911"/>
      <c r="AM911" s="6"/>
    </row>
    <row r="912" spans="1:39">
      <c r="A912" s="6"/>
      <c r="K912" s="6"/>
      <c r="L912"/>
      <c r="AM912" s="6"/>
    </row>
    <row r="913" spans="1:39">
      <c r="A913" s="6"/>
      <c r="K913" s="6"/>
      <c r="L913"/>
      <c r="AM913" s="6"/>
    </row>
    <row r="914" spans="1:39">
      <c r="A914" s="6"/>
      <c r="K914" s="6"/>
      <c r="L914"/>
      <c r="AM914" s="6"/>
    </row>
    <row r="915" spans="1:39">
      <c r="A915" s="6"/>
      <c r="K915" s="6"/>
      <c r="L915"/>
      <c r="AM915" s="6"/>
    </row>
    <row r="916" spans="1:39">
      <c r="A916" s="6"/>
      <c r="K916" s="6"/>
      <c r="L916"/>
      <c r="AM916" s="6"/>
    </row>
    <row r="917" spans="1:39">
      <c r="A917" s="6"/>
      <c r="K917" s="6"/>
      <c r="L917"/>
      <c r="AM917" s="6"/>
    </row>
    <row r="918" spans="1:39">
      <c r="A918" s="6"/>
      <c r="K918" s="6"/>
      <c r="L918"/>
      <c r="AM918" s="6"/>
    </row>
    <row r="919" spans="1:39">
      <c r="A919" s="6"/>
      <c r="K919" s="6"/>
      <c r="L919"/>
      <c r="AM919" s="6"/>
    </row>
    <row r="920" spans="1:39">
      <c r="A920" s="6"/>
      <c r="K920" s="6"/>
      <c r="L920"/>
      <c r="AM920" s="6"/>
    </row>
    <row r="921" spans="1:39">
      <c r="A921" s="6"/>
      <c r="K921" s="6"/>
      <c r="L921"/>
      <c r="AM921" s="6"/>
    </row>
    <row r="922" spans="1:39">
      <c r="A922" s="6"/>
      <c r="K922" s="6"/>
      <c r="L922"/>
      <c r="AM922" s="6"/>
    </row>
    <row r="923" spans="1:39">
      <c r="A923" s="6"/>
      <c r="K923" s="6"/>
      <c r="L923"/>
      <c r="AM923" s="6"/>
    </row>
    <row r="924" spans="1:39">
      <c r="A924" s="6"/>
      <c r="K924" s="6"/>
      <c r="L924"/>
      <c r="AM924" s="6"/>
    </row>
    <row r="925" spans="1:39">
      <c r="A925" s="6"/>
      <c r="K925" s="6"/>
      <c r="L925"/>
      <c r="AM925" s="6"/>
    </row>
    <row r="926" spans="1:39">
      <c r="A926" s="6"/>
      <c r="K926" s="6"/>
      <c r="L926"/>
      <c r="AM926" s="6"/>
    </row>
    <row r="927" spans="1:39">
      <c r="A927" s="6"/>
      <c r="K927" s="6"/>
      <c r="L927"/>
      <c r="AM927" s="6"/>
    </row>
    <row r="928" spans="1:39">
      <c r="A928" s="6"/>
      <c r="K928" s="6"/>
      <c r="L928"/>
      <c r="AM928" s="6"/>
    </row>
    <row r="929" spans="1:39">
      <c r="A929" s="6"/>
      <c r="K929" s="6"/>
      <c r="L929"/>
      <c r="AM929" s="6"/>
    </row>
    <row r="930" spans="1:39">
      <c r="A930" s="6"/>
      <c r="K930" s="6"/>
      <c r="L930"/>
      <c r="AM930" s="6"/>
    </row>
    <row r="931" spans="1:39">
      <c r="A931" s="6"/>
      <c r="K931" s="6"/>
      <c r="L931"/>
      <c r="AM931" s="6"/>
    </row>
    <row r="932" spans="1:39">
      <c r="A932" s="6"/>
      <c r="K932" s="6"/>
      <c r="L932"/>
      <c r="AM932" s="6"/>
    </row>
    <row r="933" spans="1:39">
      <c r="A933" s="6"/>
      <c r="K933" s="6"/>
      <c r="L933"/>
      <c r="AM933" s="6"/>
    </row>
    <row r="934" spans="1:39">
      <c r="A934" s="6"/>
      <c r="K934" s="6"/>
      <c r="L934"/>
      <c r="AM934" s="6"/>
    </row>
    <row r="935" spans="1:39">
      <c r="A935" s="6"/>
      <c r="K935" s="6"/>
      <c r="L935"/>
      <c r="AM935" s="6"/>
    </row>
    <row r="936" spans="1:39">
      <c r="A936" s="6"/>
      <c r="K936" s="6"/>
      <c r="L936"/>
      <c r="AM936" s="6"/>
    </row>
    <row r="937" spans="1:39">
      <c r="A937" s="6"/>
      <c r="K937" s="6"/>
      <c r="L937"/>
      <c r="AM937" s="6"/>
    </row>
    <row r="938" spans="1:39">
      <c r="A938" s="6"/>
      <c r="K938" s="6"/>
      <c r="L938"/>
      <c r="AM938" s="6"/>
    </row>
    <row r="939" spans="1:39">
      <c r="A939" s="6"/>
      <c r="K939" s="6"/>
      <c r="L939"/>
      <c r="AM939" s="6"/>
    </row>
    <row r="940" spans="1:39">
      <c r="A940" s="6"/>
      <c r="K940" s="6"/>
      <c r="L940"/>
      <c r="AM940" s="6"/>
    </row>
    <row r="941" spans="1:39">
      <c r="A941" s="6"/>
      <c r="K941" s="6"/>
      <c r="L941"/>
      <c r="AM941" s="6"/>
    </row>
    <row r="942" spans="1:39">
      <c r="A942" s="6"/>
      <c r="K942" s="6"/>
      <c r="L942"/>
      <c r="AM942" s="6"/>
    </row>
    <row r="943" spans="1:39">
      <c r="A943" s="6"/>
      <c r="K943" s="6"/>
      <c r="L943"/>
      <c r="AM943" s="6"/>
    </row>
    <row r="944" spans="1:39">
      <c r="A944" s="6"/>
      <c r="K944" s="6"/>
      <c r="L944"/>
      <c r="AM944" s="6"/>
    </row>
    <row r="945" spans="1:39">
      <c r="A945" s="6"/>
      <c r="K945" s="6"/>
      <c r="L945"/>
      <c r="AM945" s="6"/>
    </row>
    <row r="946" spans="1:39">
      <c r="A946" s="6"/>
      <c r="K946" s="6"/>
      <c r="L946"/>
      <c r="AM946" s="6"/>
    </row>
    <row r="947" spans="1:39">
      <c r="A947" s="6"/>
      <c r="K947" s="6"/>
      <c r="L947"/>
      <c r="AM947" s="6"/>
    </row>
    <row r="948" spans="1:39">
      <c r="A948" s="6"/>
      <c r="K948" s="6"/>
      <c r="L948"/>
      <c r="AM948" s="6"/>
    </row>
    <row r="949" spans="1:39">
      <c r="A949" s="6"/>
      <c r="K949" s="6"/>
      <c r="L949"/>
      <c r="AM949" s="6"/>
    </row>
    <row r="950" spans="1:39">
      <c r="A950" s="6"/>
      <c r="K950" s="6"/>
      <c r="L950"/>
      <c r="AM950" s="6"/>
    </row>
    <row r="951" spans="1:39">
      <c r="A951" s="6"/>
      <c r="K951" s="6"/>
      <c r="L951"/>
      <c r="AM951" s="6"/>
    </row>
    <row r="952" spans="1:39">
      <c r="A952" s="6"/>
      <c r="K952" s="6"/>
      <c r="L952"/>
      <c r="AM952" s="6"/>
    </row>
    <row r="953" spans="1:39">
      <c r="A953" s="6"/>
      <c r="K953" s="6"/>
      <c r="L953"/>
      <c r="AM953" s="6"/>
    </row>
    <row r="954" spans="1:39">
      <c r="A954" s="6"/>
      <c r="K954" s="6"/>
      <c r="L954"/>
      <c r="AM954" s="6"/>
    </row>
    <row r="955" spans="1:39">
      <c r="A955" s="6"/>
      <c r="K955" s="6"/>
      <c r="L955"/>
      <c r="AM955" s="6"/>
    </row>
    <row r="956" spans="1:39">
      <c r="A956" s="6"/>
      <c r="K956" s="6"/>
      <c r="L956"/>
      <c r="AM956" s="6"/>
    </row>
    <row r="957" spans="1:39">
      <c r="A957" s="6"/>
      <c r="K957" s="6"/>
      <c r="L957"/>
      <c r="AM957" s="6"/>
    </row>
    <row r="958" spans="1:39">
      <c r="A958" s="6"/>
      <c r="K958" s="6"/>
      <c r="L958"/>
      <c r="AM958" s="6"/>
    </row>
    <row r="959" spans="1:39">
      <c r="A959" s="6"/>
      <c r="K959" s="6"/>
      <c r="L959"/>
      <c r="AM959" s="6"/>
    </row>
    <row r="960" spans="1:39">
      <c r="A960" s="6"/>
      <c r="K960" s="6"/>
      <c r="L960"/>
      <c r="AM960" s="6"/>
    </row>
    <row r="961" spans="1:39">
      <c r="A961" s="6"/>
      <c r="K961" s="6"/>
      <c r="L961"/>
      <c r="AM961" s="6"/>
    </row>
    <row r="962" spans="1:39">
      <c r="A962" s="6"/>
      <c r="K962" s="6"/>
      <c r="L962"/>
      <c r="AM962" s="6"/>
    </row>
    <row r="963" spans="1:39">
      <c r="A963" s="6"/>
      <c r="K963" s="6"/>
      <c r="L963"/>
      <c r="AM963" s="6"/>
    </row>
    <row r="964" spans="1:39">
      <c r="A964" s="6"/>
      <c r="K964" s="6"/>
      <c r="L964"/>
      <c r="AM964" s="6"/>
    </row>
    <row r="965" spans="1:39">
      <c r="A965" s="6"/>
      <c r="K965" s="6"/>
      <c r="L965"/>
      <c r="AM965" s="6"/>
    </row>
    <row r="966" spans="1:39">
      <c r="A966" s="6"/>
      <c r="K966" s="6"/>
      <c r="L966"/>
      <c r="AM966" s="6"/>
    </row>
    <row r="967" spans="1:39">
      <c r="A967" s="6"/>
      <c r="K967" s="6"/>
      <c r="L967"/>
      <c r="AM967" s="6"/>
    </row>
    <row r="968" spans="1:39">
      <c r="A968" s="6"/>
      <c r="K968" s="6"/>
      <c r="L968"/>
      <c r="AM968" s="6"/>
    </row>
    <row r="969" spans="1:39">
      <c r="A969" s="6"/>
      <c r="K969" s="6"/>
      <c r="L969"/>
      <c r="AM969" s="6"/>
    </row>
    <row r="970" spans="1:39">
      <c r="A970" s="6"/>
      <c r="K970" s="6"/>
      <c r="L970"/>
      <c r="AM970" s="6"/>
    </row>
    <row r="971" spans="1:39">
      <c r="A971" s="6"/>
      <c r="K971" s="6"/>
      <c r="L971"/>
      <c r="AM971" s="6"/>
    </row>
    <row r="972" spans="1:39">
      <c r="A972" s="6"/>
      <c r="K972" s="6"/>
      <c r="L972"/>
      <c r="AM972" s="6"/>
    </row>
    <row r="973" spans="1:39">
      <c r="A973" s="6"/>
      <c r="K973" s="6"/>
      <c r="L973"/>
      <c r="AM973" s="6"/>
    </row>
    <row r="974" spans="1:39">
      <c r="A974" s="6"/>
      <c r="K974" s="6"/>
      <c r="L974"/>
      <c r="AM974" s="6"/>
    </row>
    <row r="975" spans="1:39">
      <c r="A975" s="6"/>
      <c r="K975" s="6"/>
      <c r="L975"/>
      <c r="AM975" s="6"/>
    </row>
    <row r="976" spans="1:39">
      <c r="A976" s="6"/>
      <c r="K976" s="6"/>
      <c r="L976"/>
      <c r="AM976" s="6"/>
    </row>
    <row r="977" spans="1:39">
      <c r="A977" s="6"/>
      <c r="K977" s="6"/>
      <c r="L977"/>
      <c r="AM977" s="6"/>
    </row>
    <row r="978" spans="1:39">
      <c r="A978" s="6"/>
      <c r="K978" s="6"/>
      <c r="L978"/>
      <c r="AM978" s="6"/>
    </row>
    <row r="979" spans="1:39">
      <c r="A979" s="6"/>
      <c r="K979" s="6"/>
      <c r="L979"/>
      <c r="AM979" s="6"/>
    </row>
    <row r="980" spans="1:39">
      <c r="A980" s="6"/>
      <c r="K980" s="6"/>
      <c r="L980"/>
      <c r="AM980" s="6"/>
    </row>
    <row r="981" spans="1:39">
      <c r="A981" s="6"/>
      <c r="K981" s="6"/>
      <c r="L981"/>
      <c r="AM981" s="6"/>
    </row>
    <row r="982" spans="1:39">
      <c r="A982" s="6"/>
      <c r="K982" s="6"/>
      <c r="L982"/>
      <c r="AM982" s="6"/>
    </row>
    <row r="983" spans="1:39">
      <c r="A983" s="6"/>
      <c r="K983" s="6"/>
      <c r="L983"/>
      <c r="AM983" s="6"/>
    </row>
    <row r="984" spans="1:39">
      <c r="A984" s="6"/>
      <c r="K984" s="6"/>
      <c r="L984"/>
      <c r="AM984" s="6"/>
    </row>
    <row r="985" spans="1:39">
      <c r="A985" s="6"/>
      <c r="K985" s="6"/>
      <c r="L985"/>
      <c r="AM985" s="6"/>
    </row>
    <row r="986" spans="1:39">
      <c r="A986" s="6"/>
      <c r="K986" s="6"/>
      <c r="L986"/>
      <c r="AM986" s="6"/>
    </row>
    <row r="987" spans="1:39">
      <c r="A987" s="6"/>
      <c r="K987" s="6"/>
      <c r="L987"/>
      <c r="AM987" s="6"/>
    </row>
    <row r="988" spans="1:39">
      <c r="A988" s="6"/>
      <c r="K988" s="6"/>
      <c r="L988"/>
      <c r="AM988" s="6"/>
    </row>
    <row r="989" spans="1:39">
      <c r="A989" s="6"/>
      <c r="K989" s="6"/>
      <c r="L989"/>
      <c r="AM989" s="6"/>
    </row>
    <row r="990" spans="1:39">
      <c r="A990" s="6"/>
      <c r="K990" s="6"/>
      <c r="L990"/>
      <c r="AM990" s="6"/>
    </row>
    <row r="991" spans="1:39">
      <c r="A991" s="6"/>
      <c r="K991" s="6"/>
      <c r="L991"/>
      <c r="AM991" s="6"/>
    </row>
    <row r="992" spans="1:39">
      <c r="A992" s="6"/>
      <c r="K992" s="6"/>
      <c r="L992"/>
      <c r="AM992" s="6"/>
    </row>
    <row r="993" spans="1:39">
      <c r="A993" s="6"/>
      <c r="K993" s="6"/>
      <c r="L993"/>
      <c r="AM993" s="6"/>
    </row>
    <row r="994" spans="1:39">
      <c r="A994" s="6"/>
      <c r="K994" s="6"/>
      <c r="L994"/>
      <c r="AM994" s="6"/>
    </row>
    <row r="995" spans="1:39">
      <c r="A995" s="6"/>
      <c r="K995" s="6"/>
      <c r="L995"/>
      <c r="AM995" s="6"/>
    </row>
    <row r="996" spans="1:39">
      <c r="A996" s="6"/>
      <c r="K996" s="6"/>
      <c r="L996"/>
      <c r="AM996" s="6"/>
    </row>
    <row r="997" spans="1:39">
      <c r="A997" s="6"/>
      <c r="K997" s="6"/>
      <c r="L997"/>
      <c r="AM997" s="6"/>
    </row>
    <row r="998" spans="1:39">
      <c r="A998" s="6"/>
      <c r="K998" s="6"/>
      <c r="L998"/>
      <c r="AM998" s="6"/>
    </row>
    <row r="999" spans="1:39">
      <c r="A999" s="6"/>
      <c r="K999" s="6"/>
      <c r="L999"/>
      <c r="AM999" s="6"/>
    </row>
    <row r="1000" spans="1:39">
      <c r="A1000" s="6"/>
      <c r="K1000" s="6"/>
      <c r="L1000"/>
      <c r="AM1000" s="6"/>
    </row>
    <row r="1001" spans="1:39">
      <c r="A1001" s="6"/>
      <c r="K1001" s="6"/>
      <c r="L1001"/>
      <c r="AM1001" s="6"/>
    </row>
    <row r="1002" spans="1:39">
      <c r="A1002" s="6"/>
      <c r="K1002" s="6"/>
      <c r="L1002"/>
      <c r="AM1002" s="6"/>
    </row>
    <row r="1003" spans="1:39">
      <c r="A1003" s="6"/>
      <c r="K1003" s="6"/>
      <c r="L1003"/>
      <c r="AM1003" s="6"/>
    </row>
    <row r="1004" spans="1:39">
      <c r="A1004" s="6"/>
      <c r="K1004" s="6"/>
      <c r="L1004"/>
      <c r="AM1004" s="6"/>
    </row>
    <row r="1005" spans="1:39">
      <c r="A1005" s="6"/>
      <c r="K1005" s="6"/>
      <c r="L1005"/>
      <c r="AM1005" s="6"/>
    </row>
    <row r="1006" spans="1:39">
      <c r="A1006" s="6"/>
      <c r="K1006" s="6"/>
      <c r="L1006"/>
      <c r="AM1006" s="6"/>
    </row>
    <row r="1007" spans="1:39">
      <c r="A1007" s="6"/>
      <c r="K1007" s="6"/>
      <c r="L1007"/>
      <c r="AM1007" s="6"/>
    </row>
    <row r="1008" spans="1:39">
      <c r="A1008" s="6"/>
      <c r="K1008" s="6"/>
      <c r="L1008"/>
      <c r="AM1008" s="6"/>
    </row>
    <row r="1009" spans="1:39">
      <c r="A1009" s="6"/>
      <c r="K1009" s="6"/>
      <c r="L1009"/>
      <c r="AM1009" s="6"/>
    </row>
    <row r="1010" spans="1:39">
      <c r="A1010" s="6"/>
      <c r="K1010" s="6"/>
      <c r="L1010"/>
      <c r="AM1010" s="6"/>
    </row>
    <row r="1011" spans="1:39">
      <c r="A1011" s="6"/>
      <c r="K1011" s="6"/>
      <c r="L1011"/>
      <c r="AM1011" s="6"/>
    </row>
    <row r="1012" spans="1:39">
      <c r="A1012" s="6"/>
      <c r="K1012" s="6"/>
      <c r="L1012"/>
      <c r="AM1012" s="6"/>
    </row>
    <row r="1013" spans="1:39">
      <c r="A1013" s="6"/>
      <c r="K1013" s="6"/>
      <c r="L1013"/>
      <c r="AM1013" s="6"/>
    </row>
    <row r="1014" spans="1:39">
      <c r="A1014" s="6"/>
      <c r="K1014" s="6"/>
      <c r="L1014"/>
      <c r="AM1014" s="6"/>
    </row>
    <row r="1015" spans="1:39">
      <c r="A1015" s="6"/>
      <c r="K1015" s="6"/>
      <c r="L1015"/>
      <c r="AM1015" s="6"/>
    </row>
    <row r="1016" spans="1:39">
      <c r="A1016" s="6"/>
      <c r="K1016" s="6"/>
      <c r="L1016"/>
      <c r="AM1016" s="6"/>
    </row>
    <row r="1017" spans="1:39">
      <c r="A1017" s="6"/>
      <c r="K1017" s="6"/>
      <c r="L1017"/>
      <c r="AM1017" s="6"/>
    </row>
    <row r="1018" spans="1:39">
      <c r="A1018" s="6"/>
      <c r="K1018" s="6"/>
      <c r="L1018"/>
      <c r="AM1018" s="6"/>
    </row>
    <row r="1019" spans="1:39">
      <c r="A1019" s="6"/>
      <c r="K1019" s="6"/>
      <c r="L1019"/>
      <c r="AM1019" s="6"/>
    </row>
    <row r="1020" spans="1:39">
      <c r="A1020" s="6"/>
      <c r="K1020" s="6"/>
      <c r="L1020"/>
      <c r="AM1020" s="6"/>
    </row>
    <row r="1021" spans="1:39">
      <c r="A1021" s="6"/>
      <c r="K1021" s="6"/>
      <c r="L1021"/>
      <c r="AM1021" s="6"/>
    </row>
    <row r="1022" spans="1:39">
      <c r="A1022" s="6"/>
      <c r="K1022" s="6"/>
      <c r="L1022"/>
      <c r="AM1022" s="6"/>
    </row>
    <row r="1023" spans="1:39">
      <c r="A1023" s="6"/>
      <c r="K1023" s="6"/>
      <c r="L1023"/>
      <c r="AM1023" s="6"/>
    </row>
    <row r="1024" spans="1:39">
      <c r="A1024" s="6"/>
      <c r="K1024" s="6"/>
      <c r="L1024"/>
      <c r="AM1024" s="6"/>
    </row>
    <row r="1025" spans="1:39">
      <c r="A1025" s="6"/>
      <c r="K1025" s="6"/>
      <c r="L1025"/>
      <c r="AM1025" s="6"/>
    </row>
    <row r="1026" spans="1:39">
      <c r="A1026" s="6"/>
      <c r="K1026" s="6"/>
      <c r="L1026"/>
      <c r="AM1026" s="6"/>
    </row>
    <row r="1027" spans="1:39">
      <c r="A1027" s="6"/>
      <c r="K1027" s="6"/>
      <c r="L1027"/>
      <c r="AM1027" s="6"/>
    </row>
    <row r="1028" spans="1:39">
      <c r="A1028" s="6"/>
      <c r="K1028" s="6"/>
      <c r="L1028"/>
      <c r="AM1028" s="6"/>
    </row>
    <row r="1029" spans="1:39">
      <c r="A1029" s="6"/>
      <c r="K1029" s="6"/>
      <c r="L1029"/>
      <c r="AM1029" s="6"/>
    </row>
    <row r="1030" spans="1:39">
      <c r="A1030" s="6"/>
      <c r="K1030" s="6"/>
      <c r="L1030"/>
      <c r="AM1030" s="6"/>
    </row>
    <row r="1031" spans="1:39">
      <c r="A1031" s="6"/>
      <c r="K1031" s="6"/>
      <c r="L1031"/>
      <c r="AM1031" s="6"/>
    </row>
    <row r="1032" spans="1:39">
      <c r="A1032" s="6"/>
      <c r="K1032" s="6"/>
      <c r="L1032"/>
      <c r="AM1032" s="6"/>
    </row>
    <row r="1033" spans="1:39">
      <c r="A1033" s="6"/>
      <c r="K1033" s="6"/>
      <c r="L1033"/>
      <c r="AM1033" s="6"/>
    </row>
    <row r="1034" spans="1:39">
      <c r="A1034" s="6"/>
      <c r="K1034" s="6"/>
      <c r="L1034"/>
      <c r="AM1034" s="6"/>
    </row>
    <row r="1035" spans="1:39">
      <c r="A1035" s="6"/>
      <c r="K1035" s="6"/>
      <c r="L1035"/>
      <c r="AM1035" s="6"/>
    </row>
    <row r="1036" spans="1:39">
      <c r="A1036" s="6"/>
      <c r="K1036" s="6"/>
      <c r="L1036"/>
      <c r="AM1036" s="6"/>
    </row>
    <row r="1037" spans="1:39">
      <c r="A1037" s="6"/>
      <c r="K1037" s="6"/>
      <c r="L1037"/>
      <c r="AM1037" s="6"/>
    </row>
    <row r="1038" spans="1:39">
      <c r="A1038" s="6"/>
      <c r="K1038" s="6"/>
      <c r="L1038"/>
      <c r="AM1038" s="6"/>
    </row>
    <row r="1039" spans="1:39">
      <c r="A1039" s="6"/>
      <c r="K1039" s="6"/>
      <c r="L1039"/>
      <c r="AM1039" s="6"/>
    </row>
    <row r="1040" spans="1:39">
      <c r="A1040" s="6"/>
      <c r="K1040" s="6"/>
      <c r="L1040"/>
      <c r="AM1040" s="6"/>
    </row>
    <row r="1041" spans="1:39">
      <c r="A1041" s="6"/>
      <c r="K1041" s="6"/>
      <c r="L1041"/>
      <c r="AM1041" s="6"/>
    </row>
    <row r="1042" spans="1:39">
      <c r="A1042" s="6"/>
      <c r="K1042" s="6"/>
      <c r="L1042"/>
      <c r="AM1042" s="6"/>
    </row>
    <row r="1043" spans="1:39">
      <c r="A1043" s="6"/>
      <c r="K1043" s="6"/>
      <c r="L1043"/>
      <c r="AM1043" s="6"/>
    </row>
    <row r="1044" spans="1:39">
      <c r="A1044" s="6"/>
      <c r="K1044" s="6"/>
      <c r="L1044"/>
      <c r="AM1044" s="6"/>
    </row>
    <row r="1045" spans="1:39">
      <c r="A1045" s="6"/>
      <c r="K1045" s="6"/>
      <c r="L1045"/>
      <c r="AM1045" s="6"/>
    </row>
    <row r="1046" spans="1:39">
      <c r="A1046" s="6"/>
      <c r="K1046" s="6"/>
      <c r="L1046"/>
      <c r="AM1046" s="6"/>
    </row>
    <row r="1047" spans="1:39">
      <c r="A1047" s="6"/>
      <c r="K1047" s="6"/>
      <c r="L1047"/>
      <c r="AM1047" s="6"/>
    </row>
    <row r="1048" spans="1:39">
      <c r="A1048" s="6"/>
      <c r="K1048" s="6"/>
      <c r="L1048"/>
      <c r="AM1048" s="6"/>
    </row>
    <row r="1049" spans="1:39">
      <c r="A1049" s="6"/>
      <c r="K1049" s="6"/>
      <c r="L1049"/>
      <c r="AM1049" s="6"/>
    </row>
    <row r="1050" spans="1:39">
      <c r="A1050" s="6"/>
      <c r="K1050" s="6"/>
      <c r="L1050"/>
      <c r="AM1050" s="6"/>
    </row>
    <row r="1051" spans="1:39">
      <c r="A1051" s="6"/>
      <c r="K1051" s="6"/>
      <c r="L1051"/>
      <c r="AM1051" s="6"/>
    </row>
    <row r="1052" spans="1:39">
      <c r="A1052" s="6"/>
      <c r="K1052" s="6"/>
      <c r="L1052"/>
      <c r="AM1052" s="6"/>
    </row>
    <row r="1053" spans="1:39">
      <c r="A1053" s="6"/>
      <c r="K1053" s="6"/>
      <c r="L1053"/>
      <c r="AM1053" s="6"/>
    </row>
    <row r="1054" spans="1:39">
      <c r="A1054" s="6"/>
      <c r="K1054" s="6"/>
      <c r="L1054"/>
      <c r="AM1054" s="6"/>
    </row>
    <row r="1055" spans="1:39">
      <c r="A1055" s="6"/>
      <c r="K1055" s="6"/>
      <c r="L1055"/>
      <c r="AM1055" s="6"/>
    </row>
    <row r="1056" spans="1:39">
      <c r="A1056" s="6"/>
      <c r="K1056" s="6"/>
      <c r="L1056"/>
      <c r="AM1056" s="6"/>
    </row>
    <row r="1057" spans="1:39">
      <c r="A1057" s="6"/>
      <c r="K1057" s="6"/>
      <c r="L1057"/>
      <c r="AM1057" s="6"/>
    </row>
    <row r="1058" spans="1:39">
      <c r="A1058" s="6"/>
      <c r="K1058" s="6"/>
      <c r="L1058"/>
      <c r="AM1058" s="6"/>
    </row>
    <row r="1059" spans="1:39">
      <c r="A1059" s="6"/>
      <c r="K1059" s="6"/>
      <c r="L1059"/>
      <c r="AM1059" s="6"/>
    </row>
    <row r="1060" spans="1:39">
      <c r="A1060" s="6"/>
      <c r="K1060" s="6"/>
      <c r="L1060"/>
      <c r="AM1060" s="6"/>
    </row>
    <row r="1061" spans="1:39">
      <c r="A1061" s="6"/>
      <c r="K1061" s="6"/>
      <c r="L1061"/>
      <c r="AM1061" s="6"/>
    </row>
    <row r="1062" spans="1:39">
      <c r="A1062" s="6"/>
      <c r="K1062" s="6"/>
      <c r="L1062"/>
      <c r="AM1062" s="6"/>
    </row>
    <row r="1063" spans="1:39">
      <c r="A1063" s="6"/>
      <c r="K1063" s="6"/>
      <c r="L1063"/>
      <c r="AM1063" s="6"/>
    </row>
    <row r="1064" spans="1:39">
      <c r="A1064" s="6"/>
      <c r="K1064" s="6"/>
      <c r="L1064"/>
      <c r="AM1064" s="6"/>
    </row>
    <row r="1065" spans="1:39">
      <c r="A1065" s="6"/>
      <c r="K1065" s="6"/>
      <c r="L1065"/>
      <c r="AM1065" s="6"/>
    </row>
    <row r="1066" spans="1:39">
      <c r="A1066" s="6"/>
      <c r="K1066" s="6"/>
      <c r="L1066"/>
      <c r="AM1066" s="6"/>
    </row>
    <row r="1067" spans="1:39">
      <c r="A1067" s="6"/>
      <c r="K1067" s="6"/>
      <c r="L1067"/>
      <c r="AM1067" s="6"/>
    </row>
    <row r="1068" spans="1:39">
      <c r="A1068" s="6"/>
      <c r="K1068" s="6"/>
      <c r="L1068"/>
      <c r="AM1068" s="6"/>
    </row>
    <row r="1069" spans="1:39">
      <c r="A1069" s="6"/>
      <c r="K1069" s="6"/>
      <c r="L1069"/>
      <c r="AM1069" s="6"/>
    </row>
    <row r="1070" spans="1:39">
      <c r="A1070" s="6"/>
      <c r="K1070" s="6"/>
      <c r="L1070"/>
      <c r="AM1070" s="6"/>
    </row>
    <row r="1071" spans="1:39">
      <c r="A1071" s="6"/>
      <c r="K1071" s="6"/>
      <c r="L1071"/>
      <c r="AM1071" s="6"/>
    </row>
    <row r="1072" spans="1:39">
      <c r="A1072" s="6"/>
      <c r="K1072" s="6"/>
      <c r="L1072"/>
      <c r="AM1072" s="6"/>
    </row>
    <row r="1073" spans="1:39">
      <c r="A1073" s="6"/>
      <c r="K1073" s="6"/>
      <c r="L1073"/>
      <c r="AM1073" s="6"/>
    </row>
    <row r="1074" spans="1:39">
      <c r="A1074" s="6"/>
      <c r="K1074" s="6"/>
      <c r="L1074"/>
      <c r="AM1074" s="6"/>
    </row>
    <row r="1075" spans="1:39">
      <c r="A1075" s="6"/>
      <c r="K1075" s="6"/>
      <c r="L1075"/>
      <c r="AM1075" s="6"/>
    </row>
    <row r="1076" spans="1:39">
      <c r="A1076" s="6"/>
      <c r="K1076" s="6"/>
      <c r="L1076"/>
      <c r="AM1076" s="6"/>
    </row>
    <row r="1077" spans="1:39">
      <c r="A1077" s="6"/>
      <c r="K1077" s="6"/>
      <c r="L1077"/>
      <c r="AM1077" s="6"/>
    </row>
    <row r="1078" spans="1:39">
      <c r="A1078" s="6"/>
      <c r="K1078" s="6"/>
      <c r="L1078"/>
      <c r="AM1078" s="6"/>
    </row>
    <row r="1079" spans="1:39">
      <c r="A1079" s="6"/>
      <c r="K1079" s="6"/>
      <c r="L1079"/>
      <c r="AM1079" s="6"/>
    </row>
    <row r="1080" spans="1:39">
      <c r="A1080" s="6"/>
      <c r="K1080" s="6"/>
      <c r="L1080"/>
      <c r="AM1080" s="6"/>
    </row>
    <row r="1081" spans="1:39">
      <c r="A1081" s="6"/>
      <c r="K1081" s="6"/>
      <c r="L1081"/>
      <c r="AM1081" s="6"/>
    </row>
    <row r="1082" spans="1:39">
      <c r="A1082" s="6"/>
      <c r="K1082" s="6"/>
      <c r="L1082"/>
      <c r="AM1082" s="6"/>
    </row>
    <row r="1083" spans="1:39">
      <c r="A1083" s="6"/>
      <c r="K1083" s="6"/>
      <c r="L1083"/>
      <c r="AM1083" s="6"/>
    </row>
    <row r="1084" spans="1:39">
      <c r="A1084" s="6"/>
      <c r="K1084" s="6"/>
      <c r="L1084"/>
      <c r="AM1084" s="6"/>
    </row>
    <row r="1085" spans="1:39">
      <c r="A1085" s="6"/>
      <c r="K1085" s="6"/>
      <c r="L1085"/>
      <c r="AM1085" s="6"/>
    </row>
    <row r="1086" spans="1:39">
      <c r="A1086" s="6"/>
      <c r="K1086" s="6"/>
      <c r="L1086"/>
      <c r="AM1086" s="6"/>
    </row>
    <row r="1087" spans="1:39">
      <c r="A1087" s="6"/>
      <c r="K1087" s="6"/>
      <c r="L1087"/>
      <c r="AM1087" s="6"/>
    </row>
    <row r="1088" spans="1:39">
      <c r="A1088" s="6"/>
      <c r="K1088" s="6"/>
      <c r="L1088"/>
      <c r="AM1088" s="6"/>
    </row>
    <row r="1089" spans="1:39">
      <c r="A1089" s="6"/>
      <c r="K1089" s="6"/>
      <c r="L1089"/>
      <c r="AM1089" s="6"/>
    </row>
    <row r="1090" spans="1:39">
      <c r="A1090" s="6"/>
      <c r="K1090" s="6"/>
      <c r="L1090"/>
      <c r="AM1090" s="6"/>
    </row>
    <row r="1091" spans="1:39">
      <c r="A1091" s="6"/>
      <c r="K1091" s="6"/>
      <c r="L1091"/>
      <c r="AM1091" s="6"/>
    </row>
    <row r="1092" spans="1:39">
      <c r="A1092" s="6"/>
      <c r="K1092" s="6"/>
      <c r="L1092"/>
      <c r="AM1092" s="6"/>
    </row>
    <row r="1093" spans="1:39">
      <c r="A1093" s="6"/>
      <c r="K1093" s="6"/>
      <c r="L1093"/>
      <c r="AM1093" s="6"/>
    </row>
    <row r="1094" spans="1:39">
      <c r="A1094" s="6"/>
      <c r="K1094" s="6"/>
      <c r="L1094"/>
      <c r="AM1094" s="6"/>
    </row>
    <row r="1095" spans="1:39">
      <c r="A1095" s="6"/>
      <c r="K1095" s="6"/>
      <c r="L1095"/>
      <c r="AM1095" s="6"/>
    </row>
    <row r="1096" spans="1:39">
      <c r="A1096" s="6"/>
      <c r="K1096" s="6"/>
      <c r="L1096"/>
      <c r="AM1096" s="6"/>
    </row>
    <row r="1097" spans="1:39">
      <c r="A1097" s="6"/>
      <c r="K1097" s="6"/>
      <c r="L1097"/>
      <c r="AM1097" s="6"/>
    </row>
    <row r="1098" spans="1:39">
      <c r="A1098" s="6"/>
      <c r="K1098" s="6"/>
      <c r="L1098"/>
      <c r="AM1098" s="6"/>
    </row>
    <row r="1099" spans="1:39">
      <c r="A1099" s="6"/>
      <c r="K1099" s="6"/>
      <c r="L1099"/>
      <c r="AM1099" s="6"/>
    </row>
    <row r="1100" spans="1:39">
      <c r="A1100" s="6"/>
      <c r="K1100" s="6"/>
      <c r="L1100"/>
      <c r="AM1100" s="6"/>
    </row>
    <row r="1101" spans="1:39">
      <c r="A1101" s="6"/>
      <c r="K1101" s="6"/>
      <c r="L1101"/>
      <c r="AM1101" s="6"/>
    </row>
    <row r="1102" spans="1:39">
      <c r="A1102" s="6"/>
      <c r="K1102" s="6"/>
      <c r="L1102"/>
      <c r="AM1102" s="6"/>
    </row>
    <row r="1103" spans="1:39">
      <c r="A1103" s="6"/>
      <c r="K1103" s="6"/>
      <c r="L1103"/>
      <c r="AM1103" s="6"/>
    </row>
    <row r="1104" spans="1:39">
      <c r="A1104" s="6"/>
      <c r="K1104" s="6"/>
      <c r="L1104"/>
      <c r="AM1104" s="6"/>
    </row>
    <row r="1105" spans="1:39">
      <c r="A1105" s="6"/>
      <c r="K1105" s="6"/>
      <c r="L1105"/>
      <c r="AM1105" s="6"/>
    </row>
    <row r="1106" spans="1:39">
      <c r="A1106" s="6"/>
      <c r="K1106" s="6"/>
      <c r="L1106"/>
      <c r="AM1106" s="6"/>
    </row>
    <row r="1107" spans="1:39">
      <c r="A1107" s="6"/>
      <c r="K1107" s="6"/>
      <c r="L1107"/>
      <c r="AM1107" s="6"/>
    </row>
    <row r="1108" spans="1:39">
      <c r="A1108" s="6"/>
      <c r="K1108" s="6"/>
      <c r="L1108"/>
      <c r="AM1108" s="6"/>
    </row>
    <row r="1109" spans="1:39">
      <c r="A1109" s="6"/>
      <c r="K1109" s="6"/>
      <c r="L1109"/>
      <c r="AM1109" s="6"/>
    </row>
    <row r="1110" spans="1:39">
      <c r="A1110" s="6"/>
      <c r="K1110" s="6"/>
      <c r="L1110"/>
      <c r="AM1110" s="6"/>
    </row>
    <row r="1111" spans="1:39">
      <c r="A1111" s="6"/>
      <c r="K1111" s="6"/>
      <c r="L1111"/>
      <c r="AM1111" s="6"/>
    </row>
    <row r="1112" spans="1:39">
      <c r="A1112" s="6"/>
      <c r="K1112" s="6"/>
      <c r="L1112"/>
      <c r="AM1112" s="6"/>
    </row>
    <row r="1113" spans="1:39">
      <c r="A1113" s="6"/>
      <c r="K1113" s="6"/>
      <c r="L1113"/>
      <c r="AM1113" s="6"/>
    </row>
    <row r="1114" spans="1:39">
      <c r="A1114" s="6"/>
      <c r="K1114" s="6"/>
      <c r="L1114"/>
      <c r="AM1114" s="6"/>
    </row>
    <row r="1115" spans="1:39">
      <c r="A1115" s="6"/>
      <c r="K1115" s="6"/>
      <c r="L1115"/>
      <c r="AM1115" s="6"/>
    </row>
    <row r="1116" spans="1:39">
      <c r="A1116" s="6"/>
      <c r="K1116" s="6"/>
      <c r="L1116"/>
      <c r="AM1116" s="6"/>
    </row>
    <row r="1117" spans="1:39">
      <c r="A1117" s="6"/>
      <c r="K1117" s="6"/>
      <c r="L1117"/>
      <c r="AM1117" s="6"/>
    </row>
    <row r="1118" spans="1:39">
      <c r="A1118" s="6"/>
      <c r="K1118" s="6"/>
      <c r="L1118"/>
      <c r="AM1118" s="6"/>
    </row>
    <row r="1119" spans="1:39">
      <c r="A1119" s="6"/>
      <c r="K1119" s="6"/>
      <c r="L1119"/>
      <c r="AM1119" s="6"/>
    </row>
    <row r="1120" spans="1:39">
      <c r="A1120" s="6"/>
      <c r="K1120" s="6"/>
      <c r="L1120"/>
      <c r="AM1120" s="6"/>
    </row>
    <row r="1121" spans="1:39">
      <c r="A1121" s="6"/>
      <c r="K1121" s="6"/>
      <c r="L1121"/>
      <c r="AM1121" s="6"/>
    </row>
    <row r="1122" spans="1:39">
      <c r="A1122" s="6"/>
      <c r="K1122" s="6"/>
      <c r="L1122"/>
      <c r="AM1122" s="6"/>
    </row>
    <row r="1123" spans="1:39">
      <c r="A1123" s="6"/>
      <c r="K1123" s="6"/>
      <c r="L1123"/>
      <c r="AM1123" s="6"/>
    </row>
    <row r="1124" spans="1:39">
      <c r="A1124" s="6"/>
      <c r="K1124" s="6"/>
      <c r="L1124"/>
      <c r="AM1124" s="6"/>
    </row>
    <row r="1125" spans="1:39">
      <c r="A1125" s="6"/>
      <c r="K1125" s="6"/>
      <c r="L1125"/>
      <c r="AM1125" s="6"/>
    </row>
    <row r="1126" spans="1:39">
      <c r="A1126" s="6"/>
      <c r="K1126" s="6"/>
      <c r="L1126"/>
      <c r="AM1126" s="6"/>
    </row>
    <row r="1127" spans="1:39">
      <c r="A1127" s="6"/>
      <c r="K1127" s="6"/>
      <c r="L1127"/>
      <c r="AM1127" s="6"/>
    </row>
    <row r="1128" spans="1:39">
      <c r="A1128" s="6"/>
      <c r="K1128" s="6"/>
      <c r="L1128"/>
      <c r="AM1128" s="6"/>
    </row>
    <row r="1129" spans="1:39">
      <c r="A1129" s="6"/>
      <c r="K1129" s="6"/>
      <c r="L1129"/>
      <c r="AM1129" s="6"/>
    </row>
    <row r="1130" spans="1:39">
      <c r="A1130" s="6"/>
      <c r="K1130" s="6"/>
      <c r="L1130"/>
      <c r="AM1130" s="6"/>
    </row>
    <row r="1131" spans="1:39">
      <c r="A1131" s="6"/>
      <c r="K1131" s="6"/>
      <c r="L1131"/>
      <c r="AM1131" s="6"/>
    </row>
    <row r="1132" spans="1:39">
      <c r="A1132" s="6"/>
      <c r="K1132" s="6"/>
      <c r="L1132"/>
      <c r="AM1132" s="6"/>
    </row>
    <row r="1133" spans="1:39">
      <c r="A1133" s="6"/>
      <c r="K1133" s="6"/>
      <c r="L1133"/>
      <c r="AM1133" s="6"/>
    </row>
    <row r="1134" spans="1:39">
      <c r="A1134" s="6"/>
      <c r="K1134" s="6"/>
      <c r="L1134"/>
      <c r="AM1134" s="6"/>
    </row>
    <row r="1135" spans="1:39">
      <c r="A1135" s="6"/>
      <c r="K1135" s="6"/>
      <c r="L1135"/>
      <c r="AM1135" s="6"/>
    </row>
    <row r="1136" spans="1:39">
      <c r="A1136" s="6"/>
      <c r="K1136" s="6"/>
      <c r="L1136"/>
      <c r="AM1136" s="6"/>
    </row>
    <row r="1137" spans="1:39">
      <c r="A1137" s="6"/>
      <c r="K1137" s="6"/>
      <c r="L1137"/>
      <c r="AM1137" s="6"/>
    </row>
    <row r="1138" spans="1:39">
      <c r="A1138" s="6"/>
      <c r="K1138" s="6"/>
      <c r="L1138"/>
      <c r="AM1138" s="6"/>
    </row>
    <row r="1139" spans="1:39">
      <c r="A1139" s="6"/>
      <c r="K1139" s="6"/>
      <c r="L1139"/>
      <c r="AM1139" s="6"/>
    </row>
    <row r="1140" spans="1:39">
      <c r="A1140" s="6"/>
      <c r="K1140" s="6"/>
      <c r="L1140"/>
      <c r="AM1140" s="6"/>
    </row>
    <row r="1141" spans="1:39">
      <c r="A1141" s="6"/>
      <c r="K1141" s="6"/>
      <c r="L1141"/>
      <c r="AM1141" s="6"/>
    </row>
    <row r="1142" spans="1:39">
      <c r="A1142" s="6"/>
      <c r="K1142" s="6"/>
      <c r="L1142"/>
      <c r="AM1142" s="6"/>
    </row>
    <row r="1143" spans="1:39">
      <c r="A1143" s="6"/>
      <c r="K1143" s="6"/>
      <c r="L1143"/>
      <c r="AM1143" s="6"/>
    </row>
    <row r="1144" spans="1:39">
      <c r="A1144" s="6"/>
      <c r="K1144" s="6"/>
      <c r="L1144"/>
      <c r="AM1144" s="6"/>
    </row>
    <row r="1145" spans="1:39">
      <c r="A1145" s="6"/>
      <c r="K1145" s="6"/>
      <c r="L1145"/>
      <c r="AM1145" s="6"/>
    </row>
    <row r="1146" spans="1:39">
      <c r="A1146" s="6"/>
      <c r="K1146" s="6"/>
      <c r="L1146"/>
      <c r="AM1146" s="6"/>
    </row>
    <row r="1147" spans="1:39">
      <c r="A1147" s="6"/>
      <c r="K1147" s="6"/>
      <c r="L1147"/>
      <c r="AM1147" s="6"/>
    </row>
    <row r="1148" spans="1:39">
      <c r="A1148" s="6"/>
      <c r="K1148" s="6"/>
      <c r="L1148"/>
      <c r="AM1148" s="6"/>
    </row>
    <row r="1149" spans="1:39">
      <c r="A1149" s="6"/>
      <c r="K1149" s="6"/>
      <c r="L1149"/>
      <c r="AM1149" s="6"/>
    </row>
    <row r="1150" spans="1:39">
      <c r="A1150" s="6"/>
      <c r="K1150" s="6"/>
      <c r="L1150"/>
      <c r="AM1150" s="6"/>
    </row>
    <row r="1151" spans="1:39">
      <c r="A1151" s="6"/>
      <c r="K1151" s="6"/>
      <c r="L1151"/>
      <c r="AM1151" s="6"/>
    </row>
    <row r="1152" spans="1:39">
      <c r="A1152" s="6"/>
      <c r="K1152" s="6"/>
      <c r="L1152"/>
      <c r="AM1152" s="6"/>
    </row>
    <row r="1153" spans="1:39">
      <c r="A1153" s="6"/>
      <c r="K1153" s="6"/>
      <c r="L1153"/>
      <c r="AM1153" s="6"/>
    </row>
    <row r="1154" spans="1:39">
      <c r="A1154" s="6"/>
      <c r="K1154" s="6"/>
      <c r="L1154"/>
      <c r="AM1154" s="6"/>
    </row>
    <row r="1155" spans="1:39">
      <c r="A1155" s="6"/>
      <c r="K1155" s="6"/>
      <c r="L1155"/>
      <c r="AM1155" s="6"/>
    </row>
    <row r="1156" spans="1:39">
      <c r="A1156" s="6"/>
      <c r="K1156" s="6"/>
      <c r="L1156"/>
      <c r="AM1156" s="6"/>
    </row>
    <row r="1157" spans="1:39">
      <c r="A1157" s="6"/>
      <c r="K1157" s="6"/>
      <c r="L1157"/>
      <c r="AM1157" s="6"/>
    </row>
    <row r="1158" spans="1:39">
      <c r="A1158" s="6"/>
      <c r="K1158" s="6"/>
      <c r="L1158"/>
      <c r="AM1158" s="6"/>
    </row>
    <row r="1159" spans="1:39">
      <c r="A1159" s="6"/>
      <c r="K1159" s="6"/>
      <c r="L1159"/>
      <c r="AM1159" s="6"/>
    </row>
    <row r="1160" spans="1:39">
      <c r="A1160" s="6"/>
      <c r="K1160" s="6"/>
      <c r="L1160"/>
      <c r="AM1160" s="6"/>
    </row>
    <row r="1161" spans="1:39">
      <c r="A1161" s="6"/>
      <c r="K1161" s="6"/>
      <c r="L1161"/>
      <c r="AM1161" s="6"/>
    </row>
    <row r="1162" spans="1:39">
      <c r="A1162" s="6"/>
      <c r="K1162" s="6"/>
      <c r="L1162"/>
      <c r="AM1162" s="6"/>
    </row>
    <row r="1163" spans="1:39">
      <c r="A1163" s="6"/>
      <c r="K1163" s="6"/>
      <c r="L1163"/>
      <c r="AM1163" s="6"/>
    </row>
    <row r="1164" spans="1:39">
      <c r="A1164" s="6"/>
      <c r="K1164" s="6"/>
      <c r="L1164"/>
      <c r="AM1164" s="6"/>
    </row>
    <row r="1165" spans="1:39">
      <c r="A1165" s="6"/>
      <c r="K1165" s="6"/>
      <c r="L1165"/>
      <c r="AM1165" s="6"/>
    </row>
    <row r="1166" spans="1:39">
      <c r="A1166" s="6"/>
      <c r="K1166" s="6"/>
      <c r="L1166"/>
      <c r="AM1166" s="6"/>
    </row>
    <row r="1167" spans="1:39">
      <c r="A1167" s="6"/>
      <c r="K1167" s="6"/>
      <c r="L1167"/>
      <c r="AM1167" s="6"/>
    </row>
    <row r="1168" spans="1:39">
      <c r="A1168" s="6"/>
      <c r="K1168" s="6"/>
      <c r="L1168"/>
      <c r="AM1168" s="6"/>
    </row>
    <row r="1169" spans="1:39">
      <c r="A1169" s="6"/>
      <c r="K1169" s="6"/>
      <c r="L1169"/>
      <c r="AM1169" s="6"/>
    </row>
    <row r="1170" spans="1:39">
      <c r="A1170" s="6"/>
      <c r="K1170" s="6"/>
      <c r="L1170"/>
      <c r="AM1170" s="6"/>
    </row>
    <row r="1171" spans="1:39">
      <c r="A1171" s="6"/>
      <c r="K1171" s="6"/>
      <c r="L1171"/>
      <c r="AM1171" s="6"/>
    </row>
    <row r="1172" spans="1:39">
      <c r="A1172" s="6"/>
      <c r="K1172" s="6"/>
      <c r="L1172"/>
      <c r="AM1172" s="6"/>
    </row>
    <row r="1173" spans="1:39">
      <c r="A1173" s="6"/>
      <c r="K1173" s="6"/>
      <c r="L1173"/>
      <c r="AM1173" s="6"/>
    </row>
    <row r="1174" spans="1:39">
      <c r="A1174" s="6"/>
      <c r="K1174" s="6"/>
      <c r="L1174"/>
      <c r="AM1174" s="6"/>
    </row>
    <row r="1175" spans="1:39">
      <c r="A1175" s="6"/>
      <c r="K1175" s="6"/>
      <c r="L1175"/>
      <c r="AM1175" s="6"/>
    </row>
    <row r="1176" spans="1:39">
      <c r="A1176" s="6"/>
      <c r="K1176" s="6"/>
      <c r="L1176"/>
      <c r="AM1176" s="6"/>
    </row>
    <row r="1177" spans="1:39">
      <c r="A1177" s="6"/>
      <c r="K1177" s="6"/>
      <c r="L1177"/>
      <c r="AM1177" s="6"/>
    </row>
    <row r="1178" spans="1:39">
      <c r="A1178" s="6"/>
      <c r="K1178" s="6"/>
      <c r="L1178"/>
      <c r="AM1178" s="6"/>
    </row>
    <row r="1179" spans="1:39">
      <c r="A1179" s="6"/>
      <c r="K1179" s="6"/>
      <c r="L1179"/>
      <c r="AM1179" s="6"/>
    </row>
    <row r="1180" spans="1:39">
      <c r="A1180" s="6"/>
      <c r="K1180" s="6"/>
      <c r="L1180"/>
      <c r="AM1180" s="6"/>
    </row>
    <row r="1181" spans="1:39">
      <c r="A1181" s="6"/>
      <c r="K1181" s="6"/>
      <c r="L1181"/>
      <c r="AM1181" s="6"/>
    </row>
    <row r="1182" spans="1:39">
      <c r="A1182" s="6"/>
      <c r="K1182" s="6"/>
      <c r="L1182"/>
      <c r="AM1182" s="6"/>
    </row>
    <row r="1183" spans="1:39">
      <c r="A1183" s="6"/>
      <c r="K1183" s="6"/>
      <c r="L1183"/>
      <c r="AM1183" s="6"/>
    </row>
    <row r="1184" spans="1:39">
      <c r="A1184" s="6"/>
      <c r="K1184" s="6"/>
      <c r="L1184"/>
      <c r="AM1184" s="6"/>
    </row>
    <row r="1185" spans="1:39">
      <c r="A1185" s="6"/>
      <c r="K1185" s="6"/>
      <c r="L1185"/>
      <c r="AM1185" s="6"/>
    </row>
    <row r="1186" spans="1:39">
      <c r="A1186" s="6"/>
      <c r="K1186" s="6"/>
      <c r="L1186"/>
      <c r="AM1186" s="6"/>
    </row>
    <row r="1187" spans="1:39">
      <c r="A1187" s="6"/>
      <c r="K1187" s="6"/>
      <c r="L1187"/>
      <c r="AM1187" s="6"/>
    </row>
    <row r="1188" spans="1:39">
      <c r="A1188" s="6"/>
      <c r="K1188" s="6"/>
      <c r="L1188"/>
      <c r="AM1188" s="6"/>
    </row>
    <row r="1189" spans="1:39">
      <c r="A1189" s="6"/>
      <c r="K1189" s="6"/>
      <c r="L1189"/>
      <c r="AM1189" s="6"/>
    </row>
    <row r="1190" spans="1:39">
      <c r="A1190" s="6"/>
      <c r="K1190" s="6"/>
      <c r="L1190"/>
      <c r="AM1190" s="6"/>
    </row>
    <row r="1191" spans="1:39">
      <c r="A1191" s="6"/>
      <c r="K1191" s="6"/>
      <c r="L1191"/>
      <c r="AM1191" s="6"/>
    </row>
    <row r="1192" spans="1:39">
      <c r="A1192" s="6"/>
      <c r="K1192" s="6"/>
      <c r="L1192"/>
      <c r="AM1192" s="6"/>
    </row>
    <row r="1193" spans="1:39">
      <c r="A1193" s="6"/>
      <c r="K1193" s="6"/>
      <c r="L1193"/>
      <c r="AM1193" s="6"/>
    </row>
    <row r="1194" spans="1:39">
      <c r="A1194" s="6"/>
      <c r="K1194" s="6"/>
      <c r="L1194"/>
      <c r="AM1194" s="6"/>
    </row>
    <row r="1195" spans="1:39">
      <c r="A1195" s="6"/>
      <c r="K1195" s="6"/>
      <c r="L1195"/>
      <c r="AM1195" s="6"/>
    </row>
    <row r="1196" spans="1:39">
      <c r="A1196" s="6"/>
      <c r="K1196" s="6"/>
      <c r="L1196"/>
      <c r="AM1196" s="6"/>
    </row>
    <row r="1197" spans="1:39">
      <c r="A1197" s="6"/>
      <c r="K1197" s="6"/>
      <c r="L1197"/>
      <c r="AM1197" s="6"/>
    </row>
    <row r="1198" spans="1:39">
      <c r="A1198" s="6"/>
      <c r="K1198" s="6"/>
      <c r="L1198"/>
      <c r="AM1198" s="6"/>
    </row>
    <row r="1199" spans="1:39">
      <c r="A1199" s="6"/>
      <c r="K1199" s="6"/>
      <c r="L1199"/>
      <c r="AM1199" s="6"/>
    </row>
    <row r="1200" spans="1:39">
      <c r="A1200" s="6"/>
      <c r="K1200" s="6"/>
      <c r="L1200"/>
      <c r="AM1200" s="6"/>
    </row>
    <row r="1201" spans="1:39">
      <c r="A1201" s="6"/>
      <c r="K1201" s="6"/>
      <c r="L1201"/>
      <c r="AM1201" s="6"/>
    </row>
    <row r="1202" spans="1:39">
      <c r="A1202" s="6"/>
      <c r="K1202" s="6"/>
      <c r="L1202"/>
      <c r="AM1202" s="6"/>
    </row>
    <row r="1203" spans="1:39">
      <c r="A1203" s="6"/>
      <c r="K1203" s="6"/>
      <c r="L1203"/>
      <c r="AM1203" s="6"/>
    </row>
    <row r="1204" spans="1:39">
      <c r="A1204" s="6"/>
      <c r="K1204" s="6"/>
      <c r="L1204"/>
      <c r="AM1204" s="6"/>
    </row>
    <row r="1205" spans="1:39">
      <c r="A1205" s="6"/>
      <c r="K1205" s="6"/>
      <c r="L1205"/>
      <c r="AM1205" s="6"/>
    </row>
    <row r="1206" spans="1:39">
      <c r="A1206" s="6"/>
      <c r="K1206" s="6"/>
      <c r="L1206"/>
      <c r="AM1206" s="6"/>
    </row>
    <row r="1207" spans="1:39">
      <c r="A1207" s="6"/>
      <c r="K1207" s="6"/>
      <c r="L1207"/>
      <c r="AM1207" s="6"/>
    </row>
    <row r="1208" spans="1:39">
      <c r="A1208" s="6"/>
      <c r="K1208" s="6"/>
      <c r="L1208"/>
      <c r="AM1208" s="6"/>
    </row>
    <row r="1209" spans="1:39">
      <c r="A1209" s="6"/>
      <c r="K1209" s="6"/>
      <c r="L1209"/>
      <c r="AM1209" s="6"/>
    </row>
    <row r="1210" spans="1:39">
      <c r="A1210" s="6"/>
      <c r="K1210" s="6"/>
      <c r="L1210"/>
      <c r="AM1210" s="6"/>
    </row>
    <row r="1211" spans="1:39">
      <c r="A1211" s="6"/>
      <c r="K1211" s="6"/>
      <c r="L1211"/>
      <c r="AM1211" s="6"/>
    </row>
    <row r="1212" spans="1:39">
      <c r="A1212" s="6"/>
      <c r="K1212" s="6"/>
      <c r="L1212"/>
      <c r="AM1212" s="6"/>
    </row>
    <row r="1213" spans="1:39">
      <c r="A1213" s="6"/>
      <c r="K1213" s="6"/>
      <c r="L1213"/>
      <c r="AM1213" s="6"/>
    </row>
    <row r="1214" spans="1:39">
      <c r="A1214" s="6"/>
      <c r="K1214" s="6"/>
      <c r="L1214"/>
      <c r="AM1214" s="6"/>
    </row>
    <row r="1215" spans="1:39">
      <c r="A1215" s="6"/>
      <c r="K1215" s="6"/>
      <c r="L1215"/>
      <c r="AM1215" s="6"/>
    </row>
    <row r="1216" spans="1:39">
      <c r="A1216" s="6"/>
      <c r="K1216" s="6"/>
      <c r="L1216"/>
      <c r="AM1216" s="6"/>
    </row>
    <row r="1217" spans="1:39">
      <c r="A1217" s="6"/>
      <c r="K1217" s="6"/>
      <c r="L1217"/>
      <c r="AM1217" s="6"/>
    </row>
    <row r="1218" spans="1:39">
      <c r="A1218" s="6"/>
      <c r="K1218" s="6"/>
      <c r="L1218"/>
      <c r="AM1218" s="6"/>
    </row>
    <row r="1219" spans="1:39">
      <c r="A1219" s="6"/>
      <c r="K1219" s="6"/>
      <c r="L1219"/>
      <c r="AM1219" s="6"/>
    </row>
    <row r="1220" spans="1:39">
      <c r="A1220" s="6"/>
      <c r="K1220" s="6"/>
      <c r="L1220"/>
      <c r="AM1220" s="6"/>
    </row>
    <row r="1221" spans="1:39">
      <c r="A1221" s="6"/>
      <c r="K1221" s="6"/>
      <c r="L1221"/>
      <c r="AM1221" s="6"/>
    </row>
    <row r="1222" spans="1:39">
      <c r="A1222" s="6"/>
      <c r="K1222" s="6"/>
      <c r="L1222"/>
      <c r="AM1222" s="6"/>
    </row>
    <row r="1223" spans="1:39">
      <c r="A1223" s="6"/>
      <c r="K1223" s="6"/>
      <c r="L1223"/>
      <c r="AM1223" s="6"/>
    </row>
    <row r="1224" spans="1:39">
      <c r="A1224" s="6"/>
      <c r="K1224" s="6"/>
      <c r="L1224"/>
      <c r="AM1224" s="6"/>
    </row>
    <row r="1225" spans="1:39">
      <c r="A1225" s="6"/>
      <c r="K1225" s="6"/>
      <c r="L1225"/>
      <c r="AM1225" s="6"/>
    </row>
    <row r="1226" spans="1:39">
      <c r="A1226" s="6"/>
      <c r="K1226" s="6"/>
      <c r="L1226"/>
      <c r="AM1226" s="6"/>
    </row>
    <row r="1227" spans="1:39">
      <c r="A1227" s="6"/>
      <c r="K1227" s="6"/>
      <c r="L1227"/>
      <c r="AM1227" s="6"/>
    </row>
    <row r="1228" spans="1:39">
      <c r="A1228" s="6"/>
      <c r="K1228" s="6"/>
      <c r="L1228"/>
      <c r="AM1228" s="6"/>
    </row>
    <row r="1229" spans="1:39">
      <c r="A1229" s="6"/>
      <c r="K1229" s="6"/>
      <c r="L1229"/>
      <c r="AM1229" s="6"/>
    </row>
    <row r="1230" spans="1:39">
      <c r="A1230" s="6"/>
      <c r="K1230" s="6"/>
      <c r="L1230"/>
      <c r="AM1230" s="6"/>
    </row>
    <row r="1231" spans="1:39">
      <c r="A1231" s="6"/>
      <c r="K1231" s="6"/>
      <c r="L1231"/>
      <c r="AM1231" s="6"/>
    </row>
    <row r="1232" spans="1:39">
      <c r="A1232" s="6"/>
      <c r="K1232" s="6"/>
      <c r="L1232"/>
      <c r="AM1232" s="6"/>
    </row>
    <row r="1233" spans="1:39">
      <c r="A1233" s="6"/>
      <c r="K1233" s="6"/>
      <c r="L1233"/>
      <c r="AM1233" s="6"/>
    </row>
    <row r="1234" spans="1:39">
      <c r="A1234" s="6"/>
      <c r="K1234" s="6"/>
      <c r="L1234"/>
      <c r="AM1234" s="6"/>
    </row>
    <row r="1235" spans="1:39">
      <c r="A1235" s="6"/>
      <c r="K1235" s="6"/>
      <c r="L1235"/>
      <c r="AM1235" s="6"/>
    </row>
    <row r="1236" spans="1:39">
      <c r="A1236" s="6"/>
      <c r="K1236" s="6"/>
      <c r="L1236"/>
      <c r="AM1236" s="6"/>
    </row>
    <row r="1237" spans="1:39">
      <c r="A1237" s="6"/>
      <c r="K1237" s="6"/>
      <c r="L1237"/>
      <c r="AM1237" s="6"/>
    </row>
    <row r="1238" spans="1:39">
      <c r="A1238" s="6"/>
      <c r="K1238" s="6"/>
      <c r="L1238"/>
      <c r="AM1238" s="6"/>
    </row>
    <row r="1239" spans="1:39">
      <c r="A1239" s="6"/>
      <c r="K1239" s="6"/>
      <c r="L1239"/>
      <c r="AM1239" s="6"/>
    </row>
    <row r="1240" spans="1:39">
      <c r="A1240" s="6"/>
      <c r="K1240" s="6"/>
      <c r="L1240"/>
      <c r="AM1240" s="6"/>
    </row>
    <row r="1241" spans="1:39">
      <c r="A1241" s="6"/>
      <c r="K1241" s="6"/>
      <c r="L1241"/>
      <c r="AM1241" s="6"/>
    </row>
    <row r="1242" spans="1:39">
      <c r="A1242" s="6"/>
      <c r="K1242" s="6"/>
      <c r="L1242"/>
      <c r="AM1242" s="6"/>
    </row>
    <row r="1243" spans="1:39">
      <c r="A1243" s="6"/>
      <c r="K1243" s="6"/>
      <c r="L1243"/>
      <c r="AM1243" s="6"/>
    </row>
    <row r="1244" spans="1:39">
      <c r="A1244" s="6"/>
      <c r="K1244" s="6"/>
      <c r="L1244"/>
      <c r="AM1244" s="6"/>
    </row>
    <row r="1245" spans="1:39">
      <c r="A1245" s="6"/>
      <c r="K1245" s="6"/>
      <c r="L1245"/>
      <c r="AM1245" s="6"/>
    </row>
    <row r="1246" spans="1:39">
      <c r="A1246" s="6"/>
      <c r="K1246" s="6"/>
      <c r="L1246"/>
      <c r="AM1246" s="6"/>
    </row>
    <row r="1247" spans="1:39">
      <c r="A1247" s="6"/>
      <c r="K1247" s="6"/>
      <c r="L1247"/>
      <c r="AM1247" s="6"/>
    </row>
    <row r="1248" spans="1:39">
      <c r="A1248" s="6"/>
      <c r="K1248" s="6"/>
      <c r="L1248"/>
      <c r="AM1248" s="6"/>
    </row>
    <row r="1249" spans="1:39">
      <c r="A1249" s="6"/>
      <c r="K1249" s="6"/>
      <c r="L1249"/>
      <c r="AM1249" s="6"/>
    </row>
    <row r="1250" spans="1:39">
      <c r="A1250" s="6"/>
      <c r="K1250" s="6"/>
      <c r="L1250"/>
      <c r="AM1250" s="6"/>
    </row>
    <row r="1251" spans="1:39">
      <c r="A1251" s="6"/>
      <c r="K1251" s="6"/>
      <c r="L1251"/>
      <c r="AM1251" s="6"/>
    </row>
    <row r="1252" spans="1:39">
      <c r="A1252" s="6"/>
      <c r="K1252" s="6"/>
      <c r="L1252"/>
      <c r="AM1252" s="6"/>
    </row>
    <row r="1253" spans="1:39">
      <c r="A1253" s="6"/>
      <c r="K1253" s="6"/>
      <c r="L1253"/>
      <c r="AM1253" s="6"/>
    </row>
    <row r="1254" spans="1:39">
      <c r="A1254" s="6"/>
      <c r="K1254" s="6"/>
      <c r="L1254"/>
      <c r="AM1254" s="6"/>
    </row>
    <row r="1255" spans="1:39">
      <c r="A1255" s="6"/>
      <c r="K1255" s="6"/>
      <c r="L1255"/>
      <c r="AM1255" s="6"/>
    </row>
    <row r="1256" spans="1:39">
      <c r="A1256" s="6"/>
      <c r="K1256" s="6"/>
      <c r="L1256"/>
      <c r="AM1256" s="6"/>
    </row>
    <row r="1257" spans="1:39">
      <c r="A1257" s="6"/>
      <c r="K1257" s="6"/>
      <c r="L1257"/>
      <c r="AM1257" s="6"/>
    </row>
    <row r="1258" spans="1:39">
      <c r="A1258" s="6"/>
      <c r="K1258" s="6"/>
      <c r="L1258"/>
      <c r="AM1258" s="6"/>
    </row>
    <row r="1259" spans="1:39">
      <c r="A1259" s="6"/>
      <c r="K1259" s="6"/>
      <c r="L1259"/>
      <c r="AM1259" s="6"/>
    </row>
    <row r="1260" spans="1:39">
      <c r="A1260" s="6"/>
      <c r="K1260" s="6"/>
      <c r="L1260"/>
      <c r="AM1260" s="6"/>
    </row>
    <row r="1261" spans="1:39">
      <c r="A1261" s="6"/>
      <c r="K1261" s="6"/>
      <c r="L1261"/>
      <c r="AM1261" s="6"/>
    </row>
    <row r="1262" spans="1:39">
      <c r="A1262" s="6"/>
      <c r="K1262" s="6"/>
      <c r="L1262"/>
      <c r="AM1262" s="6"/>
    </row>
    <row r="1263" spans="1:39">
      <c r="A1263" s="6"/>
      <c r="K1263" s="6"/>
      <c r="L1263"/>
      <c r="AM1263" s="6"/>
    </row>
    <row r="1264" spans="1:39">
      <c r="A1264" s="6"/>
      <c r="K1264" s="6"/>
      <c r="L1264"/>
      <c r="AM1264" s="6"/>
    </row>
    <row r="1265" spans="1:39">
      <c r="A1265" s="6"/>
      <c r="K1265" s="6"/>
      <c r="L1265"/>
      <c r="AM1265" s="6"/>
    </row>
    <row r="1266" spans="1:39">
      <c r="A1266" s="6"/>
      <c r="K1266" s="6"/>
      <c r="L1266"/>
      <c r="AM1266" s="6"/>
    </row>
    <row r="1267" spans="1:39">
      <c r="A1267" s="6"/>
      <c r="K1267" s="6"/>
      <c r="L1267"/>
      <c r="AM1267" s="6"/>
    </row>
    <row r="1268" spans="1:39">
      <c r="A1268" s="6"/>
      <c r="K1268" s="6"/>
      <c r="L1268"/>
      <c r="AM1268" s="6"/>
    </row>
    <row r="1269" spans="1:39">
      <c r="A1269" s="6"/>
      <c r="K1269" s="6"/>
      <c r="L1269"/>
      <c r="AM1269" s="6"/>
    </row>
    <row r="1270" spans="1:39">
      <c r="A1270" s="6"/>
      <c r="K1270" s="6"/>
      <c r="L1270"/>
      <c r="AM1270" s="6"/>
    </row>
    <row r="1271" spans="1:39">
      <c r="A1271" s="6"/>
      <c r="K1271" s="6"/>
      <c r="L1271"/>
      <c r="AM1271" s="6"/>
    </row>
    <row r="1272" spans="1:39">
      <c r="A1272" s="6"/>
      <c r="K1272" s="6"/>
      <c r="L1272"/>
      <c r="AM1272" s="6"/>
    </row>
    <row r="1273" spans="1:39">
      <c r="A1273" s="6"/>
      <c r="K1273" s="6"/>
      <c r="L1273"/>
      <c r="AM1273" s="6"/>
    </row>
    <row r="1274" spans="1:39">
      <c r="A1274" s="6"/>
      <c r="K1274" s="6"/>
      <c r="L1274"/>
      <c r="AM1274" s="6"/>
    </row>
    <row r="1275" spans="1:39">
      <c r="A1275" s="6"/>
      <c r="K1275" s="6"/>
      <c r="L1275"/>
      <c r="AM1275" s="6"/>
    </row>
    <row r="1276" spans="1:39">
      <c r="A1276" s="6"/>
      <c r="K1276" s="6"/>
      <c r="L1276"/>
      <c r="AM1276" s="6"/>
    </row>
    <row r="1277" spans="1:39">
      <c r="A1277" s="6"/>
      <c r="K1277" s="6"/>
      <c r="L1277"/>
      <c r="AM1277" s="6"/>
    </row>
    <row r="1278" spans="1:39">
      <c r="A1278" s="6"/>
      <c r="K1278" s="6"/>
      <c r="L1278"/>
      <c r="AM1278" s="6"/>
    </row>
    <row r="1279" spans="1:39">
      <c r="A1279" s="6"/>
      <c r="K1279" s="6"/>
      <c r="L1279"/>
      <c r="AM1279" s="6"/>
    </row>
    <row r="1280" spans="1:39">
      <c r="A1280" s="6"/>
      <c r="K1280" s="6"/>
      <c r="L1280"/>
      <c r="AM1280" s="6"/>
    </row>
    <row r="1281" spans="1:39">
      <c r="A1281" s="6"/>
      <c r="K1281" s="6"/>
      <c r="L1281"/>
      <c r="AM1281" s="6"/>
    </row>
    <row r="1282" spans="1:39">
      <c r="A1282" s="6"/>
      <c r="K1282" s="6"/>
      <c r="L1282"/>
      <c r="AM1282" s="6"/>
    </row>
    <row r="1283" spans="1:39">
      <c r="A1283" s="6"/>
      <c r="K1283" s="6"/>
      <c r="L1283"/>
      <c r="AM1283" s="6"/>
    </row>
    <row r="1284" spans="1:39">
      <c r="A1284" s="6"/>
      <c r="K1284" s="6"/>
      <c r="L1284"/>
      <c r="AM1284" s="6"/>
    </row>
    <row r="1285" spans="1:39">
      <c r="A1285" s="6"/>
      <c r="K1285" s="6"/>
      <c r="L1285"/>
      <c r="AM1285" s="6"/>
    </row>
    <row r="1286" spans="1:39">
      <c r="A1286" s="6"/>
      <c r="K1286" s="6"/>
      <c r="L1286"/>
      <c r="AM1286" s="6"/>
    </row>
    <row r="1287" spans="1:39">
      <c r="A1287" s="6"/>
      <c r="K1287" s="6"/>
      <c r="L1287"/>
      <c r="AM1287" s="6"/>
    </row>
    <row r="1288" spans="1:39">
      <c r="A1288" s="6"/>
      <c r="K1288" s="6"/>
      <c r="L1288"/>
      <c r="AM1288" s="6"/>
    </row>
    <row r="1289" spans="1:39">
      <c r="A1289" s="6"/>
      <c r="K1289" s="6"/>
      <c r="L1289"/>
      <c r="AM1289" s="6"/>
    </row>
    <row r="1290" spans="1:39">
      <c r="A1290" s="6"/>
      <c r="K1290" s="6"/>
      <c r="L1290"/>
      <c r="AM1290" s="6"/>
    </row>
    <row r="1291" spans="1:39">
      <c r="A1291" s="6"/>
      <c r="K1291" s="6"/>
      <c r="L1291"/>
      <c r="AM1291" s="6"/>
    </row>
    <row r="1292" spans="1:39">
      <c r="A1292" s="6"/>
      <c r="K1292" s="6"/>
      <c r="L1292"/>
      <c r="AM1292" s="6"/>
    </row>
    <row r="1293" spans="1:39">
      <c r="A1293" s="6"/>
      <c r="K1293" s="6"/>
      <c r="L1293"/>
      <c r="AM1293" s="6"/>
    </row>
    <row r="1294" spans="1:39">
      <c r="A1294" s="6"/>
      <c r="K1294" s="6"/>
      <c r="L1294"/>
      <c r="AM1294" s="6"/>
    </row>
    <row r="1295" spans="1:39">
      <c r="A1295" s="6"/>
      <c r="K1295" s="6"/>
      <c r="L1295"/>
      <c r="AM1295" s="6"/>
    </row>
    <row r="1296" spans="1:39">
      <c r="A1296" s="6"/>
      <c r="K1296" s="6"/>
      <c r="L1296"/>
      <c r="AM1296" s="6"/>
    </row>
    <row r="1297" spans="1:39">
      <c r="A1297" s="6"/>
      <c r="K1297" s="6"/>
      <c r="L1297"/>
      <c r="AM1297" s="6"/>
    </row>
    <row r="1298" spans="1:39">
      <c r="A1298" s="6"/>
      <c r="K1298" s="6"/>
      <c r="L1298"/>
      <c r="AM1298" s="6"/>
    </row>
    <row r="1299" spans="1:39">
      <c r="A1299" s="6"/>
      <c r="K1299" s="6"/>
      <c r="L1299"/>
      <c r="AM1299" s="6"/>
    </row>
    <row r="1300" spans="1:39">
      <c r="A1300" s="6"/>
      <c r="K1300" s="6"/>
      <c r="L1300"/>
      <c r="AM1300" s="6"/>
    </row>
    <row r="1301" spans="1:39">
      <c r="A1301" s="6"/>
      <c r="K1301" s="6"/>
      <c r="L1301"/>
      <c r="AM1301" s="6"/>
    </row>
    <row r="1302" spans="1:39">
      <c r="A1302" s="6"/>
      <c r="K1302" s="6"/>
      <c r="L1302"/>
      <c r="AM1302" s="6"/>
    </row>
    <row r="1303" spans="1:39">
      <c r="A1303" s="6"/>
      <c r="K1303" s="6"/>
      <c r="L1303"/>
      <c r="AM1303" s="6"/>
    </row>
    <row r="1304" spans="1:39">
      <c r="A1304" s="6"/>
      <c r="K1304" s="6"/>
      <c r="L1304"/>
      <c r="AM1304" s="6"/>
    </row>
    <row r="1305" spans="1:39">
      <c r="A1305" s="6"/>
      <c r="K1305" s="6"/>
      <c r="L1305"/>
      <c r="AM1305" s="6"/>
    </row>
    <row r="1306" spans="1:39">
      <c r="A1306" s="6"/>
      <c r="K1306" s="6"/>
      <c r="L1306"/>
      <c r="AM1306" s="6"/>
    </row>
    <row r="1307" spans="1:39">
      <c r="A1307" s="6"/>
      <c r="K1307" s="6"/>
      <c r="L1307"/>
      <c r="AM1307" s="6"/>
    </row>
    <row r="1308" spans="1:39">
      <c r="A1308" s="6"/>
      <c r="K1308" s="6"/>
      <c r="L1308"/>
      <c r="AM1308" s="6"/>
    </row>
    <row r="1309" spans="1:39">
      <c r="A1309" s="6"/>
      <c r="K1309" s="6"/>
      <c r="L1309"/>
      <c r="AM1309" s="6"/>
    </row>
    <row r="1310" spans="1:39">
      <c r="A1310" s="6"/>
      <c r="K1310" s="6"/>
      <c r="L1310"/>
      <c r="AM1310" s="6"/>
    </row>
    <row r="1311" spans="1:39">
      <c r="A1311" s="6"/>
      <c r="K1311" s="6"/>
      <c r="L1311"/>
      <c r="AM1311" s="6"/>
    </row>
    <row r="1312" spans="1:39">
      <c r="A1312" s="6"/>
      <c r="K1312" s="6"/>
      <c r="L1312"/>
      <c r="AM1312" s="6"/>
    </row>
    <row r="1313" spans="1:39">
      <c r="A1313" s="6"/>
      <c r="K1313" s="6"/>
      <c r="L1313"/>
      <c r="AM1313" s="6"/>
    </row>
    <row r="1314" spans="1:39">
      <c r="A1314" s="6"/>
      <c r="K1314" s="6"/>
      <c r="L1314"/>
      <c r="AM1314" s="6"/>
    </row>
    <row r="1315" spans="1:39">
      <c r="A1315" s="6"/>
      <c r="K1315" s="6"/>
      <c r="L1315"/>
      <c r="AM1315" s="6"/>
    </row>
    <row r="1316" spans="1:39">
      <c r="A1316" s="6"/>
      <c r="K1316" s="6"/>
      <c r="L1316"/>
      <c r="AM1316" s="6"/>
    </row>
    <row r="1317" spans="1:39">
      <c r="A1317" s="6"/>
      <c r="K1317" s="6"/>
      <c r="L1317"/>
      <c r="AM1317" s="6"/>
    </row>
    <row r="1318" spans="1:39">
      <c r="A1318" s="6"/>
      <c r="K1318" s="6"/>
      <c r="L1318"/>
      <c r="AM1318" s="6"/>
    </row>
    <row r="1319" spans="1:39">
      <c r="A1319" s="6"/>
      <c r="K1319" s="6"/>
      <c r="L1319"/>
      <c r="AM1319" s="6"/>
    </row>
    <row r="1320" spans="1:39">
      <c r="A1320" s="6"/>
      <c r="K1320" s="6"/>
      <c r="L1320"/>
      <c r="AM1320" s="6"/>
    </row>
    <row r="1321" spans="1:39">
      <c r="A1321" s="6"/>
      <c r="K1321" s="6"/>
      <c r="L1321"/>
      <c r="AM1321" s="6"/>
    </row>
    <row r="1322" spans="1:39">
      <c r="A1322" s="6"/>
      <c r="K1322" s="6"/>
      <c r="L1322"/>
      <c r="AM1322" s="6"/>
    </row>
    <row r="1323" spans="1:39">
      <c r="A1323" s="6"/>
      <c r="K1323" s="6"/>
      <c r="L1323"/>
      <c r="AM1323" s="6"/>
    </row>
    <row r="1324" spans="1:39">
      <c r="A1324" s="6"/>
      <c r="K1324" s="6"/>
      <c r="L1324"/>
      <c r="AM1324" s="6"/>
    </row>
    <row r="1325" spans="1:39">
      <c r="A1325" s="6"/>
      <c r="K1325" s="6"/>
      <c r="L1325"/>
      <c r="AM1325" s="6"/>
    </row>
    <row r="1326" spans="1:39">
      <c r="A1326" s="6"/>
      <c r="K1326" s="6"/>
      <c r="L1326"/>
      <c r="AM1326" s="6"/>
    </row>
    <row r="1327" spans="1:39">
      <c r="A1327" s="6"/>
      <c r="K1327" s="6"/>
      <c r="L1327"/>
      <c r="AM1327" s="6"/>
    </row>
    <row r="1328" spans="1:39">
      <c r="A1328" s="6"/>
      <c r="K1328" s="6"/>
      <c r="L1328"/>
      <c r="AM1328" s="6"/>
    </row>
    <row r="1329" spans="1:39">
      <c r="A1329" s="6"/>
      <c r="K1329" s="6"/>
      <c r="L1329"/>
      <c r="AM1329" s="6"/>
    </row>
    <row r="1330" spans="1:39">
      <c r="A1330" s="6"/>
      <c r="K1330" s="6"/>
      <c r="L1330"/>
      <c r="AM1330" s="6"/>
    </row>
    <row r="1331" spans="1:39">
      <c r="A1331" s="6"/>
      <c r="K1331" s="6"/>
      <c r="L1331"/>
      <c r="AM1331" s="6"/>
    </row>
    <row r="1332" spans="1:39">
      <c r="A1332" s="6"/>
      <c r="K1332" s="6"/>
      <c r="L1332"/>
      <c r="AM1332" s="6"/>
    </row>
    <row r="1333" spans="1:39">
      <c r="A1333" s="6"/>
      <c r="K1333" s="6"/>
      <c r="L1333"/>
      <c r="AM1333" s="6"/>
    </row>
    <row r="1334" spans="1:39">
      <c r="A1334" s="6"/>
      <c r="K1334" s="6"/>
      <c r="L1334"/>
      <c r="AM1334" s="6"/>
    </row>
    <row r="1335" spans="1:39">
      <c r="A1335" s="6"/>
      <c r="K1335" s="6"/>
      <c r="L1335"/>
      <c r="AM1335" s="6"/>
    </row>
    <row r="1336" spans="1:39">
      <c r="A1336" s="6"/>
      <c r="K1336" s="6"/>
      <c r="L1336"/>
      <c r="AM1336" s="6"/>
    </row>
    <row r="1337" spans="1:39">
      <c r="A1337" s="6"/>
      <c r="K1337" s="6"/>
      <c r="L1337"/>
      <c r="AM1337" s="6"/>
    </row>
    <row r="1338" spans="1:39">
      <c r="A1338" s="6"/>
      <c r="K1338" s="6"/>
      <c r="L1338"/>
      <c r="AM1338" s="6"/>
    </row>
    <row r="1339" spans="1:39">
      <c r="A1339" s="6"/>
      <c r="K1339" s="6"/>
      <c r="L1339"/>
      <c r="AM1339" s="6"/>
    </row>
    <row r="1340" spans="1:39">
      <c r="A1340" s="6"/>
      <c r="K1340" s="6"/>
      <c r="L1340"/>
      <c r="AM1340" s="6"/>
    </row>
    <row r="1341" spans="1:39">
      <c r="A1341" s="6"/>
      <c r="K1341" s="6"/>
      <c r="L1341"/>
      <c r="AM1341" s="6"/>
    </row>
    <row r="1342" spans="1:39">
      <c r="A1342" s="6"/>
      <c r="K1342" s="6"/>
      <c r="L1342"/>
      <c r="AM1342" s="6"/>
    </row>
    <row r="1343" spans="1:39">
      <c r="A1343" s="6"/>
      <c r="K1343" s="6"/>
      <c r="L1343"/>
      <c r="AM1343" s="6"/>
    </row>
    <row r="1344" spans="1:39">
      <c r="A1344" s="6"/>
      <c r="K1344" s="6"/>
      <c r="L1344"/>
      <c r="AM1344" s="6"/>
    </row>
    <row r="1345" spans="1:39">
      <c r="A1345" s="6"/>
      <c r="K1345" s="6"/>
      <c r="L1345"/>
      <c r="AM1345" s="6"/>
    </row>
    <row r="1346" spans="1:39">
      <c r="A1346" s="6"/>
      <c r="K1346" s="6"/>
      <c r="L1346"/>
      <c r="AM1346" s="6"/>
    </row>
    <row r="1347" spans="1:39">
      <c r="A1347" s="6"/>
      <c r="K1347" s="6"/>
      <c r="L1347"/>
      <c r="AM1347" s="6"/>
    </row>
    <row r="1348" spans="1:39">
      <c r="A1348" s="6"/>
      <c r="K1348" s="6"/>
      <c r="L1348"/>
      <c r="AM1348" s="6"/>
    </row>
    <row r="1349" spans="1:39">
      <c r="A1349" s="6"/>
      <c r="K1349" s="6"/>
      <c r="L1349"/>
      <c r="AM1349" s="6"/>
    </row>
    <row r="1350" spans="1:39">
      <c r="A1350" s="6"/>
      <c r="K1350" s="6"/>
      <c r="L1350"/>
      <c r="AM1350" s="6"/>
    </row>
    <row r="1351" spans="1:39">
      <c r="A1351" s="6"/>
      <c r="K1351" s="6"/>
      <c r="L1351"/>
      <c r="AM1351" s="6"/>
    </row>
    <row r="1352" spans="1:39">
      <c r="A1352" s="6"/>
      <c r="K1352" s="6"/>
      <c r="L1352"/>
      <c r="AM1352" s="6"/>
    </row>
    <row r="1353" spans="1:39">
      <c r="A1353" s="6"/>
      <c r="K1353" s="6"/>
      <c r="L1353"/>
      <c r="AM1353" s="6"/>
    </row>
    <row r="1354" spans="1:39">
      <c r="A1354" s="6"/>
      <c r="K1354" s="6"/>
      <c r="L1354"/>
      <c r="AM1354" s="6"/>
    </row>
    <row r="1355" spans="1:39">
      <c r="A1355" s="6"/>
      <c r="K1355" s="6"/>
      <c r="L1355"/>
      <c r="AM1355" s="6"/>
    </row>
    <row r="1356" spans="1:39">
      <c r="A1356" s="6"/>
      <c r="K1356" s="6"/>
      <c r="L1356"/>
      <c r="AM1356" s="6"/>
    </row>
    <row r="1357" spans="1:39">
      <c r="A1357" s="6"/>
      <c r="K1357" s="6"/>
      <c r="L1357"/>
      <c r="AM1357" s="6"/>
    </row>
    <row r="1358" spans="1:39">
      <c r="A1358" s="6"/>
      <c r="K1358" s="6"/>
      <c r="L1358"/>
      <c r="AM1358" s="6"/>
    </row>
    <row r="1359" spans="1:39">
      <c r="A1359" s="6"/>
      <c r="K1359" s="6"/>
      <c r="L1359"/>
      <c r="AM1359" s="6"/>
    </row>
    <row r="1360" spans="1:39">
      <c r="A1360" s="6"/>
      <c r="K1360" s="6"/>
      <c r="L1360"/>
      <c r="AM1360" s="6"/>
    </row>
    <row r="1361" spans="1:39">
      <c r="A1361" s="6"/>
      <c r="K1361" s="6"/>
      <c r="L1361"/>
      <c r="AM1361" s="6"/>
    </row>
    <row r="1362" spans="1:39">
      <c r="A1362" s="6"/>
      <c r="K1362" s="6"/>
      <c r="L1362"/>
      <c r="AM1362" s="6"/>
    </row>
    <row r="1363" spans="1:39">
      <c r="A1363" s="6"/>
      <c r="K1363" s="6"/>
      <c r="L1363"/>
      <c r="AM1363" s="6"/>
    </row>
    <row r="1364" spans="1:39">
      <c r="A1364" s="6"/>
      <c r="K1364" s="6"/>
      <c r="L1364"/>
      <c r="AM1364" s="6"/>
    </row>
    <row r="1365" spans="1:39">
      <c r="A1365" s="6"/>
      <c r="K1365" s="6"/>
      <c r="L1365"/>
      <c r="AM1365" s="6"/>
    </row>
    <row r="1366" spans="1:39">
      <c r="A1366" s="6"/>
      <c r="K1366" s="6"/>
      <c r="L1366"/>
      <c r="AM1366" s="6"/>
    </row>
    <row r="1367" spans="1:39">
      <c r="A1367" s="6"/>
      <c r="K1367" s="6"/>
      <c r="L1367"/>
      <c r="AM1367" s="6"/>
    </row>
    <row r="1368" spans="1:39">
      <c r="A1368" s="6"/>
      <c r="K1368" s="6"/>
      <c r="L1368"/>
      <c r="AM1368" s="6"/>
    </row>
    <row r="1369" spans="1:39">
      <c r="A1369" s="6"/>
      <c r="K1369" s="6"/>
      <c r="L1369"/>
      <c r="AM1369" s="6"/>
    </row>
    <row r="1370" spans="1:39">
      <c r="A1370" s="6"/>
      <c r="K1370" s="6"/>
      <c r="L1370"/>
      <c r="AM1370" s="6"/>
    </row>
    <row r="1371" spans="1:39">
      <c r="A1371" s="6"/>
      <c r="K1371" s="6"/>
      <c r="L1371"/>
      <c r="AM1371" s="6"/>
    </row>
    <row r="1372" spans="1:39">
      <c r="A1372" s="6"/>
      <c r="K1372" s="6"/>
      <c r="L1372"/>
      <c r="AM1372" s="6"/>
    </row>
    <row r="1373" spans="1:39">
      <c r="A1373" s="6"/>
      <c r="K1373" s="6"/>
      <c r="L1373"/>
      <c r="AM1373" s="6"/>
    </row>
    <row r="1374" spans="1:39">
      <c r="A1374" s="6"/>
      <c r="K1374" s="6"/>
      <c r="L1374"/>
      <c r="AM1374" s="6"/>
    </row>
    <row r="1375" spans="1:39">
      <c r="A1375" s="6"/>
      <c r="K1375" s="6"/>
      <c r="L1375"/>
      <c r="AM1375" s="6"/>
    </row>
    <row r="1376" spans="1:39">
      <c r="A1376" s="6"/>
      <c r="K1376" s="6"/>
      <c r="L1376"/>
      <c r="AM1376" s="6"/>
    </row>
    <row r="1377" spans="1:39">
      <c r="A1377" s="6"/>
      <c r="K1377" s="6"/>
      <c r="L1377"/>
      <c r="AM1377" s="6"/>
    </row>
    <row r="1378" spans="1:39">
      <c r="A1378" s="6"/>
      <c r="K1378" s="6"/>
      <c r="L1378"/>
      <c r="AM1378" s="6"/>
    </row>
    <row r="1379" spans="1:39">
      <c r="A1379" s="6"/>
      <c r="K1379" s="6"/>
      <c r="L1379"/>
      <c r="AM1379" s="6"/>
    </row>
    <row r="1380" spans="1:39">
      <c r="A1380" s="6"/>
      <c r="K1380" s="6"/>
      <c r="L1380"/>
      <c r="AM1380" s="6"/>
    </row>
    <row r="1381" spans="1:39">
      <c r="A1381" s="6"/>
      <c r="K1381" s="6"/>
      <c r="L1381"/>
      <c r="AM1381" s="6"/>
    </row>
    <row r="1382" spans="1:39">
      <c r="A1382" s="6"/>
      <c r="K1382" s="6"/>
      <c r="L1382"/>
      <c r="AM1382" s="6"/>
    </row>
    <row r="1383" spans="1:39">
      <c r="A1383" s="6"/>
      <c r="K1383" s="6"/>
      <c r="L1383"/>
      <c r="AM1383" s="6"/>
    </row>
    <row r="1384" spans="1:39">
      <c r="A1384" s="6"/>
      <c r="K1384" s="6"/>
      <c r="L1384"/>
      <c r="AM1384" s="6"/>
    </row>
    <row r="1385" spans="1:39">
      <c r="A1385" s="6"/>
      <c r="K1385" s="6"/>
      <c r="L1385"/>
      <c r="AM1385" s="6"/>
    </row>
    <row r="1386" spans="1:39">
      <c r="A1386" s="6"/>
      <c r="K1386" s="6"/>
      <c r="L1386"/>
      <c r="AM1386" s="6"/>
    </row>
    <row r="1387" spans="1:39">
      <c r="A1387" s="6"/>
      <c r="K1387" s="6"/>
      <c r="L1387"/>
      <c r="AM1387" s="6"/>
    </row>
    <row r="1388" spans="1:39">
      <c r="A1388" s="6"/>
      <c r="K1388" s="6"/>
      <c r="L1388"/>
      <c r="AM1388" s="6"/>
    </row>
    <row r="1389" spans="1:39">
      <c r="A1389" s="6"/>
      <c r="K1389" s="6"/>
      <c r="L1389"/>
      <c r="AM1389" s="6"/>
    </row>
    <row r="1390" spans="1:39">
      <c r="A1390" s="6"/>
      <c r="K1390" s="6"/>
      <c r="L1390"/>
      <c r="AM1390" s="6"/>
    </row>
    <row r="1391" spans="1:39">
      <c r="A1391" s="6"/>
      <c r="K1391" s="6"/>
      <c r="L1391"/>
      <c r="AM1391" s="6"/>
    </row>
    <row r="1392" spans="1:39">
      <c r="A1392" s="6"/>
      <c r="K1392" s="6"/>
      <c r="L1392"/>
      <c r="AM1392" s="6"/>
    </row>
    <row r="1393" spans="1:39">
      <c r="A1393" s="6"/>
      <c r="K1393" s="6"/>
      <c r="L1393"/>
      <c r="AM1393" s="6"/>
    </row>
    <row r="1394" spans="1:39">
      <c r="A1394" s="6"/>
      <c r="K1394" s="6"/>
      <c r="L1394"/>
      <c r="AM1394" s="6"/>
    </row>
    <row r="1395" spans="1:39">
      <c r="A1395" s="6"/>
      <c r="K1395" s="6"/>
      <c r="L1395"/>
      <c r="AM1395" s="6"/>
    </row>
    <row r="1396" spans="1:39">
      <c r="A1396" s="6"/>
      <c r="K1396" s="6"/>
      <c r="L1396"/>
      <c r="AM1396" s="6"/>
    </row>
    <row r="1397" spans="1:39">
      <c r="A1397" s="6"/>
      <c r="K1397" s="6"/>
      <c r="L1397"/>
      <c r="AM1397" s="6"/>
    </row>
    <row r="1398" spans="1:39">
      <c r="A1398" s="6"/>
      <c r="K1398" s="6"/>
      <c r="L1398"/>
      <c r="AM1398" s="6"/>
    </row>
    <row r="1399" spans="1:39">
      <c r="A1399" s="6"/>
      <c r="K1399" s="6"/>
      <c r="L1399"/>
      <c r="AM1399" s="6"/>
    </row>
    <row r="1400" spans="1:39">
      <c r="A1400" s="6"/>
      <c r="K1400" s="6"/>
      <c r="L1400"/>
      <c r="AM1400" s="6"/>
    </row>
    <row r="1401" spans="1:39">
      <c r="A1401" s="6"/>
      <c r="K1401" s="6"/>
      <c r="L1401"/>
      <c r="AM1401" s="6"/>
    </row>
    <row r="1402" spans="1:39">
      <c r="A1402" s="6"/>
      <c r="K1402" s="6"/>
      <c r="L1402"/>
      <c r="AM1402" s="6"/>
    </row>
    <row r="1403" spans="1:39">
      <c r="A1403" s="6"/>
      <c r="K1403" s="6"/>
      <c r="L1403"/>
      <c r="AM1403" s="6"/>
    </row>
    <row r="1404" spans="1:39">
      <c r="A1404" s="6"/>
      <c r="K1404" s="6"/>
      <c r="L1404"/>
      <c r="AM1404" s="6"/>
    </row>
    <row r="1405" spans="1:39">
      <c r="A1405" s="6"/>
      <c r="K1405" s="6"/>
      <c r="L1405"/>
      <c r="AM1405" s="6"/>
    </row>
    <row r="1406" spans="1:39">
      <c r="A1406" s="6"/>
      <c r="K1406" s="6"/>
      <c r="L1406"/>
      <c r="AM1406" s="6"/>
    </row>
    <row r="1407" spans="1:39">
      <c r="A1407" s="6"/>
      <c r="K1407" s="6"/>
      <c r="L1407"/>
      <c r="AM1407" s="6"/>
    </row>
    <row r="1408" spans="1:39">
      <c r="A1408" s="6"/>
      <c r="K1408" s="6"/>
      <c r="L1408"/>
      <c r="AM1408" s="6"/>
    </row>
    <row r="1409" spans="1:39">
      <c r="A1409" s="6"/>
      <c r="K1409" s="6"/>
      <c r="L1409"/>
      <c r="AM1409" s="6"/>
    </row>
    <row r="1410" spans="1:39">
      <c r="A1410" s="6"/>
      <c r="K1410" s="6"/>
      <c r="L1410"/>
      <c r="AM1410" s="6"/>
    </row>
    <row r="1411" spans="1:39">
      <c r="A1411" s="6"/>
      <c r="K1411" s="6"/>
      <c r="L1411"/>
      <c r="AM1411" s="6"/>
    </row>
    <row r="1412" spans="1:39">
      <c r="A1412" s="6"/>
      <c r="K1412" s="6"/>
      <c r="L1412"/>
      <c r="AM1412" s="6"/>
    </row>
    <row r="1413" spans="1:39">
      <c r="A1413" s="6"/>
      <c r="K1413" s="6"/>
      <c r="L1413"/>
      <c r="AM1413" s="6"/>
    </row>
    <row r="1414" spans="1:39">
      <c r="A1414" s="6"/>
      <c r="K1414" s="6"/>
      <c r="L1414"/>
      <c r="AM1414" s="6"/>
    </row>
    <row r="1415" spans="1:39">
      <c r="A1415" s="6"/>
      <c r="K1415" s="6"/>
      <c r="L1415"/>
      <c r="AM1415" s="6"/>
    </row>
    <row r="1416" spans="1:39">
      <c r="A1416" s="6"/>
      <c r="K1416" s="6"/>
      <c r="L1416"/>
      <c r="AM1416" s="6"/>
    </row>
    <row r="1417" spans="1:39">
      <c r="A1417" s="6"/>
      <c r="K1417" s="6"/>
      <c r="L1417"/>
      <c r="AM1417" s="6"/>
    </row>
    <row r="1418" spans="1:39">
      <c r="A1418" s="6"/>
      <c r="K1418" s="6"/>
      <c r="L1418"/>
      <c r="AM1418" s="6"/>
    </row>
    <row r="1419" spans="1:39">
      <c r="A1419" s="6"/>
      <c r="K1419" s="6"/>
      <c r="L1419"/>
      <c r="AM1419" s="6"/>
    </row>
    <row r="1420" spans="1:39">
      <c r="A1420" s="6"/>
      <c r="K1420" s="6"/>
      <c r="L1420"/>
      <c r="AM1420" s="6"/>
    </row>
    <row r="1421" spans="1:39">
      <c r="A1421" s="6"/>
      <c r="K1421" s="6"/>
      <c r="L1421"/>
      <c r="AM1421" s="6"/>
    </row>
    <row r="1422" spans="1:39">
      <c r="A1422" s="6"/>
      <c r="K1422" s="6"/>
      <c r="L1422"/>
      <c r="AM1422" s="6"/>
    </row>
    <row r="1423" spans="1:39">
      <c r="A1423" s="6"/>
      <c r="K1423" s="6"/>
      <c r="L1423"/>
      <c r="AM1423" s="6"/>
    </row>
    <row r="1424" spans="1:39">
      <c r="A1424" s="6"/>
      <c r="K1424" s="6"/>
      <c r="L1424"/>
      <c r="AM1424" s="6"/>
    </row>
    <row r="1425" spans="1:39">
      <c r="A1425" s="6"/>
      <c r="K1425" s="6"/>
      <c r="L1425"/>
      <c r="AM1425" s="6"/>
    </row>
    <row r="1426" spans="1:39">
      <c r="A1426" s="6"/>
      <c r="K1426" s="6"/>
      <c r="L1426"/>
      <c r="AM1426" s="6"/>
    </row>
    <row r="1427" spans="1:39">
      <c r="A1427" s="6"/>
      <c r="K1427" s="6"/>
      <c r="L1427"/>
      <c r="AM1427" s="6"/>
    </row>
    <row r="1428" spans="1:39">
      <c r="A1428" s="6"/>
      <c r="K1428" s="6"/>
      <c r="L1428"/>
      <c r="AM1428" s="6"/>
    </row>
    <row r="1429" spans="1:39">
      <c r="A1429" s="6"/>
      <c r="K1429" s="6"/>
      <c r="L1429"/>
      <c r="AM1429" s="6"/>
    </row>
    <row r="1430" spans="1:39">
      <c r="A1430" s="6"/>
      <c r="K1430" s="6"/>
      <c r="L1430"/>
      <c r="AM1430" s="6"/>
    </row>
    <row r="1431" spans="1:39">
      <c r="A1431" s="6"/>
      <c r="K1431" s="6"/>
      <c r="L1431"/>
      <c r="AM1431" s="6"/>
    </row>
    <row r="1432" spans="1:39">
      <c r="A1432" s="6"/>
      <c r="K1432" s="6"/>
      <c r="L1432"/>
      <c r="AM1432" s="6"/>
    </row>
    <row r="1433" spans="1:39">
      <c r="A1433" s="6"/>
      <c r="K1433" s="6"/>
      <c r="L1433"/>
      <c r="AM1433" s="6"/>
    </row>
    <row r="1434" spans="1:39">
      <c r="A1434" s="6"/>
      <c r="K1434" s="6"/>
      <c r="L1434"/>
      <c r="AM1434" s="6"/>
    </row>
    <row r="1435" spans="1:39">
      <c r="A1435" s="6"/>
      <c r="K1435" s="6"/>
      <c r="L1435"/>
      <c r="AM1435" s="6"/>
    </row>
    <row r="1436" spans="1:39">
      <c r="A1436" s="6"/>
      <c r="K1436" s="6"/>
      <c r="L1436"/>
      <c r="AM1436" s="6"/>
    </row>
    <row r="1437" spans="1:39">
      <c r="A1437" s="6"/>
      <c r="K1437" s="6"/>
      <c r="L1437"/>
      <c r="AM1437" s="6"/>
    </row>
    <row r="1438" spans="1:39">
      <c r="A1438" s="6"/>
      <c r="K1438" s="6"/>
      <c r="L1438"/>
      <c r="AM1438" s="6"/>
    </row>
    <row r="1439" spans="1:39">
      <c r="A1439" s="6"/>
      <c r="K1439" s="6"/>
      <c r="L1439"/>
      <c r="AM1439" s="6"/>
    </row>
    <row r="1440" spans="1:39">
      <c r="A1440" s="6"/>
      <c r="K1440" s="6"/>
      <c r="L1440"/>
      <c r="AM1440" s="6"/>
    </row>
    <row r="1441" spans="1:39">
      <c r="A1441" s="6"/>
      <c r="K1441" s="6"/>
      <c r="L1441"/>
      <c r="AM1441" s="6"/>
    </row>
    <row r="1442" spans="1:39">
      <c r="A1442" s="6"/>
      <c r="K1442" s="6"/>
      <c r="L1442"/>
      <c r="AM1442" s="6"/>
    </row>
    <row r="1443" spans="1:39">
      <c r="A1443" s="6"/>
      <c r="K1443" s="6"/>
      <c r="L1443"/>
      <c r="AM1443" s="6"/>
    </row>
    <row r="1444" spans="1:39">
      <c r="A1444" s="6"/>
      <c r="K1444" s="6"/>
      <c r="L1444"/>
      <c r="AM1444" s="6"/>
    </row>
    <row r="1445" spans="1:39">
      <c r="A1445" s="6"/>
      <c r="K1445" s="6"/>
      <c r="L1445"/>
      <c r="AM1445" s="6"/>
    </row>
    <row r="1446" spans="1:39">
      <c r="A1446" s="6"/>
      <c r="K1446" s="6"/>
      <c r="L1446"/>
      <c r="AM1446" s="6"/>
    </row>
    <row r="1447" spans="1:39">
      <c r="A1447" s="6"/>
      <c r="K1447" s="6"/>
      <c r="L1447"/>
      <c r="AM1447" s="6"/>
    </row>
    <row r="1448" spans="1:39">
      <c r="A1448" s="6"/>
      <c r="K1448" s="6"/>
      <c r="L1448"/>
      <c r="AM1448" s="6"/>
    </row>
    <row r="1449" spans="1:39">
      <c r="A1449" s="6"/>
      <c r="K1449" s="6"/>
      <c r="L1449"/>
      <c r="AM1449" s="6"/>
    </row>
    <row r="1450" spans="1:39">
      <c r="A1450" s="6"/>
      <c r="K1450" s="6"/>
      <c r="L1450"/>
      <c r="AM1450" s="6"/>
    </row>
    <row r="1451" spans="1:39">
      <c r="A1451" s="6"/>
      <c r="K1451" s="6"/>
      <c r="L1451"/>
      <c r="AM1451" s="6"/>
    </row>
    <row r="1452" spans="1:39">
      <c r="A1452" s="6"/>
      <c r="K1452" s="6"/>
      <c r="L1452"/>
      <c r="AM1452" s="6"/>
    </row>
    <row r="1453" spans="1:39">
      <c r="A1453" s="6"/>
      <c r="K1453" s="6"/>
      <c r="L1453"/>
      <c r="AM1453" s="6"/>
    </row>
    <row r="1454" spans="1:39">
      <c r="A1454" s="6"/>
      <c r="K1454" s="6"/>
      <c r="L1454"/>
      <c r="AM1454" s="6"/>
    </row>
    <row r="1455" spans="1:39">
      <c r="A1455" s="6"/>
      <c r="K1455" s="6"/>
      <c r="L1455"/>
      <c r="AM1455" s="6"/>
    </row>
    <row r="1456" spans="1:39">
      <c r="A1456" s="6"/>
      <c r="K1456" s="6"/>
      <c r="L1456"/>
      <c r="AM1456" s="6"/>
    </row>
    <row r="1457" spans="1:39">
      <c r="A1457" s="6"/>
      <c r="K1457" s="6"/>
      <c r="L1457"/>
      <c r="AM1457" s="6"/>
    </row>
    <row r="1458" spans="1:39">
      <c r="A1458" s="6"/>
      <c r="K1458" s="6"/>
      <c r="L1458"/>
      <c r="AM1458" s="6"/>
    </row>
    <row r="1459" spans="1:39">
      <c r="A1459" s="6"/>
      <c r="K1459" s="6"/>
      <c r="L1459"/>
      <c r="AM1459" s="6"/>
    </row>
    <row r="1460" spans="1:39">
      <c r="A1460" s="6"/>
      <c r="K1460" s="6"/>
      <c r="L1460"/>
      <c r="AM1460" s="6"/>
    </row>
    <row r="1461" spans="1:39">
      <c r="A1461" s="6"/>
      <c r="K1461" s="6"/>
      <c r="L1461"/>
      <c r="AM1461" s="6"/>
    </row>
    <row r="1462" spans="1:39">
      <c r="A1462" s="6"/>
      <c r="K1462" s="6"/>
      <c r="L1462"/>
      <c r="AM1462" s="6"/>
    </row>
    <row r="1463" spans="1:39">
      <c r="A1463" s="6"/>
      <c r="K1463" s="6"/>
      <c r="L1463"/>
      <c r="AM1463" s="6"/>
    </row>
    <row r="1464" spans="1:39">
      <c r="A1464" s="6"/>
      <c r="K1464" s="6"/>
      <c r="L1464"/>
      <c r="AM1464" s="6"/>
    </row>
    <row r="1465" spans="1:39">
      <c r="A1465" s="6"/>
      <c r="K1465" s="6"/>
      <c r="L1465"/>
      <c r="AM1465" s="6"/>
    </row>
    <row r="1466" spans="1:39">
      <c r="A1466" s="6"/>
      <c r="K1466" s="6"/>
      <c r="L1466"/>
      <c r="AM1466" s="6"/>
    </row>
    <row r="1467" spans="1:39">
      <c r="A1467" s="6"/>
      <c r="K1467" s="6"/>
      <c r="L1467"/>
      <c r="AM1467" s="6"/>
    </row>
    <row r="1468" spans="1:39">
      <c r="A1468" s="6"/>
      <c r="K1468" s="6"/>
      <c r="L1468"/>
      <c r="AM1468" s="6"/>
    </row>
    <row r="1469" spans="1:39">
      <c r="A1469" s="6"/>
      <c r="K1469" s="6"/>
      <c r="L1469"/>
      <c r="AM1469" s="6"/>
    </row>
    <row r="1470" spans="1:39">
      <c r="A1470" s="6"/>
      <c r="K1470" s="6"/>
      <c r="L1470"/>
      <c r="AM1470" s="6"/>
    </row>
    <row r="1471" spans="1:39">
      <c r="A1471" s="6"/>
      <c r="K1471" s="6"/>
      <c r="L1471"/>
      <c r="AM1471" s="6"/>
    </row>
    <row r="1472" spans="1:39">
      <c r="A1472" s="6"/>
      <c r="K1472" s="6"/>
      <c r="L1472"/>
      <c r="AM1472" s="6"/>
    </row>
    <row r="1473" spans="1:39">
      <c r="A1473" s="6"/>
      <c r="K1473" s="6"/>
      <c r="L1473"/>
      <c r="AM1473" s="6"/>
    </row>
    <row r="1474" spans="1:39">
      <c r="A1474" s="6"/>
      <c r="K1474" s="6"/>
      <c r="L1474"/>
      <c r="AM1474" s="6"/>
    </row>
    <row r="1475" spans="1:39">
      <c r="A1475" s="6"/>
      <c r="K1475" s="6"/>
      <c r="L1475"/>
      <c r="AM1475" s="6"/>
    </row>
    <row r="1476" spans="1:39">
      <c r="A1476" s="6"/>
      <c r="K1476" s="6"/>
      <c r="L1476"/>
      <c r="AM1476" s="6"/>
    </row>
    <row r="1477" spans="1:39">
      <c r="A1477" s="6"/>
      <c r="K1477" s="6"/>
      <c r="L1477"/>
      <c r="AM1477" s="6"/>
    </row>
    <row r="1478" spans="1:39">
      <c r="A1478" s="6"/>
      <c r="K1478" s="6"/>
      <c r="L1478"/>
      <c r="AM1478" s="6"/>
    </row>
    <row r="1479" spans="1:39">
      <c r="A1479" s="6"/>
      <c r="K1479" s="6"/>
      <c r="L1479"/>
      <c r="AM1479" s="6"/>
    </row>
    <row r="1480" spans="1:39">
      <c r="A1480" s="6"/>
      <c r="K1480" s="6"/>
      <c r="L1480"/>
      <c r="AM1480" s="6"/>
    </row>
    <row r="1481" spans="1:39">
      <c r="A1481" s="6"/>
      <c r="K1481" s="6"/>
      <c r="L1481"/>
      <c r="AM1481" s="6"/>
    </row>
    <row r="1482" spans="1:39">
      <c r="A1482" s="6"/>
      <c r="K1482" s="6"/>
      <c r="L1482"/>
      <c r="AM1482" s="6"/>
    </row>
    <row r="1483" spans="1:39">
      <c r="A1483" s="6"/>
      <c r="K1483" s="6"/>
      <c r="L1483"/>
      <c r="AM1483" s="6"/>
    </row>
    <row r="1484" spans="1:39">
      <c r="A1484" s="6"/>
      <c r="K1484" s="6"/>
      <c r="L1484"/>
      <c r="AM1484" s="6"/>
    </row>
    <row r="1485" spans="1:39">
      <c r="A1485" s="6"/>
      <c r="K1485" s="6"/>
      <c r="L1485"/>
      <c r="AM1485" s="6"/>
    </row>
    <row r="1486" spans="1:39">
      <c r="A1486" s="6"/>
      <c r="K1486" s="6"/>
      <c r="L1486"/>
      <c r="AM1486" s="6"/>
    </row>
    <row r="1487" spans="1:39">
      <c r="A1487" s="6"/>
      <c r="K1487" s="6"/>
      <c r="L1487"/>
      <c r="AM1487" s="6"/>
    </row>
    <row r="1488" spans="1:39">
      <c r="A1488" s="6"/>
      <c r="K1488" s="6"/>
      <c r="L1488"/>
      <c r="AM1488" s="6"/>
    </row>
    <row r="1489" spans="1:39">
      <c r="A1489" s="6"/>
      <c r="K1489" s="6"/>
      <c r="L1489"/>
      <c r="AM1489" s="6"/>
    </row>
    <row r="1490" spans="1:39">
      <c r="A1490" s="6"/>
      <c r="K1490" s="6"/>
      <c r="L1490"/>
      <c r="AM1490" s="6"/>
    </row>
    <row r="1491" spans="1:39">
      <c r="A1491" s="6"/>
      <c r="K1491" s="6"/>
      <c r="L1491"/>
      <c r="AM1491" s="6"/>
    </row>
    <row r="1492" spans="1:39">
      <c r="A1492" s="6"/>
      <c r="K1492" s="6"/>
      <c r="L1492"/>
      <c r="AM1492" s="6"/>
    </row>
    <row r="1493" spans="1:39">
      <c r="A1493" s="6"/>
      <c r="K1493" s="6"/>
      <c r="L1493"/>
      <c r="AM1493" s="6"/>
    </row>
    <row r="1494" spans="1:39">
      <c r="A1494" s="6"/>
      <c r="K1494" s="6"/>
      <c r="L1494"/>
      <c r="AM1494" s="6"/>
    </row>
    <row r="1495" spans="1:39">
      <c r="A1495" s="6"/>
      <c r="K1495" s="6"/>
      <c r="L1495"/>
      <c r="AM1495" s="6"/>
    </row>
    <row r="1496" spans="1:39">
      <c r="A1496" s="6"/>
      <c r="K1496" s="6"/>
      <c r="L1496"/>
      <c r="AM1496" s="6"/>
    </row>
    <row r="1497" spans="1:39">
      <c r="A1497" s="6"/>
      <c r="K1497" s="6"/>
      <c r="L1497"/>
      <c r="AM1497" s="6"/>
    </row>
    <row r="1498" spans="1:39">
      <c r="A1498" s="6"/>
      <c r="K1498" s="6"/>
      <c r="L1498"/>
      <c r="AM1498" s="6"/>
    </row>
    <row r="1499" spans="1:39">
      <c r="A1499" s="6"/>
      <c r="K1499" s="6"/>
      <c r="L1499"/>
      <c r="AM1499" s="6"/>
    </row>
    <row r="1500" spans="1:39">
      <c r="A1500" s="6"/>
      <c r="K1500" s="6"/>
      <c r="L1500"/>
      <c r="AM1500" s="6"/>
    </row>
    <row r="1501" spans="1:39">
      <c r="A1501" s="6"/>
      <c r="K1501" s="6"/>
      <c r="L1501"/>
      <c r="AM1501" s="6"/>
    </row>
    <row r="1502" spans="1:39">
      <c r="A1502" s="6"/>
      <c r="K1502" s="6"/>
      <c r="L1502"/>
      <c r="AM1502" s="6"/>
    </row>
    <row r="1503" spans="1:39">
      <c r="A1503" s="6"/>
      <c r="K1503" s="6"/>
      <c r="L1503"/>
      <c r="AM1503" s="6"/>
    </row>
    <row r="1504" spans="1:39">
      <c r="A1504" s="6"/>
      <c r="K1504" s="6"/>
      <c r="L1504"/>
      <c r="AM1504" s="6"/>
    </row>
    <row r="1505" spans="1:39">
      <c r="A1505" s="6"/>
      <c r="K1505" s="6"/>
      <c r="L1505"/>
      <c r="AM1505" s="6"/>
    </row>
    <row r="1506" spans="1:39">
      <c r="A1506" s="6"/>
      <c r="K1506" s="6"/>
      <c r="L1506"/>
      <c r="AM1506" s="6"/>
    </row>
    <row r="1507" spans="1:39">
      <c r="A1507" s="6"/>
      <c r="K1507" s="6"/>
      <c r="L1507"/>
      <c r="AM1507" s="6"/>
    </row>
    <row r="1508" spans="1:39">
      <c r="A1508" s="6"/>
      <c r="K1508" s="6"/>
      <c r="L1508"/>
      <c r="AM1508" s="6"/>
    </row>
    <row r="1509" spans="1:39">
      <c r="A1509" s="6"/>
      <c r="K1509" s="6"/>
      <c r="L1509"/>
      <c r="AM1509" s="6"/>
    </row>
    <row r="1510" spans="1:39">
      <c r="A1510" s="6"/>
      <c r="K1510" s="6"/>
      <c r="L1510"/>
      <c r="AM1510" s="6"/>
    </row>
    <row r="1511" spans="1:39">
      <c r="A1511" s="6"/>
      <c r="K1511" s="6"/>
      <c r="L1511"/>
      <c r="AM1511" s="6"/>
    </row>
    <row r="1512" spans="1:39">
      <c r="A1512" s="6"/>
      <c r="K1512" s="6"/>
      <c r="L1512"/>
      <c r="AM1512" s="6"/>
    </row>
    <row r="1513" spans="1:39">
      <c r="A1513" s="6"/>
      <c r="K1513" s="6"/>
      <c r="L1513"/>
      <c r="AM1513" s="6"/>
    </row>
    <row r="1514" spans="1:39">
      <c r="A1514" s="6"/>
      <c r="K1514" s="6"/>
      <c r="L1514"/>
      <c r="AM1514" s="6"/>
    </row>
    <row r="1515" spans="1:39">
      <c r="A1515" s="6"/>
      <c r="K1515" s="6"/>
      <c r="L1515"/>
      <c r="AM1515" s="6"/>
    </row>
    <row r="1516" spans="1:39">
      <c r="A1516" s="6"/>
      <c r="K1516" s="6"/>
      <c r="L1516"/>
      <c r="AM1516" s="6"/>
    </row>
    <row r="1517" spans="1:39">
      <c r="A1517" s="6"/>
      <c r="K1517" s="6"/>
      <c r="L1517"/>
      <c r="AM1517" s="6"/>
    </row>
    <row r="1518" spans="1:39">
      <c r="A1518" s="6"/>
      <c r="K1518" s="6"/>
      <c r="L1518"/>
      <c r="AM1518" s="6"/>
    </row>
    <row r="1519" spans="1:39">
      <c r="A1519" s="6"/>
      <c r="K1519" s="6"/>
      <c r="L1519"/>
      <c r="AM1519" s="6"/>
    </row>
    <row r="1520" spans="1:39">
      <c r="A1520" s="6"/>
      <c r="K1520" s="6"/>
      <c r="L1520"/>
      <c r="AM1520" s="6"/>
    </row>
    <row r="1521" spans="1:39">
      <c r="A1521" s="6"/>
      <c r="K1521" s="6"/>
      <c r="L1521"/>
      <c r="AM1521" s="6"/>
    </row>
    <row r="1522" spans="1:39">
      <c r="A1522" s="6"/>
      <c r="K1522" s="6"/>
      <c r="L1522"/>
      <c r="AM1522" s="6"/>
    </row>
    <row r="1523" spans="1:39">
      <c r="A1523" s="6"/>
      <c r="K1523" s="6"/>
      <c r="L1523"/>
      <c r="AM1523" s="6"/>
    </row>
    <row r="1524" spans="1:39">
      <c r="A1524" s="6"/>
      <c r="K1524" s="6"/>
      <c r="L1524"/>
      <c r="AM1524" s="6"/>
    </row>
    <row r="1525" spans="1:39">
      <c r="A1525" s="6"/>
      <c r="K1525" s="6"/>
      <c r="L1525"/>
      <c r="AM1525" s="6"/>
    </row>
    <row r="1526" spans="1:39">
      <c r="A1526" s="6"/>
      <c r="K1526" s="6"/>
      <c r="L1526"/>
      <c r="AM1526" s="6"/>
    </row>
    <row r="1527" spans="1:39">
      <c r="A1527" s="6"/>
      <c r="K1527" s="6"/>
      <c r="L1527"/>
      <c r="AM1527" s="6"/>
    </row>
    <row r="1528" spans="1:39">
      <c r="A1528" s="6"/>
      <c r="K1528" s="6"/>
      <c r="L1528" s="6"/>
      <c r="AM1528" s="6"/>
    </row>
    <row r="1529" spans="1:39">
      <c r="A1529" s="6"/>
      <c r="K1529" s="6"/>
      <c r="L1529" s="6"/>
      <c r="AM1529" s="6"/>
    </row>
    <row r="1530" spans="1:39">
      <c r="A1530" s="6"/>
      <c r="K1530" s="6"/>
      <c r="L1530" s="6"/>
      <c r="AM1530" s="6"/>
    </row>
    <row r="1531" spans="1:39">
      <c r="A1531" s="6"/>
      <c r="K1531" s="6"/>
      <c r="L1531" s="6"/>
      <c r="AM1531" s="6"/>
    </row>
    <row r="1532" spans="1:39">
      <c r="A1532" s="6"/>
      <c r="K1532" s="6"/>
      <c r="L1532" s="6"/>
      <c r="AM1532" s="6"/>
    </row>
    <row r="1533" spans="1:39">
      <c r="A1533" s="6"/>
      <c r="K1533" s="6"/>
      <c r="L1533" s="6"/>
      <c r="AM1533" s="6"/>
    </row>
    <row r="1534" spans="1:39">
      <c r="A1534" s="6"/>
      <c r="K1534" s="6"/>
      <c r="L1534" s="6"/>
      <c r="AM1534" s="6"/>
    </row>
    <row r="1535" spans="1:39">
      <c r="A1535" s="6"/>
      <c r="K1535" s="6"/>
      <c r="L1535" s="6"/>
      <c r="AM1535" s="6"/>
    </row>
    <row r="1536" spans="1:39">
      <c r="A1536" s="6"/>
      <c r="K1536" s="6"/>
      <c r="L1536" s="6"/>
      <c r="AM1536" s="6"/>
    </row>
    <row r="1537" spans="1:39">
      <c r="A1537" s="6"/>
      <c r="K1537" s="6"/>
      <c r="L1537" s="6"/>
      <c r="AM1537" s="6"/>
    </row>
    <row r="1538" spans="1:39">
      <c r="A1538" s="6"/>
      <c r="K1538" s="6"/>
      <c r="L1538" s="6"/>
      <c r="AM1538" s="6"/>
    </row>
    <row r="1539" spans="1:39">
      <c r="A1539" s="6"/>
      <c r="K1539" s="6"/>
      <c r="L1539" s="6"/>
      <c r="AM1539" s="6"/>
    </row>
    <row r="1540" spans="1:39">
      <c r="A1540" s="6"/>
      <c r="K1540" s="6"/>
      <c r="L1540" s="6"/>
      <c r="AM1540" s="6"/>
    </row>
    <row r="1541" spans="1:39">
      <c r="A1541" s="6"/>
      <c r="K1541" s="6"/>
      <c r="L1541" s="6"/>
      <c r="AM1541" s="6"/>
    </row>
    <row r="1542" spans="1:39">
      <c r="A1542" s="6"/>
      <c r="K1542" s="6"/>
      <c r="L1542" s="6"/>
      <c r="AM1542" s="6"/>
    </row>
    <row r="1543" spans="1:39">
      <c r="A1543" s="6"/>
      <c r="K1543" s="6"/>
      <c r="L1543" s="6"/>
      <c r="AM1543" s="6"/>
    </row>
    <row r="1544" spans="1:39">
      <c r="A1544" s="6"/>
      <c r="K1544" s="6"/>
      <c r="L1544" s="6"/>
      <c r="AM1544" s="6"/>
    </row>
    <row r="1545" spans="1:39">
      <c r="A1545" s="6"/>
      <c r="K1545" s="6"/>
      <c r="L1545" s="6"/>
      <c r="AM1545" s="6"/>
    </row>
    <row r="1546" spans="1:39">
      <c r="A1546" s="6"/>
      <c r="K1546" s="6"/>
      <c r="L1546" s="6"/>
      <c r="AM1546" s="6"/>
    </row>
    <row r="1547" spans="1:39">
      <c r="A1547" s="6"/>
      <c r="K1547" s="6"/>
      <c r="L1547" s="6"/>
      <c r="AM1547" s="6"/>
    </row>
    <row r="1548" spans="1:39">
      <c r="A1548" s="6"/>
      <c r="K1548" s="6"/>
      <c r="L1548" s="6"/>
      <c r="AM1548" s="6"/>
    </row>
    <row r="1549" spans="1:39">
      <c r="A1549" s="6"/>
      <c r="K1549" s="6"/>
      <c r="L1549" s="6"/>
      <c r="AM1549" s="6"/>
    </row>
    <row r="1550" spans="1:39">
      <c r="A1550" s="6"/>
      <c r="K1550" s="6"/>
      <c r="L1550" s="6"/>
      <c r="AM1550" s="6"/>
    </row>
    <row r="1551" spans="1:39">
      <c r="A1551" s="6"/>
      <c r="K1551" s="6"/>
      <c r="L1551" s="6"/>
      <c r="AM1551" s="6"/>
    </row>
    <row r="1552" spans="1:39">
      <c r="A1552" s="6"/>
      <c r="K1552" s="6"/>
      <c r="L1552" s="6"/>
      <c r="AM1552" s="6"/>
    </row>
    <row r="1553" spans="1:39">
      <c r="A1553" s="6"/>
      <c r="K1553" s="6"/>
      <c r="L1553" s="6"/>
      <c r="AM1553" s="6"/>
    </row>
    <row r="1554" spans="1:39">
      <c r="A1554" s="6"/>
      <c r="K1554" s="6"/>
      <c r="L1554" s="6"/>
      <c r="AM1554" s="6"/>
    </row>
    <row r="1555" spans="1:39">
      <c r="A1555" s="6"/>
      <c r="K1555" s="6"/>
      <c r="L1555" s="6"/>
      <c r="AM1555" s="6"/>
    </row>
    <row r="1556" spans="1:39">
      <c r="A1556" s="6"/>
      <c r="K1556" s="6"/>
      <c r="L1556" s="6"/>
      <c r="AM1556" s="6"/>
    </row>
    <row r="1557" spans="1:39">
      <c r="A1557" s="6"/>
      <c r="K1557" s="6"/>
      <c r="L1557" s="6"/>
      <c r="AM1557" s="6"/>
    </row>
    <row r="1558" spans="1:39">
      <c r="A1558" s="6"/>
      <c r="K1558" s="6"/>
      <c r="L1558" s="6"/>
      <c r="AM1558" s="6"/>
    </row>
    <row r="1559" spans="1:39">
      <c r="A1559" s="6"/>
      <c r="K1559" s="6"/>
      <c r="L1559" s="6"/>
      <c r="AM1559" s="6"/>
    </row>
    <row r="1560" spans="1:39">
      <c r="A1560" s="6"/>
      <c r="K1560" s="6"/>
      <c r="L1560" s="6"/>
      <c r="AM1560" s="6"/>
    </row>
    <row r="1561" spans="1:39">
      <c r="A1561" s="6"/>
      <c r="K1561" s="6"/>
      <c r="L1561" s="6"/>
      <c r="AM1561" s="6"/>
    </row>
    <row r="1562" spans="1:39">
      <c r="A1562" s="6"/>
      <c r="K1562" s="6"/>
      <c r="L1562" s="6"/>
      <c r="AM1562" s="6"/>
    </row>
    <row r="1563" spans="1:39">
      <c r="A1563" s="6"/>
      <c r="K1563" s="6"/>
      <c r="L1563" s="6"/>
      <c r="AM1563" s="6"/>
    </row>
    <row r="1564" spans="1:39">
      <c r="A1564" s="6"/>
      <c r="K1564" s="6"/>
      <c r="L1564" s="6"/>
      <c r="AM1564" s="6"/>
    </row>
    <row r="1565" spans="1:39">
      <c r="A1565" s="6"/>
      <c r="K1565" s="6"/>
      <c r="L1565" s="6"/>
      <c r="AM1565" s="6"/>
    </row>
    <row r="1566" spans="1:39">
      <c r="A1566" s="6"/>
      <c r="K1566" s="6"/>
      <c r="L1566" s="6"/>
      <c r="AM1566" s="6"/>
    </row>
    <row r="1567" spans="1:39">
      <c r="A1567" s="6"/>
      <c r="K1567" s="6"/>
      <c r="L1567" s="6"/>
      <c r="AM1567" s="6"/>
    </row>
    <row r="1568" spans="1:39">
      <c r="A1568" s="6"/>
      <c r="K1568" s="6"/>
      <c r="L1568" s="6"/>
      <c r="AM1568" s="6"/>
    </row>
    <row r="1569" spans="1:39">
      <c r="A1569" s="6"/>
      <c r="K1569" s="6"/>
      <c r="L1569" s="6"/>
      <c r="AM1569" s="6"/>
    </row>
    <row r="1570" spans="1:39">
      <c r="A1570" s="6"/>
      <c r="K1570" s="6"/>
      <c r="L1570" s="6"/>
      <c r="AM1570" s="6"/>
    </row>
    <row r="1571" spans="1:39">
      <c r="A1571" s="6"/>
      <c r="K1571" s="6"/>
      <c r="L1571" s="6"/>
      <c r="AM1571" s="6"/>
    </row>
    <row r="1572" spans="1:39">
      <c r="A1572" s="6"/>
      <c r="K1572" s="6"/>
      <c r="L1572" s="6"/>
      <c r="AM1572" s="6"/>
    </row>
    <row r="1573" spans="1:39">
      <c r="A1573" s="6"/>
      <c r="K1573" s="6"/>
      <c r="L1573" s="6"/>
      <c r="AM1573" s="6"/>
    </row>
    <row r="1574" spans="1:39">
      <c r="A1574" s="6"/>
      <c r="K1574" s="6"/>
      <c r="L1574" s="6"/>
      <c r="AM1574" s="6"/>
    </row>
    <row r="1575" spans="1:39">
      <c r="A1575" s="6"/>
      <c r="K1575" s="6"/>
      <c r="L1575" s="6"/>
      <c r="AM1575" s="6"/>
    </row>
    <row r="1576" spans="1:39">
      <c r="A1576" s="6"/>
      <c r="K1576" s="6"/>
      <c r="L1576" s="6"/>
      <c r="AM1576" s="6"/>
    </row>
    <row r="1577" spans="1:39">
      <c r="A1577" s="6"/>
      <c r="K1577" s="6"/>
      <c r="L1577" s="6"/>
      <c r="AM1577" s="6"/>
    </row>
    <row r="1578" spans="1:39">
      <c r="A1578" s="6"/>
      <c r="K1578" s="6"/>
      <c r="L1578" s="6"/>
      <c r="AM1578" s="6"/>
    </row>
    <row r="1579" spans="1:39">
      <c r="A1579" s="6"/>
      <c r="K1579" s="6"/>
      <c r="L1579" s="6"/>
      <c r="AM1579" s="6"/>
    </row>
    <row r="1580" spans="1:39">
      <c r="A1580" s="6"/>
      <c r="K1580" s="6"/>
      <c r="L1580" s="6"/>
      <c r="AM1580" s="6"/>
    </row>
    <row r="1581" spans="1:39">
      <c r="A1581" s="6"/>
      <c r="K1581" s="6"/>
      <c r="L1581" s="6"/>
      <c r="AM1581" s="6"/>
    </row>
    <row r="1582" spans="1:39">
      <c r="A1582" s="6"/>
      <c r="K1582" s="6"/>
      <c r="L1582" s="6"/>
      <c r="AM1582" s="6"/>
    </row>
    <row r="1583" spans="1:39">
      <c r="A1583" s="6"/>
      <c r="K1583" s="6"/>
      <c r="L1583" s="6"/>
      <c r="AM1583" s="6"/>
    </row>
    <row r="1584" spans="1:39">
      <c r="A1584" s="6"/>
      <c r="K1584" s="6"/>
      <c r="L1584" s="6"/>
      <c r="AM1584" s="6"/>
    </row>
    <row r="1585" spans="1:39">
      <c r="A1585" s="6"/>
      <c r="K1585" s="6"/>
      <c r="L1585" s="6"/>
      <c r="AM1585" s="6"/>
    </row>
    <row r="1586" spans="1:39">
      <c r="A1586" s="6"/>
      <c r="K1586" s="6"/>
      <c r="L1586" s="6"/>
      <c r="AM1586" s="6"/>
    </row>
    <row r="1587" spans="1:39">
      <c r="A1587" s="6"/>
      <c r="K1587" s="6"/>
      <c r="L1587" s="6"/>
      <c r="AM1587" s="6"/>
    </row>
    <row r="1588" spans="1:39">
      <c r="A1588" s="6"/>
      <c r="K1588" s="6"/>
      <c r="L1588" s="6"/>
      <c r="AM1588" s="6"/>
    </row>
    <row r="1589" spans="1:39">
      <c r="A1589" s="6"/>
      <c r="K1589" s="6"/>
      <c r="L1589" s="6"/>
      <c r="AM1589" s="6"/>
    </row>
    <row r="1590" spans="1:39">
      <c r="A1590" s="6"/>
      <c r="K1590" s="6"/>
      <c r="L1590" s="6"/>
      <c r="AM1590" s="6"/>
    </row>
    <row r="1591" spans="1:39">
      <c r="A1591" s="6"/>
      <c r="K1591" s="6"/>
      <c r="L1591" s="6"/>
      <c r="AM1591" s="6"/>
    </row>
    <row r="1592" spans="1:39">
      <c r="A1592" s="6"/>
      <c r="K1592" s="6"/>
      <c r="L1592" s="6"/>
      <c r="AM1592" s="6"/>
    </row>
    <row r="1593" spans="1:39">
      <c r="A1593" s="6"/>
      <c r="K1593" s="6"/>
      <c r="L1593" s="6"/>
      <c r="AM1593" s="6"/>
    </row>
    <row r="1594" spans="1:39">
      <c r="A1594" s="6"/>
      <c r="K1594" s="6"/>
      <c r="L1594" s="6"/>
      <c r="AM1594" s="6"/>
    </row>
    <row r="1595" spans="1:39">
      <c r="A1595" s="6"/>
      <c r="K1595" s="6"/>
      <c r="L1595" s="6"/>
      <c r="AM1595" s="6"/>
    </row>
    <row r="1596" spans="1:39">
      <c r="A1596" s="6"/>
      <c r="K1596" s="6"/>
      <c r="L1596" s="6"/>
      <c r="AM1596" s="6"/>
    </row>
    <row r="1597" spans="1:39">
      <c r="A1597" s="6"/>
      <c r="K1597" s="6"/>
      <c r="L1597" s="6"/>
      <c r="AM1597" s="6"/>
    </row>
    <row r="1598" spans="1:39">
      <c r="A1598" s="6"/>
      <c r="K1598" s="6"/>
      <c r="L1598" s="6"/>
      <c r="AM1598" s="6"/>
    </row>
    <row r="1599" spans="1:39">
      <c r="A1599" s="6"/>
      <c r="K1599" s="6"/>
      <c r="L1599" s="6"/>
      <c r="AM1599" s="6"/>
    </row>
    <row r="1600" spans="1:39">
      <c r="A1600" s="6"/>
      <c r="K1600" s="6"/>
      <c r="L1600" s="6"/>
      <c r="AM1600" s="6"/>
    </row>
    <row r="1601" spans="1:39">
      <c r="A1601" s="6"/>
      <c r="K1601" s="6"/>
      <c r="L1601" s="6"/>
      <c r="AM1601" s="6"/>
    </row>
    <row r="1602" spans="1:39">
      <c r="A1602" s="6"/>
      <c r="K1602" s="6"/>
      <c r="L1602" s="6"/>
      <c r="AM1602" s="6"/>
    </row>
    <row r="1603" spans="1:39">
      <c r="A1603" s="6"/>
      <c r="K1603" s="6"/>
      <c r="L1603" s="6"/>
      <c r="AM1603" s="6"/>
    </row>
    <row r="1604" spans="1:39">
      <c r="A1604" s="6"/>
      <c r="K1604" s="6"/>
      <c r="L1604" s="6"/>
      <c r="AM1604" s="6"/>
    </row>
    <row r="1605" spans="1:39">
      <c r="A1605" s="6"/>
      <c r="K1605" s="6"/>
      <c r="L1605" s="6"/>
      <c r="AM1605" s="6"/>
    </row>
    <row r="1606" spans="1:39">
      <c r="A1606" s="6"/>
      <c r="K1606" s="6"/>
      <c r="L1606" s="6"/>
      <c r="AM1606" s="6"/>
    </row>
    <row r="1607" spans="1:39">
      <c r="A1607" s="6"/>
      <c r="K1607" s="6"/>
      <c r="L1607" s="6"/>
      <c r="AM1607" s="6"/>
    </row>
    <row r="1608" spans="1:39">
      <c r="A1608" s="6"/>
      <c r="K1608" s="6"/>
      <c r="L1608" s="6"/>
      <c r="AM1608" s="6"/>
    </row>
    <row r="1609" spans="1:39">
      <c r="A1609" s="6"/>
      <c r="K1609" s="6"/>
      <c r="L1609" s="6"/>
      <c r="AM1609" s="6"/>
    </row>
    <row r="1610" spans="1:39">
      <c r="A1610" s="6"/>
      <c r="K1610" s="6"/>
      <c r="L1610" s="6"/>
      <c r="AM1610" s="6"/>
    </row>
    <row r="1611" spans="1:39">
      <c r="A1611" s="6"/>
      <c r="K1611" s="6"/>
      <c r="L1611" s="6"/>
      <c r="AM1611" s="6"/>
    </row>
    <row r="1612" spans="1:39">
      <c r="A1612" s="6"/>
      <c r="K1612" s="6"/>
      <c r="L1612" s="6"/>
      <c r="AM1612" s="6"/>
    </row>
    <row r="1613" spans="1:39">
      <c r="A1613" s="6"/>
      <c r="K1613" s="6"/>
      <c r="L1613" s="6"/>
      <c r="AM1613" s="6"/>
    </row>
    <row r="1614" spans="1:39">
      <c r="A1614" s="6"/>
      <c r="K1614" s="6"/>
      <c r="L1614" s="6"/>
      <c r="AM1614" s="6"/>
    </row>
    <row r="1615" spans="1:39">
      <c r="A1615" s="6"/>
      <c r="K1615" s="6"/>
      <c r="L1615" s="6"/>
      <c r="AM1615" s="6"/>
    </row>
    <row r="1616" spans="1:39">
      <c r="A1616" s="6"/>
      <c r="K1616" s="6"/>
      <c r="L1616" s="6"/>
      <c r="AM1616" s="6"/>
    </row>
    <row r="1617" spans="1:39">
      <c r="A1617" s="6"/>
      <c r="K1617" s="6"/>
      <c r="L1617" s="6"/>
      <c r="AM1617" s="6"/>
    </row>
    <row r="1618" spans="1:39">
      <c r="A1618" s="6"/>
      <c r="K1618" s="6"/>
      <c r="L1618" s="6"/>
      <c r="AM1618" s="6"/>
    </row>
    <row r="1619" spans="1:39">
      <c r="A1619" s="6"/>
      <c r="K1619" s="6"/>
      <c r="L1619" s="6"/>
      <c r="AM1619" s="6"/>
    </row>
    <row r="1620" spans="1:39">
      <c r="A1620" s="6"/>
      <c r="K1620" s="6"/>
      <c r="L1620" s="6"/>
      <c r="AM1620" s="6"/>
    </row>
    <row r="1621" spans="1:39">
      <c r="A1621" s="6"/>
      <c r="K1621" s="6"/>
      <c r="L1621" s="6"/>
      <c r="AM1621" s="6"/>
    </row>
    <row r="1622" spans="1:39">
      <c r="A1622" s="6"/>
      <c r="K1622" s="6"/>
      <c r="L1622" s="6"/>
      <c r="AM1622" s="6"/>
    </row>
    <row r="1623" spans="1:39">
      <c r="A1623" s="6"/>
      <c r="K1623" s="6"/>
      <c r="L1623" s="6"/>
      <c r="AM1623" s="6"/>
    </row>
    <row r="1624" spans="1:39">
      <c r="A1624" s="6"/>
      <c r="K1624" s="6"/>
      <c r="L1624" s="6"/>
      <c r="AM1624" s="6"/>
    </row>
    <row r="1625" spans="1:39">
      <c r="A1625" s="6"/>
      <c r="K1625" s="6"/>
      <c r="L1625" s="6"/>
      <c r="AM1625" s="6"/>
    </row>
    <row r="1626" spans="1:39">
      <c r="A1626" s="6"/>
      <c r="K1626" s="6"/>
      <c r="L1626" s="6"/>
      <c r="AM1626" s="6"/>
    </row>
    <row r="1627" spans="1:39">
      <c r="A1627" s="6"/>
      <c r="K1627" s="6"/>
      <c r="L1627" s="6"/>
      <c r="AM1627" s="6"/>
    </row>
    <row r="1628" spans="1:39">
      <c r="A1628" s="6"/>
      <c r="K1628" s="6"/>
      <c r="L1628" s="6"/>
      <c r="AM1628" s="6"/>
    </row>
    <row r="1629" spans="1:39">
      <c r="A1629" s="6"/>
      <c r="K1629" s="6"/>
      <c r="L1629" s="6"/>
      <c r="AM1629" s="6"/>
    </row>
    <row r="1630" spans="1:39">
      <c r="A1630" s="6"/>
      <c r="K1630" s="6"/>
      <c r="L1630" s="6"/>
      <c r="AM1630" s="6"/>
    </row>
    <row r="1631" spans="1:39">
      <c r="A1631" s="6"/>
      <c r="K1631" s="6"/>
      <c r="L1631" s="6"/>
      <c r="AM1631" s="6"/>
    </row>
    <row r="1632" spans="1:39">
      <c r="A1632" s="6"/>
      <c r="K1632" s="6"/>
      <c r="L1632" s="6"/>
      <c r="AM1632" s="6"/>
    </row>
    <row r="1633" spans="1:39">
      <c r="A1633" s="6"/>
      <c r="K1633" s="6"/>
      <c r="L1633" s="6"/>
      <c r="AM1633" s="6"/>
    </row>
    <row r="1634" spans="1:39">
      <c r="A1634" s="6"/>
      <c r="K1634" s="6"/>
      <c r="L1634" s="6"/>
      <c r="AM1634" s="6"/>
    </row>
    <row r="1635" spans="1:39">
      <c r="A1635" s="6"/>
      <c r="K1635" s="6"/>
      <c r="L1635" s="6"/>
      <c r="AM1635" s="6"/>
    </row>
    <row r="1636" spans="1:39">
      <c r="A1636" s="6"/>
      <c r="K1636" s="6"/>
      <c r="L1636" s="6"/>
      <c r="AM1636" s="6"/>
    </row>
    <row r="1637" spans="1:39">
      <c r="A1637" s="6"/>
      <c r="K1637" s="6"/>
      <c r="L1637" s="6"/>
      <c r="AM1637" s="6"/>
    </row>
    <row r="1638" spans="1:39">
      <c r="A1638" s="6"/>
      <c r="K1638" s="6"/>
      <c r="L1638" s="6"/>
      <c r="AM1638" s="6"/>
    </row>
    <row r="1639" spans="1:39">
      <c r="A1639" s="6"/>
      <c r="K1639" s="6"/>
      <c r="L1639" s="6"/>
      <c r="AM1639" s="6"/>
    </row>
    <row r="1640" spans="1:39">
      <c r="A1640" s="6"/>
      <c r="K1640" s="6"/>
      <c r="L1640" s="6"/>
      <c r="AM1640" s="6"/>
    </row>
    <row r="1641" spans="1:39">
      <c r="A1641" s="6"/>
      <c r="K1641" s="6"/>
      <c r="L1641" s="6"/>
      <c r="AM1641" s="6"/>
    </row>
    <row r="1642" spans="1:39">
      <c r="A1642" s="6"/>
      <c r="K1642" s="6"/>
      <c r="L1642" s="6"/>
      <c r="AM1642" s="6"/>
    </row>
    <row r="1643" spans="1:39">
      <c r="A1643" s="6"/>
      <c r="K1643" s="6"/>
      <c r="L1643" s="6"/>
      <c r="AM1643" s="6"/>
    </row>
    <row r="1644" spans="1:39">
      <c r="A1644" s="6"/>
      <c r="K1644" s="6"/>
      <c r="L1644" s="6"/>
      <c r="AM1644" s="6"/>
    </row>
    <row r="1645" spans="1:39">
      <c r="A1645" s="6"/>
      <c r="K1645" s="6"/>
      <c r="L1645" s="6"/>
      <c r="AM1645" s="6"/>
    </row>
    <row r="1646" spans="1:39">
      <c r="A1646" s="6"/>
      <c r="K1646" s="6"/>
      <c r="L1646" s="6"/>
      <c r="AM1646" s="6"/>
    </row>
    <row r="1647" spans="1:39">
      <c r="A1647" s="6"/>
      <c r="K1647" s="6"/>
      <c r="L1647" s="6"/>
      <c r="AM1647" s="6"/>
    </row>
    <row r="1648" spans="1:39">
      <c r="A1648" s="6"/>
      <c r="K1648" s="6"/>
      <c r="L1648" s="6"/>
      <c r="AM1648" s="6"/>
    </row>
    <row r="1649" spans="1:39">
      <c r="A1649" s="6"/>
      <c r="K1649" s="6"/>
      <c r="L1649" s="6"/>
      <c r="AM1649" s="6"/>
    </row>
    <row r="1650" spans="1:39">
      <c r="A1650" s="6"/>
      <c r="K1650" s="6"/>
      <c r="L1650" s="6"/>
      <c r="AM1650" s="6"/>
    </row>
    <row r="1651" spans="1:39">
      <c r="A1651" s="6"/>
      <c r="K1651" s="6"/>
      <c r="L1651" s="6"/>
      <c r="AM1651" s="6"/>
    </row>
    <row r="1652" spans="1:39">
      <c r="A1652" s="6"/>
      <c r="K1652" s="6"/>
      <c r="L1652" s="6"/>
      <c r="AM1652" s="6"/>
    </row>
    <row r="1653" spans="1:39">
      <c r="A1653" s="6"/>
      <c r="K1653" s="6"/>
      <c r="L1653" s="6"/>
      <c r="AM1653" s="6"/>
    </row>
    <row r="1654" spans="1:39">
      <c r="A1654" s="6"/>
      <c r="K1654" s="6"/>
      <c r="L1654" s="6"/>
      <c r="AM1654" s="6"/>
    </row>
    <row r="1655" spans="1:39">
      <c r="A1655" s="6"/>
      <c r="K1655" s="6"/>
      <c r="L1655" s="6"/>
      <c r="AM1655" s="6"/>
    </row>
    <row r="1656" spans="1:39">
      <c r="A1656" s="6"/>
      <c r="K1656" s="6"/>
      <c r="L1656" s="6"/>
      <c r="AM1656" s="6"/>
    </row>
    <row r="1657" spans="1:39">
      <c r="A1657" s="6"/>
      <c r="K1657" s="6"/>
      <c r="L1657" s="6"/>
      <c r="AM1657" s="6"/>
    </row>
    <row r="1658" spans="1:39">
      <c r="A1658" s="6"/>
      <c r="K1658" s="6"/>
      <c r="L1658" s="6"/>
      <c r="AM1658" s="6"/>
    </row>
    <row r="1659" spans="1:39">
      <c r="A1659" s="6"/>
      <c r="K1659" s="6"/>
      <c r="L1659" s="6"/>
      <c r="AM1659" s="6"/>
    </row>
    <row r="1660" spans="1:39">
      <c r="A1660" s="6"/>
      <c r="K1660" s="6"/>
      <c r="L1660" s="6"/>
      <c r="AM1660" s="6"/>
    </row>
    <row r="1661" spans="1:39">
      <c r="A1661" s="6"/>
      <c r="K1661" s="6"/>
      <c r="L1661" s="6"/>
      <c r="AM1661" s="6"/>
    </row>
    <row r="1662" spans="1:39">
      <c r="A1662" s="6"/>
      <c r="K1662" s="6"/>
      <c r="L1662" s="6"/>
      <c r="AM1662" s="6"/>
    </row>
    <row r="1663" spans="1:39">
      <c r="A1663" s="6"/>
      <c r="K1663" s="6"/>
      <c r="L1663" s="6"/>
      <c r="AM1663" s="6"/>
    </row>
    <row r="1664" spans="1:39">
      <c r="A1664" s="6"/>
      <c r="K1664" s="6"/>
      <c r="L1664" s="6"/>
      <c r="AM1664" s="6"/>
    </row>
    <row r="1665" spans="1:39">
      <c r="A1665" s="6"/>
      <c r="K1665" s="6"/>
      <c r="L1665" s="6"/>
      <c r="AM1665" s="6"/>
    </row>
    <row r="1666" spans="1:39">
      <c r="A1666" s="6"/>
      <c r="K1666" s="6"/>
      <c r="L1666" s="6"/>
      <c r="AM1666" s="6"/>
    </row>
    <row r="1667" spans="1:39">
      <c r="A1667" s="6"/>
      <c r="K1667" s="6"/>
      <c r="L1667" s="6"/>
      <c r="AM1667" s="6"/>
    </row>
    <row r="1668" spans="1:39">
      <c r="A1668" s="6"/>
      <c r="K1668" s="6"/>
      <c r="L1668" s="6"/>
      <c r="AM1668" s="6"/>
    </row>
    <row r="1669" spans="1:39">
      <c r="A1669" s="6"/>
      <c r="K1669" s="6"/>
      <c r="L1669" s="6"/>
      <c r="AM1669" s="6"/>
    </row>
    <row r="1670" spans="1:39">
      <c r="A1670" s="6"/>
      <c r="K1670" s="6"/>
      <c r="L1670" s="6"/>
      <c r="AM1670" s="6"/>
    </row>
    <row r="1671" spans="1:39">
      <c r="A1671" s="6"/>
      <c r="K1671" s="6"/>
      <c r="L1671" s="6"/>
      <c r="AM1671" s="6"/>
    </row>
    <row r="1672" spans="1:39">
      <c r="A1672" s="6"/>
      <c r="K1672" s="6"/>
      <c r="L1672" s="6"/>
      <c r="AM1672" s="6"/>
    </row>
    <row r="1673" spans="1:39">
      <c r="A1673" s="6"/>
      <c r="K1673" s="6"/>
      <c r="L1673" s="6"/>
      <c r="AM1673" s="6"/>
    </row>
    <row r="1674" spans="1:39">
      <c r="A1674" s="6"/>
      <c r="K1674" s="6"/>
      <c r="L1674" s="6"/>
      <c r="AM1674" s="6"/>
    </row>
    <row r="1675" spans="1:39">
      <c r="A1675" s="6"/>
      <c r="K1675" s="6"/>
      <c r="L1675" s="6"/>
      <c r="AM1675" s="6"/>
    </row>
    <row r="1676" spans="1:39">
      <c r="A1676" s="6"/>
      <c r="K1676" s="6"/>
      <c r="L1676" s="6"/>
      <c r="AM1676" s="6"/>
    </row>
    <row r="1677" spans="1:39">
      <c r="A1677" s="6"/>
      <c r="K1677" s="6"/>
      <c r="L1677" s="6"/>
      <c r="AM1677" s="6"/>
    </row>
    <row r="1678" spans="1:39">
      <c r="A1678" s="6"/>
      <c r="K1678" s="6"/>
      <c r="L1678" s="6"/>
      <c r="AM1678" s="6"/>
    </row>
    <row r="1679" spans="1:39">
      <c r="A1679" s="6"/>
      <c r="K1679" s="6"/>
      <c r="L1679" s="6"/>
      <c r="AM1679" s="6"/>
    </row>
    <row r="1680" spans="1:39">
      <c r="A1680" s="6"/>
      <c r="K1680" s="6"/>
      <c r="L1680" s="6"/>
      <c r="AM1680" s="6"/>
    </row>
    <row r="1681" spans="1:39">
      <c r="A1681" s="6"/>
      <c r="K1681" s="6"/>
      <c r="L1681" s="6"/>
      <c r="AM1681" s="6"/>
    </row>
    <row r="1682" spans="1:39">
      <c r="A1682" s="6"/>
      <c r="K1682" s="6"/>
      <c r="L1682" s="6"/>
      <c r="AM1682" s="6"/>
    </row>
    <row r="1683" spans="1:39">
      <c r="A1683" s="6"/>
      <c r="K1683" s="6"/>
      <c r="L1683" s="6"/>
      <c r="AM1683" s="6"/>
    </row>
    <row r="1684" spans="1:39">
      <c r="A1684" s="6"/>
      <c r="K1684" s="6"/>
      <c r="L1684" s="6"/>
      <c r="AM1684" s="6"/>
    </row>
    <row r="1685" spans="1:39">
      <c r="A1685" s="6"/>
      <c r="K1685" s="6"/>
      <c r="L1685" s="6"/>
      <c r="AM1685" s="6"/>
    </row>
    <row r="1686" spans="1:39">
      <c r="A1686" s="6"/>
      <c r="K1686" s="6"/>
      <c r="L1686" s="6"/>
      <c r="AM1686" s="6"/>
    </row>
    <row r="1687" spans="1:39">
      <c r="A1687" s="6"/>
      <c r="K1687" s="6"/>
      <c r="L1687" s="6"/>
      <c r="AM1687" s="6"/>
    </row>
    <row r="1688" spans="1:39">
      <c r="A1688" s="6"/>
      <c r="K1688" s="6"/>
      <c r="L1688" s="6"/>
      <c r="AM1688" s="6"/>
    </row>
    <row r="1689" spans="1:39">
      <c r="A1689" s="6"/>
      <c r="K1689" s="6"/>
      <c r="L1689" s="6"/>
      <c r="AM1689" s="6"/>
    </row>
    <row r="1690" spans="1:39">
      <c r="A1690" s="6"/>
      <c r="K1690" s="6"/>
      <c r="L1690" s="6"/>
      <c r="AM1690" s="6"/>
    </row>
    <row r="1691" spans="1:39">
      <c r="A1691" s="6"/>
      <c r="K1691" s="6"/>
      <c r="L1691" s="6"/>
      <c r="AM1691" s="6"/>
    </row>
    <row r="1692" spans="1:39">
      <c r="A1692" s="6"/>
      <c r="K1692" s="6"/>
      <c r="L1692" s="6"/>
      <c r="AM1692" s="6"/>
    </row>
    <row r="1693" spans="1:39">
      <c r="A1693" s="6"/>
      <c r="K1693" s="6"/>
      <c r="L1693" s="6"/>
      <c r="AM1693" s="6"/>
    </row>
    <row r="1694" spans="1:39">
      <c r="A1694" s="6"/>
      <c r="K1694" s="6"/>
      <c r="L1694" s="6"/>
      <c r="AM1694" s="6"/>
    </row>
    <row r="1695" spans="1:39">
      <c r="A1695" s="6"/>
      <c r="K1695" s="6"/>
      <c r="L1695" s="6"/>
      <c r="AM1695" s="6"/>
    </row>
    <row r="1696" spans="1:39">
      <c r="A1696" s="6"/>
      <c r="K1696" s="6"/>
      <c r="L1696" s="6"/>
      <c r="AM1696" s="6"/>
    </row>
    <row r="1697" spans="1:39">
      <c r="A1697" s="6"/>
      <c r="K1697" s="6"/>
      <c r="L1697" s="6"/>
      <c r="AM1697" s="6"/>
    </row>
    <row r="1698" spans="1:39">
      <c r="A1698" s="6"/>
      <c r="K1698" s="6"/>
      <c r="L1698" s="6"/>
      <c r="AM1698" s="6"/>
    </row>
    <row r="1699" spans="1:39">
      <c r="A1699" s="6"/>
      <c r="K1699" s="6"/>
      <c r="L1699" s="6"/>
      <c r="AM1699" s="6"/>
    </row>
    <row r="1700" spans="1:39">
      <c r="A1700" s="6"/>
      <c r="K1700" s="6"/>
      <c r="L1700" s="6"/>
      <c r="AM1700" s="6"/>
    </row>
    <row r="1701" spans="1:39">
      <c r="A1701" s="6"/>
      <c r="K1701" s="6"/>
      <c r="L1701" s="6"/>
      <c r="AM1701" s="6"/>
    </row>
    <row r="1702" spans="1:39">
      <c r="A1702" s="6"/>
      <c r="K1702" s="6"/>
      <c r="L1702" s="6"/>
      <c r="AM1702" s="6"/>
    </row>
    <row r="1703" spans="1:39">
      <c r="A1703" s="6"/>
      <c r="K1703" s="6"/>
      <c r="L1703" s="6"/>
      <c r="AM1703" s="6"/>
    </row>
    <row r="1704" spans="1:39">
      <c r="A1704" s="6"/>
      <c r="K1704" s="6"/>
      <c r="L1704" s="6"/>
      <c r="AM1704" s="6"/>
    </row>
    <row r="1705" spans="1:39">
      <c r="A1705" s="6"/>
      <c r="K1705" s="6"/>
      <c r="L1705" s="6"/>
      <c r="AM1705" s="6"/>
    </row>
    <row r="1706" spans="1:39">
      <c r="A1706" s="6"/>
      <c r="K1706" s="6"/>
      <c r="L1706" s="6"/>
      <c r="AM1706" s="6"/>
    </row>
    <row r="1707" spans="1:39">
      <c r="A1707" s="6"/>
      <c r="K1707" s="6"/>
      <c r="L1707" s="6"/>
      <c r="AM1707" s="6"/>
    </row>
    <row r="1708" spans="1:39">
      <c r="A1708" s="6"/>
      <c r="K1708" s="6"/>
      <c r="L1708" s="6"/>
      <c r="AM1708" s="6"/>
    </row>
    <row r="1709" spans="1:39">
      <c r="A1709" s="6"/>
      <c r="K1709" s="6"/>
      <c r="L1709" s="6"/>
      <c r="AM1709" s="6"/>
    </row>
    <row r="1710" spans="1:39">
      <c r="A1710" s="6"/>
      <c r="K1710" s="6"/>
      <c r="L1710" s="6"/>
      <c r="AM1710" s="6"/>
    </row>
    <row r="1711" spans="1:39">
      <c r="A1711" s="6"/>
      <c r="K1711" s="6"/>
      <c r="L1711" s="6"/>
      <c r="AM1711" s="6"/>
    </row>
    <row r="1712" spans="1:39">
      <c r="A1712" s="6"/>
      <c r="K1712" s="6"/>
      <c r="L1712" s="6"/>
      <c r="AM1712" s="6"/>
    </row>
    <row r="1713" spans="1:39">
      <c r="A1713" s="6"/>
      <c r="K1713" s="6"/>
      <c r="L1713" s="6"/>
      <c r="AM1713" s="6"/>
    </row>
    <row r="1714" spans="1:39">
      <c r="A1714" s="6"/>
      <c r="K1714" s="6"/>
      <c r="L1714" s="6"/>
      <c r="AM1714" s="6"/>
    </row>
    <row r="1715" spans="1:39">
      <c r="A1715" s="6"/>
      <c r="K1715" s="6"/>
      <c r="L1715" s="6"/>
      <c r="AM1715" s="6"/>
    </row>
    <row r="1716" spans="1:39">
      <c r="A1716" s="6"/>
      <c r="K1716" s="6"/>
      <c r="L1716" s="6"/>
      <c r="AM1716" s="6"/>
    </row>
    <row r="1717" spans="1:39">
      <c r="A1717" s="6"/>
      <c r="K1717" s="6"/>
      <c r="L1717" s="6"/>
      <c r="AM1717" s="6"/>
    </row>
    <row r="1718" spans="1:39">
      <c r="A1718" s="6"/>
      <c r="K1718" s="6"/>
      <c r="L1718" s="6"/>
      <c r="AM1718" s="6"/>
    </row>
    <row r="1719" spans="1:39">
      <c r="A1719" s="6"/>
      <c r="K1719" s="6"/>
      <c r="L1719" s="6"/>
      <c r="AM1719" s="6"/>
    </row>
    <row r="1720" spans="1:39">
      <c r="A1720" s="6"/>
      <c r="K1720" s="6"/>
      <c r="L1720" s="6"/>
      <c r="AM1720" s="6"/>
    </row>
    <row r="1721" spans="1:39">
      <c r="A1721" s="6"/>
      <c r="K1721" s="6"/>
      <c r="L1721" s="6"/>
      <c r="AM1721" s="6"/>
    </row>
    <row r="1722" spans="1:39">
      <c r="A1722" s="6"/>
      <c r="K1722" s="6"/>
      <c r="L1722" s="6"/>
      <c r="AM1722" s="6"/>
    </row>
    <row r="1723" spans="1:39">
      <c r="A1723" s="6"/>
      <c r="K1723" s="6"/>
      <c r="L1723" s="6"/>
      <c r="AM1723" s="6"/>
    </row>
    <row r="1724" spans="1:39">
      <c r="A1724" s="6"/>
      <c r="K1724" s="6"/>
      <c r="L1724" s="6"/>
      <c r="AM1724" s="6"/>
    </row>
    <row r="1725" spans="1:39">
      <c r="A1725" s="6"/>
      <c r="K1725" s="6"/>
      <c r="L1725" s="6"/>
      <c r="AM1725" s="6"/>
    </row>
    <row r="1726" spans="1:39">
      <c r="A1726" s="6"/>
      <c r="K1726" s="6"/>
      <c r="L1726" s="6"/>
      <c r="AM1726" s="6"/>
    </row>
    <row r="1727" spans="1:39">
      <c r="A1727" s="6"/>
      <c r="K1727" s="6"/>
      <c r="L1727" s="6"/>
      <c r="AM1727" s="6"/>
    </row>
    <row r="1728" spans="1:39">
      <c r="A1728" s="6"/>
      <c r="K1728" s="6"/>
      <c r="L1728" s="6"/>
      <c r="AM1728" s="6"/>
    </row>
    <row r="1729" spans="1:39">
      <c r="A1729" s="6"/>
      <c r="K1729" s="6"/>
      <c r="L1729" s="6"/>
      <c r="AM1729" s="6"/>
    </row>
    <row r="1730" spans="1:39">
      <c r="A1730" s="6"/>
      <c r="K1730" s="6"/>
      <c r="L1730" s="6"/>
      <c r="AM1730" s="6"/>
    </row>
    <row r="1731" spans="1:39">
      <c r="A1731" s="6"/>
      <c r="K1731" s="6"/>
      <c r="L1731" s="6"/>
      <c r="AM1731" s="6"/>
    </row>
    <row r="1732" spans="1:39">
      <c r="A1732" s="6"/>
      <c r="K1732" s="6"/>
      <c r="L1732" s="6"/>
      <c r="AM1732" s="6"/>
    </row>
    <row r="1733" spans="1:39">
      <c r="A1733" s="6"/>
      <c r="K1733" s="6"/>
      <c r="L1733" s="6"/>
      <c r="AM1733" s="6"/>
    </row>
    <row r="1734" spans="1:39">
      <c r="A1734" s="6"/>
      <c r="K1734" s="6"/>
      <c r="L1734" s="6"/>
      <c r="AM1734" s="6"/>
    </row>
    <row r="1735" spans="1:39">
      <c r="A1735" s="6"/>
      <c r="K1735" s="6"/>
      <c r="L1735" s="6"/>
      <c r="AM1735" s="6"/>
    </row>
    <row r="1736" spans="1:39">
      <c r="A1736" s="6"/>
      <c r="K1736" s="6"/>
      <c r="L1736" s="6"/>
      <c r="AM1736" s="6"/>
    </row>
    <row r="1737" spans="1:39">
      <c r="A1737" s="6"/>
      <c r="K1737" s="6"/>
      <c r="L1737" s="6"/>
      <c r="AM1737" s="6"/>
    </row>
    <row r="1738" spans="1:39">
      <c r="A1738" s="6"/>
      <c r="K1738" s="6"/>
      <c r="L1738" s="6"/>
      <c r="AM1738" s="6"/>
    </row>
    <row r="1739" spans="1:39">
      <c r="A1739" s="6"/>
      <c r="K1739" s="6"/>
      <c r="L1739" s="6"/>
      <c r="AM1739" s="6"/>
    </row>
    <row r="1740" spans="1:39">
      <c r="A1740" s="6"/>
      <c r="K1740" s="6"/>
      <c r="L1740" s="6"/>
      <c r="AM1740" s="6"/>
    </row>
    <row r="1741" spans="1:39">
      <c r="A1741" s="6"/>
      <c r="K1741" s="6"/>
      <c r="L1741" s="6"/>
      <c r="AM1741" s="6"/>
    </row>
    <row r="1742" spans="1:39">
      <c r="A1742" s="6"/>
      <c r="K1742" s="6"/>
      <c r="L1742" s="6"/>
      <c r="AM1742" s="6"/>
    </row>
    <row r="1743" spans="1:39">
      <c r="A1743" s="6"/>
      <c r="K1743" s="6"/>
      <c r="L1743" s="6"/>
      <c r="AM1743" s="6"/>
    </row>
    <row r="1744" spans="1:39">
      <c r="A1744" s="6"/>
      <c r="K1744" s="6"/>
      <c r="L1744" s="6"/>
      <c r="AM1744" s="6"/>
    </row>
    <row r="1745" spans="1:39">
      <c r="A1745" s="6"/>
      <c r="K1745" s="6"/>
      <c r="L1745" s="6"/>
      <c r="AM1745" s="6"/>
    </row>
    <row r="1746" spans="1:39">
      <c r="A1746" s="6"/>
      <c r="K1746" s="6"/>
      <c r="L1746" s="6"/>
      <c r="AM1746" s="6"/>
    </row>
    <row r="1747" spans="1:39">
      <c r="A1747" s="6"/>
      <c r="K1747" s="6"/>
      <c r="L1747" s="6"/>
      <c r="AM1747" s="6"/>
    </row>
    <row r="1748" spans="1:39">
      <c r="A1748" s="6"/>
      <c r="K1748" s="6"/>
      <c r="L1748" s="6"/>
      <c r="AM1748" s="6"/>
    </row>
    <row r="1749" spans="1:39">
      <c r="A1749" s="6"/>
      <c r="K1749" s="6"/>
      <c r="L1749" s="6"/>
      <c r="AM1749" s="6"/>
    </row>
    <row r="1750" spans="1:39">
      <c r="A1750" s="6"/>
      <c r="K1750" s="6"/>
      <c r="L1750" s="6"/>
      <c r="AM1750" s="6"/>
    </row>
    <row r="1751" spans="1:39">
      <c r="A1751" s="6"/>
      <c r="K1751" s="6"/>
      <c r="L1751" s="6"/>
      <c r="AM1751" s="6"/>
    </row>
    <row r="1752" spans="1:39">
      <c r="A1752" s="6"/>
      <c r="K1752" s="6"/>
      <c r="L1752" s="6"/>
      <c r="AM1752" s="6"/>
    </row>
    <row r="1753" spans="1:39">
      <c r="A1753" s="6"/>
      <c r="K1753" s="6"/>
      <c r="L1753" s="6"/>
      <c r="AM1753" s="6"/>
    </row>
    <row r="1754" spans="1:39">
      <c r="A1754" s="6"/>
      <c r="K1754" s="6"/>
      <c r="L1754" s="6"/>
      <c r="AM1754" s="6"/>
    </row>
    <row r="1755" spans="1:39">
      <c r="A1755" s="6"/>
      <c r="K1755" s="6"/>
      <c r="L1755" s="6"/>
      <c r="AM1755" s="6"/>
    </row>
    <row r="1756" spans="1:39">
      <c r="A1756" s="6"/>
      <c r="K1756" s="6"/>
      <c r="L1756" s="6"/>
      <c r="AM1756" s="6"/>
    </row>
    <row r="1757" spans="1:39">
      <c r="A1757" s="6"/>
      <c r="K1757" s="6"/>
      <c r="L1757" s="6"/>
      <c r="AM1757" s="6"/>
    </row>
    <row r="1758" spans="1:39">
      <c r="A1758" s="6"/>
      <c r="K1758" s="6"/>
      <c r="L1758" s="6"/>
      <c r="AM1758" s="6"/>
    </row>
    <row r="1759" spans="1:39">
      <c r="A1759" s="6"/>
      <c r="K1759" s="6"/>
      <c r="L1759" s="6"/>
      <c r="AM1759" s="6"/>
    </row>
    <row r="1760" spans="1:39">
      <c r="A1760" s="6"/>
      <c r="K1760" s="6"/>
      <c r="L1760" s="6"/>
      <c r="AM1760" s="6"/>
    </row>
    <row r="1761" spans="1:39">
      <c r="A1761" s="6"/>
      <c r="K1761" s="6"/>
      <c r="L1761" s="6"/>
      <c r="AM1761" s="6"/>
    </row>
    <row r="1762" spans="1:39">
      <c r="A1762" s="6"/>
      <c r="K1762" s="6"/>
      <c r="L1762" s="6"/>
      <c r="AM1762" s="6"/>
    </row>
    <row r="1763" spans="1:39">
      <c r="A1763" s="6"/>
      <c r="K1763" s="6"/>
      <c r="L1763" s="6"/>
      <c r="AM1763" s="6"/>
    </row>
    <row r="1764" spans="1:39">
      <c r="A1764" s="6"/>
      <c r="K1764" s="6"/>
      <c r="L1764" s="6"/>
      <c r="AM1764" s="6"/>
    </row>
    <row r="1765" spans="1:39">
      <c r="A1765" s="6"/>
      <c r="K1765" s="6"/>
      <c r="L1765" s="6"/>
      <c r="AM1765" s="6"/>
    </row>
    <row r="1766" spans="1:39">
      <c r="A1766" s="6"/>
      <c r="K1766" s="6"/>
      <c r="L1766" s="6"/>
      <c r="AM1766" s="6"/>
    </row>
    <row r="1767" spans="1:39">
      <c r="A1767" s="6"/>
      <c r="K1767" s="6"/>
      <c r="L1767" s="6"/>
      <c r="AM1767" s="6"/>
    </row>
    <row r="1768" spans="1:39">
      <c r="A1768" s="6"/>
      <c r="K1768" s="6"/>
      <c r="L1768" s="6"/>
      <c r="AM1768" s="6"/>
    </row>
    <row r="1769" spans="1:39">
      <c r="A1769" s="6"/>
      <c r="K1769" s="6"/>
      <c r="L1769" s="6"/>
      <c r="AM1769" s="6"/>
    </row>
    <row r="1770" spans="1:39">
      <c r="A1770" s="6"/>
      <c r="K1770" s="6"/>
      <c r="L1770" s="6"/>
      <c r="AM1770" s="6"/>
    </row>
    <row r="1771" spans="1:39">
      <c r="A1771" s="6"/>
      <c r="K1771" s="6"/>
      <c r="L1771" s="6"/>
      <c r="AM1771" s="6"/>
    </row>
    <row r="1772" spans="1:39">
      <c r="A1772" s="6"/>
      <c r="K1772" s="6"/>
      <c r="L1772" s="6"/>
      <c r="AM1772" s="6"/>
    </row>
    <row r="1773" spans="1:39">
      <c r="A1773" s="6"/>
      <c r="K1773" s="6"/>
      <c r="L1773" s="6"/>
      <c r="AM1773" s="6"/>
    </row>
    <row r="1774" spans="1:39">
      <c r="A1774" s="6"/>
      <c r="K1774" s="6"/>
      <c r="L1774" s="6"/>
      <c r="AM1774" s="6"/>
    </row>
    <row r="1775" spans="1:39">
      <c r="A1775" s="6"/>
      <c r="K1775" s="6"/>
      <c r="L1775" s="6"/>
      <c r="AM1775" s="6"/>
    </row>
    <row r="1776" spans="1:39">
      <c r="A1776" s="6"/>
      <c r="K1776" s="6"/>
      <c r="L1776" s="6"/>
      <c r="AM1776" s="6"/>
    </row>
    <row r="1777" spans="1:39">
      <c r="A1777" s="6"/>
      <c r="K1777" s="6"/>
      <c r="L1777" s="6"/>
      <c r="AM1777" s="6"/>
    </row>
    <row r="1778" spans="1:39">
      <c r="A1778" s="6"/>
      <c r="K1778" s="6"/>
      <c r="L1778" s="6"/>
      <c r="AM1778" s="6"/>
    </row>
    <row r="1779" spans="1:39">
      <c r="A1779" s="6"/>
      <c r="K1779" s="6"/>
      <c r="L1779" s="6"/>
      <c r="AM1779" s="6"/>
    </row>
    <row r="1780" spans="1:39">
      <c r="A1780" s="6"/>
      <c r="K1780" s="6"/>
      <c r="L1780" s="6"/>
      <c r="AM1780" s="6"/>
    </row>
    <row r="1781" spans="1:39">
      <c r="A1781" s="6"/>
      <c r="K1781" s="6"/>
      <c r="L1781" s="6"/>
      <c r="AM1781" s="6"/>
    </row>
    <row r="1782" spans="1:39">
      <c r="A1782" s="6"/>
      <c r="K1782" s="6"/>
      <c r="L1782" s="6"/>
      <c r="AM1782" s="6"/>
    </row>
    <row r="1783" spans="1:39">
      <c r="A1783" s="6"/>
      <c r="K1783" s="6"/>
      <c r="L1783" s="6"/>
      <c r="AM1783" s="6"/>
    </row>
    <row r="1784" spans="1:39">
      <c r="A1784" s="6"/>
      <c r="K1784" s="6"/>
      <c r="L1784" s="6"/>
      <c r="AM1784" s="6"/>
    </row>
    <row r="1785" spans="1:39">
      <c r="A1785" s="6"/>
      <c r="K1785" s="6"/>
      <c r="L1785" s="6"/>
      <c r="AM1785" s="6"/>
    </row>
    <row r="1786" spans="1:39">
      <c r="A1786" s="6"/>
      <c r="K1786" s="6"/>
      <c r="L1786" s="6"/>
      <c r="AM1786" s="6"/>
    </row>
    <row r="1787" spans="1:39">
      <c r="A1787" s="6"/>
      <c r="K1787" s="6"/>
      <c r="L1787" s="6"/>
      <c r="AM1787" s="6"/>
    </row>
    <row r="1788" spans="1:39">
      <c r="A1788" s="6"/>
      <c r="K1788" s="6"/>
      <c r="L1788" s="6"/>
      <c r="AM1788" s="6"/>
    </row>
    <row r="1789" spans="1:39">
      <c r="A1789" s="6"/>
      <c r="K1789" s="6"/>
      <c r="L1789" s="6"/>
      <c r="AM1789" s="6"/>
    </row>
    <row r="1790" spans="1:39">
      <c r="A1790" s="6"/>
      <c r="K1790" s="6"/>
      <c r="L1790" s="6"/>
      <c r="AM1790" s="6"/>
    </row>
    <row r="1791" spans="1:39">
      <c r="A1791" s="6"/>
      <c r="K1791" s="6"/>
      <c r="L1791" s="6"/>
      <c r="AM1791" s="6"/>
    </row>
    <row r="1792" spans="1:39">
      <c r="A1792" s="6"/>
      <c r="K1792" s="6"/>
      <c r="L1792" s="6"/>
      <c r="AM1792" s="6"/>
    </row>
    <row r="1793" spans="1:39">
      <c r="A1793" s="6"/>
      <c r="K1793" s="6"/>
      <c r="L1793" s="6"/>
      <c r="AM1793" s="6"/>
    </row>
    <row r="1794" spans="1:39">
      <c r="A1794" s="6"/>
      <c r="K1794" s="6"/>
      <c r="L1794" s="6"/>
      <c r="AM1794" s="6"/>
    </row>
    <row r="1795" spans="1:39">
      <c r="A1795" s="6"/>
      <c r="K1795" s="6"/>
      <c r="L1795" s="6"/>
      <c r="AM1795" s="6"/>
    </row>
    <row r="1796" spans="1:39">
      <c r="A1796" s="6"/>
      <c r="K1796" s="6"/>
      <c r="L1796" s="6"/>
      <c r="AM1796" s="6"/>
    </row>
    <row r="1797" spans="1:39">
      <c r="A1797" s="6"/>
      <c r="K1797" s="6"/>
      <c r="L1797" s="6"/>
      <c r="AM1797" s="6"/>
    </row>
    <row r="1798" spans="1:39">
      <c r="A1798" s="6"/>
      <c r="K1798" s="6"/>
      <c r="L1798" s="6"/>
      <c r="AM1798" s="6"/>
    </row>
    <row r="1799" spans="1:39">
      <c r="A1799" s="6"/>
      <c r="K1799" s="6"/>
      <c r="L1799" s="6"/>
      <c r="AM1799" s="6"/>
    </row>
    <row r="1800" spans="1:39">
      <c r="A1800" s="6"/>
      <c r="K1800" s="6"/>
      <c r="L1800" s="6"/>
      <c r="AM1800" s="6"/>
    </row>
    <row r="1801" spans="1:39">
      <c r="A1801" s="6"/>
      <c r="K1801" s="6"/>
      <c r="L1801" s="6"/>
      <c r="AM1801" s="6"/>
    </row>
    <row r="1802" spans="1:39">
      <c r="A1802" s="6"/>
      <c r="K1802" s="6"/>
      <c r="L1802" s="6"/>
      <c r="AM1802" s="6"/>
    </row>
    <row r="1803" spans="1:39">
      <c r="A1803" s="6"/>
      <c r="K1803" s="6"/>
      <c r="L1803" s="6"/>
      <c r="AM1803" s="6"/>
    </row>
    <row r="1804" spans="1:39">
      <c r="A1804" s="6"/>
      <c r="K1804" s="6"/>
      <c r="L1804" s="6"/>
      <c r="AM1804" s="6"/>
    </row>
    <row r="1805" spans="1:39">
      <c r="A1805" s="6"/>
      <c r="K1805" s="6"/>
      <c r="L1805" s="6"/>
      <c r="AM1805" s="6"/>
    </row>
    <row r="1806" spans="1:39">
      <c r="A1806" s="6"/>
      <c r="K1806" s="6"/>
      <c r="L1806" s="6"/>
      <c r="AM1806" s="6"/>
    </row>
    <row r="1807" spans="1:39">
      <c r="A1807" s="6"/>
      <c r="K1807" s="6"/>
      <c r="L1807" s="6"/>
      <c r="AM1807" s="6"/>
    </row>
    <row r="1808" spans="1:39">
      <c r="A1808" s="6"/>
      <c r="K1808" s="6"/>
      <c r="L1808" s="6"/>
      <c r="AM1808" s="6"/>
    </row>
    <row r="1809" spans="1:39">
      <c r="A1809" s="6"/>
      <c r="K1809" s="6"/>
      <c r="L1809" s="6"/>
      <c r="AM1809" s="6"/>
    </row>
    <row r="1810" spans="1:39">
      <c r="A1810" s="6"/>
      <c r="K1810" s="6"/>
      <c r="L1810" s="6"/>
      <c r="AM1810" s="6"/>
    </row>
    <row r="1811" spans="1:39">
      <c r="A1811" s="6"/>
      <c r="K1811" s="6"/>
      <c r="L1811" s="6"/>
      <c r="AM1811" s="6"/>
    </row>
    <row r="1812" spans="1:39">
      <c r="A1812" s="6"/>
      <c r="K1812" s="6"/>
      <c r="L1812" s="6"/>
      <c r="AM1812" s="6"/>
    </row>
    <row r="1813" spans="1:39">
      <c r="A1813" s="6"/>
      <c r="K1813" s="6"/>
      <c r="L1813" s="6"/>
      <c r="AM1813" s="6"/>
    </row>
    <row r="1814" spans="1:39">
      <c r="A1814" s="6"/>
      <c r="K1814" s="6"/>
      <c r="L1814" s="6"/>
      <c r="AM1814" s="6"/>
    </row>
    <row r="1815" spans="1:39">
      <c r="A1815" s="6"/>
      <c r="K1815" s="6"/>
      <c r="L1815" s="6"/>
      <c r="AM1815" s="6"/>
    </row>
    <row r="1816" spans="1:39">
      <c r="A1816" s="6"/>
      <c r="K1816" s="6"/>
      <c r="L1816" s="6"/>
      <c r="AM1816" s="6"/>
    </row>
    <row r="1817" spans="1:39">
      <c r="A1817" s="6"/>
      <c r="K1817" s="6"/>
      <c r="L1817" s="6"/>
      <c r="AM1817" s="6"/>
    </row>
    <row r="1818" spans="1:39">
      <c r="A1818" s="6"/>
      <c r="K1818" s="6"/>
      <c r="L1818" s="6"/>
      <c r="AM1818" s="6"/>
    </row>
    <row r="1819" spans="1:39">
      <c r="A1819" s="6"/>
      <c r="K1819" s="6"/>
      <c r="L1819" s="6"/>
      <c r="AM1819" s="6"/>
    </row>
    <row r="1820" spans="1:39">
      <c r="A1820" s="6"/>
      <c r="K1820" s="6"/>
      <c r="L1820" s="6"/>
      <c r="AM1820" s="6"/>
    </row>
    <row r="1821" spans="1:39">
      <c r="A1821" s="6"/>
      <c r="K1821" s="6"/>
      <c r="L1821" s="6"/>
      <c r="AM1821" s="6"/>
    </row>
    <row r="1822" spans="1:39">
      <c r="A1822" s="6"/>
      <c r="K1822" s="6"/>
      <c r="L1822" s="6"/>
      <c r="AM1822" s="6"/>
    </row>
    <row r="1823" spans="1:39">
      <c r="A1823" s="6"/>
      <c r="K1823" s="6"/>
      <c r="L1823" s="6"/>
      <c r="AM1823" s="6"/>
    </row>
    <row r="1824" spans="1:39">
      <c r="A1824" s="6"/>
      <c r="K1824" s="6"/>
      <c r="L1824" s="6"/>
      <c r="AM1824" s="6"/>
    </row>
    <row r="1825" spans="1:39">
      <c r="A1825" s="6"/>
      <c r="K1825" s="6"/>
      <c r="L1825" s="6"/>
      <c r="AM1825" s="6"/>
    </row>
    <row r="1826" spans="1:39">
      <c r="A1826" s="6"/>
      <c r="K1826" s="6"/>
      <c r="L1826" s="6"/>
      <c r="AM1826" s="6"/>
    </row>
    <row r="1827" spans="1:39">
      <c r="A1827" s="6"/>
      <c r="K1827" s="6"/>
      <c r="L1827" s="6"/>
      <c r="AM1827" s="6"/>
    </row>
    <row r="1828" spans="1:39">
      <c r="A1828" s="6"/>
      <c r="K1828" s="6"/>
      <c r="L1828" s="6"/>
      <c r="AM1828" s="6"/>
    </row>
    <row r="1829" spans="1:39">
      <c r="A1829" s="6"/>
      <c r="K1829" s="6"/>
      <c r="L1829" s="6"/>
      <c r="AM1829" s="6"/>
    </row>
    <row r="1830" spans="1:39">
      <c r="A1830" s="6"/>
      <c r="K1830" s="6"/>
      <c r="L1830" s="6"/>
      <c r="AM1830" s="6"/>
    </row>
    <row r="1831" spans="1:39">
      <c r="A1831" s="6"/>
      <c r="K1831" s="6"/>
      <c r="L1831" s="6"/>
      <c r="AM1831" s="6"/>
    </row>
    <row r="1832" spans="1:39">
      <c r="A1832" s="6"/>
      <c r="K1832" s="6"/>
      <c r="L1832" s="6"/>
      <c r="AM1832" s="6"/>
    </row>
    <row r="1833" spans="1:39">
      <c r="A1833" s="6"/>
      <c r="K1833" s="6"/>
      <c r="L1833" s="6"/>
      <c r="AM1833" s="6"/>
    </row>
    <row r="1834" spans="1:39">
      <c r="A1834" s="6"/>
      <c r="K1834" s="6"/>
      <c r="L1834" s="6"/>
      <c r="AM1834" s="6"/>
    </row>
    <row r="1835" spans="1:39">
      <c r="A1835" s="6"/>
      <c r="K1835" s="6"/>
      <c r="L1835" s="6"/>
      <c r="AM1835" s="6"/>
    </row>
    <row r="1836" spans="1:39">
      <c r="A1836" s="6"/>
      <c r="K1836" s="6"/>
      <c r="L1836" s="6"/>
      <c r="AM1836" s="6"/>
    </row>
    <row r="1837" spans="1:39">
      <c r="A1837" s="6"/>
      <c r="K1837" s="6"/>
      <c r="L1837" s="6"/>
      <c r="AM1837" s="6"/>
    </row>
    <row r="1838" spans="1:39">
      <c r="A1838" s="6"/>
      <c r="K1838" s="6"/>
      <c r="L1838" s="6"/>
      <c r="AM1838" s="6"/>
    </row>
    <row r="1839" spans="1:39">
      <c r="A1839" s="6"/>
      <c r="K1839" s="6"/>
      <c r="L1839" s="6"/>
      <c r="AM1839" s="6"/>
    </row>
    <row r="1840" spans="1:39">
      <c r="A1840" s="6"/>
      <c r="K1840" s="6"/>
      <c r="L1840" s="6"/>
      <c r="AM1840" s="6"/>
    </row>
    <row r="1841" spans="1:39">
      <c r="A1841" s="6"/>
      <c r="K1841" s="6"/>
      <c r="L1841" s="6"/>
      <c r="AM1841" s="6"/>
    </row>
    <row r="1842" spans="1:39">
      <c r="A1842" s="6"/>
      <c r="K1842" s="6"/>
      <c r="L1842" s="6"/>
      <c r="AM1842" s="6"/>
    </row>
    <row r="1843" spans="1:39">
      <c r="A1843" s="6"/>
      <c r="K1843" s="6"/>
      <c r="L1843" s="6"/>
      <c r="AM1843" s="6"/>
    </row>
    <row r="1844" spans="1:39">
      <c r="A1844" s="6"/>
      <c r="K1844" s="6"/>
      <c r="L1844" s="6"/>
      <c r="AM1844" s="6"/>
    </row>
    <row r="1845" spans="1:39">
      <c r="A1845" s="6"/>
      <c r="K1845" s="6"/>
      <c r="L1845" s="6"/>
      <c r="AM1845" s="6"/>
    </row>
    <row r="1846" spans="1:39">
      <c r="A1846" s="6"/>
      <c r="K1846" s="6"/>
      <c r="L1846" s="6"/>
      <c r="AM1846" s="6"/>
    </row>
    <row r="1847" spans="1:39">
      <c r="A1847" s="6"/>
      <c r="K1847" s="6"/>
      <c r="L1847" s="6"/>
      <c r="AM1847" s="6"/>
    </row>
    <row r="1848" spans="1:39">
      <c r="A1848" s="6"/>
      <c r="K1848" s="6"/>
      <c r="L1848" s="6"/>
      <c r="AM1848" s="6"/>
    </row>
    <row r="1849" spans="1:39">
      <c r="A1849" s="6"/>
      <c r="K1849" s="6"/>
      <c r="L1849" s="6"/>
      <c r="AM1849" s="6"/>
    </row>
    <row r="1850" spans="1:39">
      <c r="A1850" s="6"/>
      <c r="K1850" s="6"/>
      <c r="L1850" s="6"/>
      <c r="AM1850" s="6"/>
    </row>
    <row r="1851" spans="1:39">
      <c r="A1851" s="6"/>
      <c r="K1851" s="6"/>
      <c r="L1851" s="6"/>
      <c r="AM1851" s="6"/>
    </row>
    <row r="1852" spans="1:39">
      <c r="A1852" s="6"/>
      <c r="K1852" s="6"/>
      <c r="L1852" s="6"/>
      <c r="AM1852" s="6"/>
    </row>
    <row r="1853" spans="1:39">
      <c r="A1853" s="6"/>
      <c r="K1853" s="6"/>
      <c r="L1853" s="6"/>
      <c r="AM1853" s="6"/>
    </row>
    <row r="1854" spans="1:39">
      <c r="A1854" s="6"/>
      <c r="K1854" s="6"/>
      <c r="L1854" s="6"/>
      <c r="AM1854" s="6"/>
    </row>
    <row r="1855" spans="1:39">
      <c r="A1855" s="6"/>
      <c r="K1855" s="6"/>
      <c r="L1855" s="6"/>
      <c r="AM1855" s="6"/>
    </row>
    <row r="1856" spans="1:39">
      <c r="A1856" s="6"/>
      <c r="K1856" s="6"/>
      <c r="L1856" s="6"/>
      <c r="AM1856" s="6"/>
    </row>
    <row r="1857" spans="1:39">
      <c r="A1857" s="6"/>
      <c r="K1857" s="6"/>
      <c r="L1857" s="6"/>
      <c r="AM1857" s="6"/>
    </row>
    <row r="1858" spans="1:39">
      <c r="A1858" s="6"/>
      <c r="K1858" s="6"/>
      <c r="L1858" s="6"/>
      <c r="AM1858" s="6"/>
    </row>
    <row r="1859" spans="1:39">
      <c r="A1859" s="6"/>
      <c r="K1859" s="6"/>
      <c r="L1859" s="6"/>
      <c r="AM1859" s="6"/>
    </row>
    <row r="1860" spans="1:39">
      <c r="A1860" s="6"/>
      <c r="K1860" s="6"/>
      <c r="L1860" s="6"/>
      <c r="AM1860" s="6"/>
    </row>
    <row r="1861" spans="1:39">
      <c r="A1861" s="6"/>
      <c r="K1861" s="6"/>
      <c r="L1861" s="6"/>
      <c r="AM1861" s="6"/>
    </row>
    <row r="1862" spans="1:39">
      <c r="A1862" s="6"/>
      <c r="K1862" s="6"/>
      <c r="L1862" s="6"/>
      <c r="AM1862" s="6"/>
    </row>
    <row r="1863" spans="1:39">
      <c r="A1863" s="6"/>
      <c r="K1863" s="6"/>
      <c r="L1863" s="6"/>
      <c r="AM1863" s="6"/>
    </row>
    <row r="1864" spans="1:39">
      <c r="A1864" s="6"/>
      <c r="K1864" s="6"/>
      <c r="L1864" s="6"/>
      <c r="AM1864" s="6"/>
    </row>
    <row r="1865" spans="1:39">
      <c r="A1865" s="6"/>
      <c r="K1865" s="6"/>
      <c r="L1865" s="6"/>
      <c r="AM1865" s="6"/>
    </row>
    <row r="1866" spans="1:39">
      <c r="A1866" s="6"/>
      <c r="K1866" s="6"/>
      <c r="L1866" s="6"/>
      <c r="AM1866" s="6"/>
    </row>
    <row r="1867" spans="1:39">
      <c r="A1867" s="6"/>
      <c r="K1867" s="6"/>
      <c r="L1867" s="6"/>
      <c r="AM1867" s="6"/>
    </row>
    <row r="1868" spans="1:39">
      <c r="A1868" s="6"/>
      <c r="K1868" s="6"/>
      <c r="L1868" s="6"/>
      <c r="AM1868" s="6"/>
    </row>
    <row r="1869" spans="1:39">
      <c r="A1869" s="6"/>
      <c r="K1869" s="6"/>
      <c r="L1869" s="6"/>
      <c r="AM1869" s="6"/>
    </row>
    <row r="1870" spans="1:39">
      <c r="A1870" s="6"/>
      <c r="K1870" s="6"/>
      <c r="L1870" s="6"/>
      <c r="AM1870" s="6"/>
    </row>
    <row r="1871" spans="1:39">
      <c r="A1871" s="6"/>
      <c r="K1871" s="6"/>
      <c r="L1871" s="6"/>
      <c r="AM1871" s="6"/>
    </row>
    <row r="1872" spans="1:39">
      <c r="A1872" s="6"/>
      <c r="K1872" s="6"/>
      <c r="L1872" s="6"/>
      <c r="AM1872" s="6"/>
    </row>
    <row r="1873" spans="1:39">
      <c r="A1873" s="6"/>
      <c r="K1873" s="6"/>
      <c r="L1873" s="6"/>
      <c r="AM1873" s="6"/>
    </row>
    <row r="1874" spans="1:39">
      <c r="A1874" s="6"/>
      <c r="K1874" s="6"/>
      <c r="L1874" s="6"/>
      <c r="AM1874" s="6"/>
    </row>
    <row r="1875" spans="1:39">
      <c r="A1875" s="6"/>
      <c r="K1875" s="6"/>
      <c r="L1875" s="6"/>
      <c r="AM1875" s="6"/>
    </row>
    <row r="1876" spans="1:39">
      <c r="A1876" s="6"/>
      <c r="K1876" s="6"/>
      <c r="L1876" s="6"/>
      <c r="AM1876" s="6"/>
    </row>
    <row r="1877" spans="1:39">
      <c r="A1877" s="6"/>
      <c r="K1877" s="6"/>
      <c r="L1877" s="6"/>
      <c r="AM1877" s="6"/>
    </row>
    <row r="1878" spans="1:39">
      <c r="A1878" s="6"/>
      <c r="K1878" s="6"/>
      <c r="L1878" s="6"/>
      <c r="AM1878" s="6"/>
    </row>
    <row r="1879" spans="1:39">
      <c r="A1879" s="6"/>
      <c r="K1879" s="6"/>
      <c r="L1879" s="6"/>
      <c r="AM1879" s="6"/>
    </row>
    <row r="1880" spans="1:39">
      <c r="A1880" s="6"/>
      <c r="K1880" s="6"/>
      <c r="L1880" s="6"/>
      <c r="AM1880" s="6"/>
    </row>
    <row r="1881" spans="1:39">
      <c r="A1881" s="6"/>
      <c r="K1881" s="6"/>
      <c r="L1881" s="6"/>
      <c r="AM1881" s="6"/>
    </row>
    <row r="1882" spans="1:39">
      <c r="A1882" s="6"/>
      <c r="K1882" s="6"/>
      <c r="L1882" s="6"/>
      <c r="AM1882" s="6"/>
    </row>
    <row r="1883" spans="1:39">
      <c r="A1883" s="6"/>
      <c r="K1883" s="6"/>
      <c r="L1883" s="6"/>
      <c r="AM1883" s="6"/>
    </row>
    <row r="1884" spans="1:39">
      <c r="A1884" s="6"/>
      <c r="K1884" s="6"/>
      <c r="L1884" s="6"/>
      <c r="AM1884" s="6"/>
    </row>
    <row r="1885" spans="1:39">
      <c r="A1885" s="6"/>
      <c r="K1885" s="6"/>
      <c r="L1885" s="6"/>
      <c r="AM1885" s="6"/>
    </row>
    <row r="1886" spans="1:39">
      <c r="A1886" s="6"/>
      <c r="K1886" s="6"/>
      <c r="L1886" s="6"/>
      <c r="AM1886" s="6"/>
    </row>
    <row r="1887" spans="1:39">
      <c r="A1887" s="6"/>
      <c r="K1887" s="6"/>
      <c r="L1887" s="6"/>
      <c r="AM1887" s="6"/>
    </row>
    <row r="1888" spans="1:39">
      <c r="A1888" s="6"/>
      <c r="K1888" s="6"/>
      <c r="L1888" s="6"/>
      <c r="AM1888" s="6"/>
    </row>
    <row r="1889" spans="1:39">
      <c r="A1889" s="6"/>
      <c r="K1889" s="6"/>
      <c r="L1889" s="6"/>
      <c r="AM1889" s="6"/>
    </row>
    <row r="1890" spans="1:39">
      <c r="A1890" s="6"/>
      <c r="K1890" s="6"/>
      <c r="L1890" s="6"/>
      <c r="AM1890" s="6"/>
    </row>
    <row r="1891" spans="1:39">
      <c r="A1891" s="6"/>
      <c r="K1891" s="6"/>
      <c r="L1891" s="6"/>
      <c r="AM1891" s="6"/>
    </row>
    <row r="1892" spans="1:39">
      <c r="A1892" s="6"/>
      <c r="K1892" s="6"/>
      <c r="L1892" s="6"/>
      <c r="AM1892" s="6"/>
    </row>
    <row r="1893" spans="1:39">
      <c r="A1893" s="6"/>
      <c r="K1893" s="6"/>
      <c r="L1893" s="6"/>
      <c r="AM1893" s="6"/>
    </row>
    <row r="1894" spans="1:39">
      <c r="A1894" s="6"/>
      <c r="K1894" s="6"/>
      <c r="L1894" s="6"/>
      <c r="AM1894" s="6"/>
    </row>
    <row r="1895" spans="1:39">
      <c r="A1895" s="6"/>
      <c r="K1895" s="6"/>
      <c r="L1895" s="6"/>
      <c r="AM1895" s="6"/>
    </row>
    <row r="1896" spans="1:39">
      <c r="A1896" s="6"/>
      <c r="K1896" s="6"/>
      <c r="L1896" s="6"/>
      <c r="AM1896" s="6"/>
    </row>
    <row r="1897" spans="1:39">
      <c r="A1897" s="6"/>
      <c r="K1897" s="6"/>
      <c r="L1897" s="6"/>
      <c r="AM1897" s="6"/>
    </row>
    <row r="1898" spans="1:39">
      <c r="A1898" s="6"/>
      <c r="K1898" s="6"/>
      <c r="L1898" s="6"/>
      <c r="AM1898" s="6"/>
    </row>
    <row r="1899" spans="1:39">
      <c r="A1899" s="6"/>
      <c r="K1899" s="6"/>
      <c r="L1899" s="6"/>
      <c r="AM1899" s="6"/>
    </row>
    <row r="1900" spans="1:39">
      <c r="A1900" s="6"/>
      <c r="K1900" s="6"/>
      <c r="L1900" s="6"/>
      <c r="AM1900" s="6"/>
    </row>
    <row r="1901" spans="1:39">
      <c r="A1901" s="6"/>
      <c r="K1901" s="6"/>
      <c r="L1901" s="6"/>
      <c r="AM1901" s="6"/>
    </row>
    <row r="1902" spans="1:39">
      <c r="A1902" s="6"/>
      <c r="K1902" s="6"/>
      <c r="L1902" s="6"/>
      <c r="AM1902" s="6"/>
    </row>
    <row r="1903" spans="1:39">
      <c r="A1903" s="6"/>
      <c r="K1903" s="6"/>
      <c r="L1903" s="6"/>
      <c r="AM1903" s="6"/>
    </row>
    <row r="1904" spans="1:39">
      <c r="A1904" s="6"/>
      <c r="K1904" s="6"/>
      <c r="L1904" s="6"/>
      <c r="AM1904" s="6"/>
    </row>
    <row r="1905" spans="1:39">
      <c r="A1905" s="6"/>
      <c r="K1905" s="6"/>
      <c r="L1905" s="6"/>
      <c r="AM1905" s="6"/>
    </row>
    <row r="1906" spans="1:39">
      <c r="A1906" s="6"/>
      <c r="K1906" s="6"/>
      <c r="L1906" s="6"/>
      <c r="AM1906" s="6"/>
    </row>
    <row r="1907" spans="1:39">
      <c r="A1907" s="6"/>
      <c r="K1907" s="6"/>
      <c r="L1907" s="6"/>
      <c r="AM1907" s="6"/>
    </row>
    <row r="1908" spans="1:39">
      <c r="A1908" s="6"/>
      <c r="K1908" s="6"/>
      <c r="L1908" s="6"/>
      <c r="AM1908" s="6"/>
    </row>
    <row r="1909" spans="1:39">
      <c r="A1909" s="6"/>
      <c r="K1909" s="6"/>
      <c r="L1909" s="6"/>
      <c r="AM1909" s="6"/>
    </row>
    <row r="1910" spans="1:39">
      <c r="A1910" s="6"/>
      <c r="K1910" s="6"/>
      <c r="L1910" s="6"/>
      <c r="AM1910" s="6"/>
    </row>
    <row r="1911" spans="1:39">
      <c r="A1911" s="6"/>
      <c r="K1911" s="6"/>
      <c r="L1911" s="6"/>
      <c r="AM1911" s="6"/>
    </row>
    <row r="1912" spans="1:39">
      <c r="A1912" s="6"/>
      <c r="K1912" s="6"/>
      <c r="L1912" s="6"/>
      <c r="AM1912" s="6"/>
    </row>
    <row r="1913" spans="1:39">
      <c r="A1913" s="6"/>
      <c r="K1913" s="6"/>
      <c r="L1913" s="6"/>
      <c r="AM1913" s="6"/>
    </row>
    <row r="1914" spans="1:39">
      <c r="A1914" s="6"/>
      <c r="K1914" s="6"/>
      <c r="L1914" s="6"/>
      <c r="AM1914" s="6"/>
    </row>
    <row r="1915" spans="1:39">
      <c r="A1915" s="6"/>
      <c r="K1915" s="6"/>
      <c r="L1915" s="6"/>
      <c r="AM1915" s="6"/>
    </row>
    <row r="1916" spans="1:39">
      <c r="A1916" s="6"/>
      <c r="K1916" s="6"/>
      <c r="L1916" s="6"/>
      <c r="AM1916" s="6"/>
    </row>
    <row r="1917" spans="1:39">
      <c r="A1917" s="6"/>
      <c r="K1917" s="6"/>
      <c r="L1917" s="6"/>
      <c r="AM1917" s="6"/>
    </row>
    <row r="1918" spans="1:39">
      <c r="A1918" s="6"/>
      <c r="K1918" s="6"/>
      <c r="L1918" s="6"/>
      <c r="AM1918" s="6"/>
    </row>
    <row r="1919" spans="1:39">
      <c r="A1919" s="6"/>
      <c r="K1919" s="6"/>
      <c r="L1919" s="6"/>
      <c r="AM1919" s="6"/>
    </row>
    <row r="1920" spans="1:39">
      <c r="A1920" s="6"/>
      <c r="K1920" s="6"/>
      <c r="L1920" s="6"/>
      <c r="AM1920" s="6"/>
    </row>
    <row r="1921" spans="1:39">
      <c r="A1921" s="6"/>
      <c r="K1921" s="6"/>
      <c r="L1921" s="6"/>
      <c r="AM1921" s="6"/>
    </row>
    <row r="1922" spans="1:39">
      <c r="A1922" s="6"/>
      <c r="K1922" s="6"/>
      <c r="L1922" s="6"/>
      <c r="AM1922" s="6"/>
    </row>
    <row r="1923" spans="1:39">
      <c r="A1923" s="6"/>
      <c r="K1923" s="6"/>
      <c r="L1923" s="6"/>
      <c r="AM1923" s="6"/>
    </row>
    <row r="1924" spans="1:39">
      <c r="A1924" s="6"/>
      <c r="K1924" s="6"/>
      <c r="L1924" s="6"/>
      <c r="AM1924" s="6"/>
    </row>
    <row r="1925" spans="1:39">
      <c r="A1925" s="6"/>
      <c r="K1925" s="6"/>
      <c r="L1925" s="6"/>
      <c r="AM1925" s="6"/>
    </row>
    <row r="1926" spans="1:39">
      <c r="A1926" s="6"/>
      <c r="K1926" s="6"/>
      <c r="L1926" s="6"/>
      <c r="AM1926" s="6"/>
    </row>
    <row r="1927" spans="1:39">
      <c r="A1927" s="6"/>
      <c r="K1927" s="6"/>
      <c r="L1927" s="6"/>
      <c r="AM1927" s="6"/>
    </row>
    <row r="1928" spans="1:39">
      <c r="A1928" s="6"/>
      <c r="K1928" s="6"/>
      <c r="L1928" s="6"/>
      <c r="AM1928" s="6"/>
    </row>
    <row r="1929" spans="1:39">
      <c r="A1929" s="6"/>
      <c r="K1929" s="6"/>
      <c r="L1929" s="6"/>
      <c r="AM1929" s="6"/>
    </row>
    <row r="1930" spans="1:39">
      <c r="A1930" s="6"/>
      <c r="K1930" s="6"/>
      <c r="L1930" s="6"/>
      <c r="AM1930" s="6"/>
    </row>
    <row r="1931" spans="1:39">
      <c r="A1931" s="6"/>
      <c r="K1931" s="6"/>
      <c r="L1931" s="6"/>
      <c r="AM1931" s="6"/>
    </row>
    <row r="1932" spans="1:39">
      <c r="A1932" s="6"/>
      <c r="K1932" s="6"/>
      <c r="L1932" s="6"/>
      <c r="AM1932" s="6"/>
    </row>
    <row r="1933" spans="1:39">
      <c r="A1933" s="6"/>
      <c r="K1933" s="6"/>
      <c r="L1933" s="6"/>
      <c r="AM1933" s="6"/>
    </row>
    <row r="1934" spans="1:39">
      <c r="A1934" s="6"/>
      <c r="K1934" s="6"/>
      <c r="L1934" s="6"/>
      <c r="AM1934" s="6"/>
    </row>
    <row r="1935" spans="1:39">
      <c r="A1935" s="6"/>
      <c r="K1935" s="6"/>
      <c r="L1935" s="6"/>
      <c r="AM1935" s="6"/>
    </row>
    <row r="1936" spans="1:39">
      <c r="A1936" s="6"/>
      <c r="K1936" s="6"/>
      <c r="L1936" s="6"/>
      <c r="AM1936" s="6"/>
    </row>
    <row r="1937" spans="1:39">
      <c r="A1937" s="6"/>
      <c r="K1937" s="6"/>
      <c r="L1937" s="6"/>
      <c r="AM1937" s="6"/>
    </row>
    <row r="1938" spans="1:39">
      <c r="A1938" s="6"/>
      <c r="K1938" s="6"/>
      <c r="L1938" s="6"/>
      <c r="AM1938" s="6"/>
    </row>
    <row r="1939" spans="1:39">
      <c r="A1939" s="6"/>
      <c r="K1939" s="6"/>
      <c r="L1939" s="6"/>
      <c r="AM1939" s="6"/>
    </row>
    <row r="1940" spans="1:39">
      <c r="A1940" s="6"/>
      <c r="K1940" s="6"/>
      <c r="L1940" s="6"/>
      <c r="AM1940" s="6"/>
    </row>
    <row r="1941" spans="1:39">
      <c r="A1941" s="6"/>
      <c r="K1941" s="6"/>
      <c r="L1941" s="6"/>
      <c r="AM1941" s="6"/>
    </row>
    <row r="1942" spans="1:39">
      <c r="A1942" s="6"/>
      <c r="K1942" s="6"/>
      <c r="L1942" s="6"/>
      <c r="AM1942" s="6"/>
    </row>
    <row r="1943" spans="1:39">
      <c r="A1943" s="6"/>
      <c r="K1943" s="6"/>
      <c r="L1943" s="6"/>
      <c r="AM1943" s="6"/>
    </row>
    <row r="1944" spans="1:39">
      <c r="A1944" s="6"/>
      <c r="K1944" s="6"/>
      <c r="L1944" s="6"/>
      <c r="AM1944" s="6"/>
    </row>
    <row r="1945" spans="1:39">
      <c r="A1945" s="6"/>
      <c r="K1945" s="6"/>
      <c r="L1945" s="6"/>
      <c r="AM1945" s="6"/>
    </row>
    <row r="1946" spans="1:39">
      <c r="A1946" s="6"/>
      <c r="K1946" s="6"/>
      <c r="L1946" s="6"/>
      <c r="AM1946" s="6"/>
    </row>
    <row r="1947" spans="1:39">
      <c r="A1947" s="6"/>
      <c r="K1947" s="6"/>
      <c r="L1947" s="6"/>
      <c r="AM1947" s="6"/>
    </row>
    <row r="1948" spans="1:39">
      <c r="A1948" s="6"/>
      <c r="K1948" s="6"/>
      <c r="L1948" s="6"/>
      <c r="AM1948" s="6"/>
    </row>
    <row r="1949" spans="1:39">
      <c r="A1949" s="6"/>
      <c r="K1949" s="6"/>
      <c r="L1949" s="6"/>
      <c r="AM1949" s="6"/>
    </row>
    <row r="1950" spans="1:39">
      <c r="A1950" s="6"/>
      <c r="K1950" s="6"/>
      <c r="L1950" s="6"/>
      <c r="AM1950" s="6"/>
    </row>
    <row r="1951" spans="1:39">
      <c r="A1951" s="6"/>
      <c r="K1951" s="6"/>
      <c r="L1951" s="6"/>
      <c r="AM1951" s="6"/>
    </row>
    <row r="1952" spans="1:39">
      <c r="A1952" s="6"/>
      <c r="K1952" s="6"/>
      <c r="L1952" s="6"/>
      <c r="AM1952" s="6"/>
    </row>
    <row r="1953" spans="1:39">
      <c r="A1953" s="6"/>
      <c r="K1953" s="6"/>
      <c r="L1953" s="6"/>
      <c r="AM1953" s="6"/>
    </row>
    <row r="1954" spans="1:39">
      <c r="A1954" s="6"/>
      <c r="K1954" s="6"/>
      <c r="L1954" s="6"/>
      <c r="AM1954" s="6"/>
    </row>
    <row r="1955" spans="1:39">
      <c r="A1955" s="6"/>
      <c r="K1955" s="6"/>
      <c r="L1955" s="6"/>
      <c r="AM1955" s="6"/>
    </row>
    <row r="1956" spans="1:39">
      <c r="A1956" s="6"/>
      <c r="K1956" s="6"/>
      <c r="L1956" s="6"/>
      <c r="AM1956" s="6"/>
    </row>
    <row r="1957" spans="1:39">
      <c r="A1957" s="6"/>
      <c r="K1957" s="6"/>
      <c r="L1957" s="6"/>
      <c r="AM1957" s="6"/>
    </row>
    <row r="1958" spans="1:39">
      <c r="A1958" s="6"/>
      <c r="K1958" s="6"/>
      <c r="L1958" s="6"/>
      <c r="AM1958" s="6"/>
    </row>
    <row r="1959" spans="1:39">
      <c r="A1959" s="6"/>
      <c r="K1959" s="6"/>
      <c r="L1959" s="6"/>
      <c r="AM1959" s="6"/>
    </row>
    <row r="1960" spans="1:39">
      <c r="A1960" s="6"/>
      <c r="K1960" s="6"/>
      <c r="L1960" s="6"/>
      <c r="AM1960" s="6"/>
    </row>
    <row r="1961" spans="1:39">
      <c r="A1961" s="6"/>
      <c r="K1961" s="6"/>
      <c r="L1961" s="6"/>
      <c r="AM1961" s="6"/>
    </row>
    <row r="1962" spans="1:39">
      <c r="A1962" s="6"/>
      <c r="K1962" s="6"/>
      <c r="L1962" s="6"/>
      <c r="AM1962" s="6"/>
    </row>
    <row r="1963" spans="1:39">
      <c r="A1963" s="6"/>
      <c r="K1963" s="6"/>
      <c r="L1963" s="6"/>
      <c r="AM1963" s="6"/>
    </row>
    <row r="1964" spans="1:39">
      <c r="A1964" s="6"/>
      <c r="K1964" s="6"/>
      <c r="L1964" s="6"/>
      <c r="AM1964" s="6"/>
    </row>
    <row r="1965" spans="1:39">
      <c r="A1965" s="6"/>
      <c r="K1965" s="6"/>
      <c r="L1965" s="6"/>
      <c r="AM1965" s="6"/>
    </row>
    <row r="1966" spans="1:39">
      <c r="A1966" s="6"/>
      <c r="K1966" s="6"/>
      <c r="L1966" s="6"/>
      <c r="AM1966" s="6"/>
    </row>
    <row r="1967" spans="1:39">
      <c r="A1967" s="6"/>
      <c r="K1967" s="6"/>
      <c r="L1967" s="6"/>
      <c r="AM1967" s="6"/>
    </row>
    <row r="1968" spans="1:39">
      <c r="A1968" s="6"/>
      <c r="K1968" s="6"/>
      <c r="L1968" s="6"/>
      <c r="AM1968" s="6"/>
    </row>
    <row r="1969" spans="1:39">
      <c r="A1969" s="6"/>
      <c r="K1969" s="6"/>
      <c r="L1969" s="6"/>
      <c r="AM1969" s="6"/>
    </row>
    <row r="1970" spans="1:39">
      <c r="A1970" s="6"/>
      <c r="K1970" s="6"/>
      <c r="L1970" s="6"/>
      <c r="AM1970" s="6"/>
    </row>
    <row r="1971" spans="1:39">
      <c r="A1971" s="6"/>
      <c r="K1971" s="6"/>
      <c r="L1971" s="6"/>
      <c r="AM1971" s="6"/>
    </row>
    <row r="1972" spans="1:39">
      <c r="A1972" s="6"/>
      <c r="K1972" s="6"/>
      <c r="L1972" s="6"/>
      <c r="AM1972" s="6"/>
    </row>
    <row r="1973" spans="1:39">
      <c r="A1973" s="6"/>
      <c r="K1973" s="6"/>
      <c r="L1973" s="6"/>
      <c r="AM1973" s="6"/>
    </row>
    <row r="1974" spans="1:39">
      <c r="A1974" s="6"/>
      <c r="K1974" s="6"/>
      <c r="L1974" s="6"/>
      <c r="AM1974" s="6"/>
    </row>
    <row r="1975" spans="1:39">
      <c r="A1975" s="6"/>
      <c r="K1975" s="6"/>
      <c r="L1975" s="6"/>
      <c r="AM1975" s="6"/>
    </row>
    <row r="1976" spans="1:39">
      <c r="A1976" s="6"/>
      <c r="K1976" s="6"/>
      <c r="L1976" s="6"/>
      <c r="AM1976" s="6"/>
    </row>
    <row r="1977" spans="1:39">
      <c r="A1977" s="6"/>
      <c r="K1977" s="6"/>
      <c r="L1977" s="6"/>
      <c r="AM1977" s="6"/>
    </row>
    <row r="1978" spans="1:39">
      <c r="A1978" s="6"/>
      <c r="K1978" s="6"/>
      <c r="L1978" s="6"/>
      <c r="AM1978" s="6"/>
    </row>
    <row r="1979" spans="1:39">
      <c r="A1979" s="6"/>
      <c r="K1979" s="6"/>
      <c r="L1979" s="6"/>
      <c r="AM1979" s="6"/>
    </row>
    <row r="1980" spans="1:39">
      <c r="A1980" s="6"/>
      <c r="K1980" s="6"/>
      <c r="L1980" s="6"/>
      <c r="AM1980" s="6"/>
    </row>
    <row r="1981" spans="1:39">
      <c r="A1981" s="6"/>
      <c r="K1981" s="6"/>
      <c r="L1981" s="6"/>
      <c r="AM1981" s="6"/>
    </row>
    <row r="1982" spans="1:39">
      <c r="A1982" s="6"/>
      <c r="K1982" s="6"/>
      <c r="L1982" s="6"/>
      <c r="AM1982" s="6"/>
    </row>
    <row r="1983" spans="1:39">
      <c r="A1983" s="6"/>
      <c r="K1983" s="6"/>
      <c r="L1983" s="6"/>
      <c r="AM1983" s="6"/>
    </row>
    <row r="1984" spans="1:39">
      <c r="A1984" s="6"/>
      <c r="K1984" s="6"/>
      <c r="L1984" s="6"/>
      <c r="AM1984" s="6"/>
    </row>
    <row r="1985" spans="1:39">
      <c r="A1985" s="6"/>
      <c r="K1985" s="6"/>
      <c r="L1985" s="6"/>
      <c r="AM1985" s="6"/>
    </row>
    <row r="1986" spans="1:39">
      <c r="A1986" s="6"/>
      <c r="K1986" s="6"/>
      <c r="L1986" s="6"/>
      <c r="AM1986" s="6"/>
    </row>
    <row r="1987" spans="1:39">
      <c r="A1987" s="6"/>
      <c r="K1987" s="6"/>
      <c r="L1987" s="6"/>
      <c r="AM1987" s="6"/>
    </row>
    <row r="1988" spans="1:39">
      <c r="A1988" s="6"/>
      <c r="K1988" s="6"/>
      <c r="L1988" s="6"/>
      <c r="AM1988" s="6"/>
    </row>
    <row r="1989" spans="1:39">
      <c r="A1989" s="6"/>
      <c r="K1989" s="6"/>
      <c r="L1989" s="6"/>
      <c r="AM1989" s="6"/>
    </row>
    <row r="1990" spans="1:39">
      <c r="A1990" s="6"/>
      <c r="K1990" s="6"/>
      <c r="L1990" s="6"/>
      <c r="AM1990" s="6"/>
    </row>
    <row r="1991" spans="1:39">
      <c r="A1991" s="6"/>
      <c r="K1991" s="6"/>
      <c r="L1991" s="6"/>
      <c r="AM1991" s="6"/>
    </row>
    <row r="1992" spans="1:39">
      <c r="A1992" s="6"/>
      <c r="K1992" s="6"/>
      <c r="L1992" s="6"/>
      <c r="AM1992" s="6"/>
    </row>
    <row r="1993" spans="1:39">
      <c r="A1993" s="6"/>
      <c r="K1993" s="6"/>
      <c r="L1993" s="6"/>
      <c r="AM1993" s="6"/>
    </row>
    <row r="1994" spans="1:39">
      <c r="A1994" s="6"/>
      <c r="K1994" s="6"/>
      <c r="L1994" s="6"/>
      <c r="AM1994" s="6"/>
    </row>
    <row r="1995" spans="1:39">
      <c r="A1995" s="6"/>
      <c r="K1995" s="6"/>
      <c r="L1995" s="6"/>
      <c r="AM1995" s="6"/>
    </row>
    <row r="1996" spans="1:39">
      <c r="A1996" s="6"/>
      <c r="K1996" s="6"/>
      <c r="L1996" s="6"/>
      <c r="AM1996" s="6"/>
    </row>
    <row r="1997" spans="1:39">
      <c r="A1997" s="6"/>
      <c r="K1997" s="6"/>
      <c r="L1997" s="6"/>
      <c r="AM1997" s="6"/>
    </row>
    <row r="1998" spans="1:39">
      <c r="A1998" s="6"/>
      <c r="K1998" s="6"/>
      <c r="L1998" s="6"/>
      <c r="AM1998" s="6"/>
    </row>
    <row r="1999" spans="1:39">
      <c r="A1999" s="6"/>
      <c r="K1999" s="6"/>
      <c r="L1999" s="6"/>
      <c r="AM1999" s="6"/>
    </row>
    <row r="2000" spans="1:39">
      <c r="A2000" s="6"/>
      <c r="K2000" s="6"/>
      <c r="L2000" s="6"/>
      <c r="AM2000" s="6"/>
    </row>
    <row r="2001" spans="1:39">
      <c r="A2001" s="6"/>
      <c r="K2001" s="6"/>
      <c r="L2001" s="6"/>
      <c r="AM2001" s="6"/>
    </row>
    <row r="2002" spans="1:39">
      <c r="A2002" s="6"/>
      <c r="K2002" s="6"/>
      <c r="L2002" s="6"/>
      <c r="AM2002" s="6"/>
    </row>
    <row r="2003" spans="1:39">
      <c r="A2003" s="6"/>
      <c r="K2003" s="6"/>
      <c r="L2003" s="6"/>
      <c r="AM2003" s="6"/>
    </row>
    <row r="2004" spans="1:39">
      <c r="A2004" s="6"/>
      <c r="K2004" s="6"/>
      <c r="L2004" s="6"/>
      <c r="AM2004" s="6"/>
    </row>
    <row r="2005" spans="1:39">
      <c r="A2005" s="6"/>
      <c r="K2005" s="6"/>
      <c r="L2005" s="6"/>
      <c r="AM2005" s="6"/>
    </row>
    <row r="2006" spans="1:39">
      <c r="A2006" s="6"/>
      <c r="K2006" s="6"/>
      <c r="L2006" s="6"/>
      <c r="AM2006" s="6"/>
    </row>
    <row r="2007" spans="1:39">
      <c r="A2007" s="6"/>
      <c r="K2007" s="6"/>
      <c r="L2007" s="6"/>
      <c r="AM2007" s="6"/>
    </row>
    <row r="2008" spans="1:39">
      <c r="A2008" s="6"/>
      <c r="K2008" s="6"/>
      <c r="L2008" s="6"/>
      <c r="AM2008" s="6"/>
    </row>
    <row r="2009" spans="1:39">
      <c r="A2009" s="6"/>
      <c r="K2009" s="6"/>
      <c r="L2009" s="6"/>
      <c r="AM2009" s="6"/>
    </row>
    <row r="2010" spans="1:39">
      <c r="A2010" s="6"/>
      <c r="K2010" s="6"/>
      <c r="L2010" s="6"/>
      <c r="AM2010" s="6"/>
    </row>
    <row r="2011" spans="1:39">
      <c r="A2011" s="6"/>
      <c r="K2011" s="6"/>
      <c r="L2011" s="6"/>
      <c r="AM2011" s="6"/>
    </row>
    <row r="2012" spans="1:39">
      <c r="A2012" s="6"/>
      <c r="K2012" s="6"/>
      <c r="L2012" s="6"/>
      <c r="AM2012" s="6"/>
    </row>
    <row r="2013" spans="1:39">
      <c r="A2013" s="6"/>
      <c r="K2013" s="6"/>
      <c r="L2013" s="6"/>
      <c r="AM2013" s="6"/>
    </row>
    <row r="2014" spans="1:39">
      <c r="A2014" s="6"/>
      <c r="K2014" s="6"/>
      <c r="L2014" s="6"/>
      <c r="AM2014" s="6"/>
    </row>
    <row r="2015" spans="1:39">
      <c r="A2015" s="6"/>
      <c r="K2015" s="6"/>
      <c r="L2015" s="6"/>
      <c r="AM2015" s="6"/>
    </row>
    <row r="2016" spans="1:39">
      <c r="A2016" s="6"/>
      <c r="K2016" s="6"/>
      <c r="L2016" s="6"/>
      <c r="AM2016" s="6"/>
    </row>
    <row r="2017" spans="1:39">
      <c r="A2017" s="6"/>
      <c r="K2017" s="6"/>
      <c r="L2017" s="6"/>
      <c r="AM2017" s="6"/>
    </row>
    <row r="2018" spans="1:39">
      <c r="A2018" s="6"/>
      <c r="K2018" s="6"/>
      <c r="L2018" s="6"/>
      <c r="AM2018" s="6"/>
    </row>
    <row r="2019" spans="1:39">
      <c r="A2019" s="6"/>
      <c r="K2019" s="6"/>
      <c r="L2019" s="6"/>
      <c r="AM2019" s="6"/>
    </row>
    <row r="2020" spans="1:39">
      <c r="A2020" s="6"/>
      <c r="K2020" s="6"/>
      <c r="L2020" s="6"/>
      <c r="AM2020" s="6"/>
    </row>
    <row r="2021" spans="1:39">
      <c r="A2021" s="6"/>
      <c r="K2021" s="6"/>
      <c r="L2021" s="6"/>
      <c r="AM2021" s="6"/>
    </row>
    <row r="2022" spans="1:39">
      <c r="A2022" s="6"/>
      <c r="K2022" s="6"/>
      <c r="L2022" s="6"/>
      <c r="AM2022" s="6"/>
    </row>
    <row r="2023" spans="1:39">
      <c r="A2023" s="6"/>
      <c r="K2023" s="6"/>
      <c r="L2023" s="6"/>
      <c r="AM2023" s="6"/>
    </row>
    <row r="2024" spans="1:39">
      <c r="A2024" s="6"/>
      <c r="K2024" s="6"/>
      <c r="L2024" s="6"/>
      <c r="AM2024" s="6"/>
    </row>
    <row r="2025" spans="1:39">
      <c r="A2025" s="6"/>
      <c r="K2025" s="6"/>
      <c r="L2025" s="6"/>
      <c r="AM2025" s="6"/>
    </row>
    <row r="2026" spans="1:39">
      <c r="A2026" s="6"/>
      <c r="K2026" s="6"/>
      <c r="L2026" s="6"/>
      <c r="AM2026" s="6"/>
    </row>
    <row r="2027" spans="1:39">
      <c r="A2027" s="6"/>
      <c r="K2027" s="6"/>
      <c r="L2027" s="6"/>
      <c r="AM2027" s="6"/>
    </row>
    <row r="2028" spans="1:39">
      <c r="A2028" s="6"/>
      <c r="K2028" s="6"/>
      <c r="L2028" s="6"/>
      <c r="AM2028" s="6"/>
    </row>
    <row r="2029" spans="1:39">
      <c r="A2029" s="6"/>
      <c r="K2029" s="6"/>
      <c r="L2029" s="6"/>
      <c r="AM2029" s="6"/>
    </row>
    <row r="2030" spans="1:39">
      <c r="A2030" s="6"/>
      <c r="K2030" s="6"/>
      <c r="L2030" s="6"/>
      <c r="AM2030" s="6"/>
    </row>
    <row r="2031" spans="1:39">
      <c r="A2031" s="6"/>
      <c r="K2031" s="6"/>
      <c r="L2031" s="6"/>
      <c r="AM2031" s="6"/>
    </row>
    <row r="2032" spans="1:39">
      <c r="A2032" s="6"/>
      <c r="K2032" s="6"/>
      <c r="L2032" s="6"/>
      <c r="AM2032" s="6"/>
    </row>
    <row r="2033" spans="1:39">
      <c r="A2033" s="6"/>
      <c r="K2033" s="6"/>
      <c r="L2033" s="6"/>
      <c r="AM2033" s="6"/>
    </row>
    <row r="2034" spans="1:39">
      <c r="A2034" s="6"/>
      <c r="K2034" s="6"/>
      <c r="L2034" s="6"/>
      <c r="AM2034" s="6"/>
    </row>
    <row r="2035" spans="1:39">
      <c r="A2035" s="6"/>
      <c r="K2035" s="6"/>
      <c r="L2035" s="6"/>
      <c r="AM2035" s="6"/>
    </row>
    <row r="2036" spans="1:39">
      <c r="A2036" s="6"/>
      <c r="K2036" s="6"/>
      <c r="L2036" s="6"/>
      <c r="AM2036" s="6"/>
    </row>
    <row r="2037" spans="1:39">
      <c r="A2037" s="6"/>
      <c r="K2037" s="6"/>
      <c r="L2037" s="6"/>
      <c r="AM2037" s="6"/>
    </row>
    <row r="2038" spans="1:39">
      <c r="A2038" s="6"/>
      <c r="K2038" s="6"/>
      <c r="L2038" s="6"/>
      <c r="AM2038" s="6"/>
    </row>
    <row r="2039" spans="1:39">
      <c r="A2039" s="6"/>
      <c r="K2039" s="6"/>
      <c r="L2039" s="6"/>
      <c r="AM2039" s="6"/>
    </row>
    <row r="2040" spans="1:39">
      <c r="A2040" s="6"/>
      <c r="K2040" s="6"/>
      <c r="L2040" s="6"/>
      <c r="AM2040" s="6"/>
    </row>
    <row r="2041" spans="1:39">
      <c r="A2041" s="6"/>
      <c r="K2041" s="6"/>
      <c r="L2041" s="6"/>
      <c r="AM2041" s="6"/>
    </row>
    <row r="2042" spans="1:39">
      <c r="A2042" s="6"/>
      <c r="K2042" s="6"/>
      <c r="L2042" s="6"/>
      <c r="AM2042" s="6"/>
    </row>
    <row r="2043" spans="1:39">
      <c r="A2043" s="6"/>
      <c r="K2043" s="6"/>
      <c r="L2043" s="6"/>
      <c r="AM2043" s="6"/>
    </row>
    <row r="2044" spans="1:39">
      <c r="A2044" s="6"/>
      <c r="K2044" s="6"/>
      <c r="L2044" s="6"/>
      <c r="AM2044" s="6"/>
    </row>
    <row r="2045" spans="1:39">
      <c r="A2045" s="6"/>
      <c r="K2045" s="6"/>
      <c r="L2045" s="6"/>
      <c r="AM2045" s="6"/>
    </row>
    <row r="2046" spans="1:39">
      <c r="A2046" s="6"/>
      <c r="K2046" s="6"/>
      <c r="L2046" s="6"/>
      <c r="AM2046" s="6"/>
    </row>
    <row r="2047" spans="1:39">
      <c r="A2047" s="6"/>
      <c r="K2047" s="6"/>
      <c r="L2047" s="6"/>
      <c r="AM2047" s="6"/>
    </row>
    <row r="2048" spans="1:39">
      <c r="A2048" s="6"/>
      <c r="K2048" s="6"/>
      <c r="L2048" s="6"/>
      <c r="AM2048" s="6"/>
    </row>
    <row r="2049" spans="1:39">
      <c r="A2049" s="6"/>
      <c r="K2049" s="6"/>
      <c r="L2049" s="6"/>
      <c r="AM2049" s="6"/>
    </row>
    <row r="2050" spans="1:39">
      <c r="A2050" s="6"/>
      <c r="K2050" s="6"/>
      <c r="L2050" s="6"/>
      <c r="AM2050" s="6"/>
    </row>
    <row r="2051" spans="1:39">
      <c r="A2051" s="6"/>
      <c r="K2051" s="6"/>
      <c r="L2051" s="6"/>
      <c r="AM2051" s="6"/>
    </row>
    <row r="2052" spans="1:39">
      <c r="A2052" s="6"/>
      <c r="K2052" s="6"/>
      <c r="L2052" s="6"/>
      <c r="AM2052" s="6"/>
    </row>
    <row r="2053" spans="1:39">
      <c r="A2053" s="6"/>
      <c r="K2053" s="6"/>
      <c r="L2053" s="6"/>
      <c r="AM2053" s="6"/>
    </row>
    <row r="2054" spans="1:39">
      <c r="A2054" s="6"/>
      <c r="K2054" s="6"/>
      <c r="L2054" s="6"/>
      <c r="AM2054" s="6"/>
    </row>
    <row r="2055" spans="1:39">
      <c r="A2055" s="6"/>
      <c r="K2055" s="6"/>
      <c r="L2055" s="6"/>
      <c r="AM2055" s="6"/>
    </row>
    <row r="2056" spans="1:39">
      <c r="A2056" s="6"/>
      <c r="K2056" s="6"/>
      <c r="L2056" s="6"/>
      <c r="AM2056" s="6"/>
    </row>
    <row r="2057" spans="1:39">
      <c r="A2057" s="6"/>
      <c r="K2057" s="6"/>
      <c r="L2057" s="6"/>
      <c r="AM2057" s="6"/>
    </row>
    <row r="2058" spans="1:39">
      <c r="A2058" s="6"/>
      <c r="K2058" s="6"/>
      <c r="L2058" s="6"/>
      <c r="AM2058" s="6"/>
    </row>
    <row r="2059" spans="1:39">
      <c r="A2059" s="6"/>
      <c r="K2059" s="6"/>
      <c r="L2059" s="6"/>
      <c r="AM2059" s="6"/>
    </row>
    <row r="2060" spans="1:39">
      <c r="A2060" s="6"/>
      <c r="K2060" s="6"/>
      <c r="L2060" s="6"/>
      <c r="AM2060" s="6"/>
    </row>
    <row r="2061" spans="1:39">
      <c r="A2061" s="6"/>
      <c r="K2061" s="6"/>
      <c r="L2061" s="6"/>
      <c r="AM2061" s="6"/>
    </row>
    <row r="2062" spans="1:39">
      <c r="A2062" s="6"/>
      <c r="K2062" s="6"/>
      <c r="L2062" s="6"/>
      <c r="AM2062" s="6"/>
    </row>
    <row r="2063" spans="1:39">
      <c r="A2063" s="6"/>
      <c r="K2063" s="6"/>
      <c r="L2063" s="6"/>
      <c r="AM2063" s="6"/>
    </row>
    <row r="2064" spans="1:39">
      <c r="A2064" s="6"/>
      <c r="K2064" s="6"/>
      <c r="L2064" s="6"/>
      <c r="AM2064" s="6"/>
    </row>
    <row r="2065" spans="1:39">
      <c r="A2065" s="6"/>
      <c r="K2065" s="6"/>
      <c r="L2065" s="6"/>
      <c r="AM2065" s="6"/>
    </row>
    <row r="2066" spans="1:39">
      <c r="A2066" s="6"/>
      <c r="K2066" s="6"/>
      <c r="L2066" s="6"/>
      <c r="AM2066" s="6"/>
    </row>
    <row r="2067" spans="1:39">
      <c r="A2067" s="6"/>
      <c r="K2067" s="6"/>
      <c r="L2067" s="6"/>
      <c r="AM2067" s="6"/>
    </row>
    <row r="2068" spans="1:39">
      <c r="A2068" s="6"/>
      <c r="K2068" s="6"/>
      <c r="L2068" s="6"/>
      <c r="AM2068" s="6"/>
    </row>
    <row r="2069" spans="1:39">
      <c r="A2069" s="6"/>
      <c r="K2069" s="6"/>
      <c r="L2069" s="6"/>
      <c r="AM2069" s="6"/>
    </row>
    <row r="2070" spans="1:39">
      <c r="A2070" s="6"/>
      <c r="K2070" s="6"/>
      <c r="L2070" s="6"/>
      <c r="AM2070" s="6"/>
    </row>
    <row r="2071" spans="1:39">
      <c r="A2071" s="6"/>
      <c r="K2071" s="6"/>
      <c r="L2071" s="6"/>
      <c r="AM2071" s="6"/>
    </row>
    <row r="2072" spans="1:39">
      <c r="A2072" s="6"/>
      <c r="K2072" s="6"/>
      <c r="L2072" s="6"/>
      <c r="AM2072" s="6"/>
    </row>
    <row r="2073" spans="1:39">
      <c r="A2073" s="6"/>
      <c r="K2073" s="6"/>
      <c r="L2073" s="6"/>
      <c r="AM2073" s="6"/>
    </row>
    <row r="2074" spans="1:39">
      <c r="A2074" s="6"/>
      <c r="K2074" s="6"/>
      <c r="L2074" s="6"/>
      <c r="AM2074" s="6"/>
    </row>
    <row r="2075" spans="1:39">
      <c r="A2075" s="6"/>
      <c r="K2075" s="6"/>
      <c r="L2075" s="6"/>
      <c r="AM2075" s="6"/>
    </row>
    <row r="2076" spans="1:39">
      <c r="A2076" s="6"/>
      <c r="K2076" s="6"/>
      <c r="L2076" s="6"/>
      <c r="AM2076" s="6"/>
    </row>
    <row r="2077" spans="1:39">
      <c r="A2077" s="6"/>
      <c r="K2077" s="6"/>
      <c r="L2077" s="6"/>
      <c r="AM2077" s="6"/>
    </row>
    <row r="2078" spans="1:39">
      <c r="A2078" s="6"/>
      <c r="K2078" s="6"/>
      <c r="L2078" s="6"/>
      <c r="AM2078" s="6"/>
    </row>
    <row r="2079" spans="1:39">
      <c r="A2079" s="6"/>
      <c r="K2079" s="6"/>
      <c r="L2079" s="6"/>
      <c r="AM2079" s="6"/>
    </row>
    <row r="2080" spans="1:39">
      <c r="A2080" s="6"/>
      <c r="K2080" s="6"/>
      <c r="L2080" s="6"/>
      <c r="AM2080" s="6"/>
    </row>
    <row r="2081" spans="1:39">
      <c r="A2081" s="6"/>
      <c r="K2081" s="6"/>
      <c r="L2081" s="6"/>
      <c r="AM2081" s="6"/>
    </row>
    <row r="2082" spans="1:39">
      <c r="A2082" s="6"/>
      <c r="K2082" s="6"/>
      <c r="L2082" s="6"/>
      <c r="AM2082" s="6"/>
    </row>
    <row r="2083" spans="1:39">
      <c r="A2083" s="6"/>
      <c r="K2083" s="6"/>
      <c r="L2083" s="6"/>
      <c r="AM2083" s="6"/>
    </row>
    <row r="2084" spans="1:39">
      <c r="A2084" s="6"/>
      <c r="K2084" s="6"/>
      <c r="L2084" s="6"/>
      <c r="AM2084" s="6"/>
    </row>
    <row r="2085" spans="1:39">
      <c r="A2085" s="6"/>
      <c r="K2085" s="6"/>
      <c r="L2085" s="6"/>
      <c r="AM2085" s="6"/>
    </row>
    <row r="2086" spans="1:39">
      <c r="A2086" s="6"/>
      <c r="K2086" s="6"/>
      <c r="L2086" s="6"/>
      <c r="AM2086" s="6"/>
    </row>
    <row r="2087" spans="1:39">
      <c r="A2087" s="6"/>
      <c r="K2087" s="6"/>
      <c r="L2087" s="6"/>
      <c r="AM2087" s="6"/>
    </row>
    <row r="2088" spans="1:39">
      <c r="A2088" s="6"/>
      <c r="K2088" s="6"/>
      <c r="L2088" s="6"/>
      <c r="AM2088" s="6"/>
    </row>
    <row r="2089" spans="1:39">
      <c r="A2089" s="6"/>
      <c r="K2089" s="6"/>
      <c r="L2089" s="6"/>
      <c r="AM2089" s="6"/>
    </row>
    <row r="2090" spans="1:39">
      <c r="A2090" s="6"/>
      <c r="K2090" s="6"/>
      <c r="L2090" s="6"/>
      <c r="AM2090" s="6"/>
    </row>
    <row r="2091" spans="1:39">
      <c r="A2091" s="6"/>
      <c r="K2091" s="6"/>
      <c r="L2091" s="6"/>
      <c r="AM2091" s="6"/>
    </row>
    <row r="2092" spans="1:39">
      <c r="A2092" s="6"/>
      <c r="K2092" s="6"/>
      <c r="L2092" s="6"/>
      <c r="AM2092" s="6"/>
    </row>
    <row r="2093" spans="1:39">
      <c r="A2093" s="6"/>
      <c r="K2093" s="6"/>
      <c r="L2093" s="6"/>
      <c r="AM2093" s="6"/>
    </row>
    <row r="2094" spans="1:39">
      <c r="A2094" s="6"/>
      <c r="K2094" s="6"/>
      <c r="L2094" s="6"/>
      <c r="AM2094" s="6"/>
    </row>
    <row r="2095" spans="1:39">
      <c r="A2095" s="6"/>
      <c r="K2095" s="6"/>
      <c r="L2095" s="6"/>
      <c r="AM2095" s="6"/>
    </row>
    <row r="2096" spans="1:39">
      <c r="A2096" s="6"/>
      <c r="K2096" s="6"/>
      <c r="L2096" s="6"/>
      <c r="AM2096" s="6"/>
    </row>
    <row r="2097" spans="1:39">
      <c r="A2097" s="6"/>
      <c r="K2097" s="6"/>
      <c r="L2097" s="6"/>
      <c r="AM2097" s="6"/>
    </row>
    <row r="2098" spans="1:39">
      <c r="A2098" s="6"/>
      <c r="K2098" s="6"/>
      <c r="L2098" s="6"/>
      <c r="AM2098" s="6"/>
    </row>
    <row r="2099" spans="1:39">
      <c r="A2099" s="6"/>
      <c r="K2099" s="6"/>
      <c r="L2099" s="6"/>
      <c r="AM2099" s="6"/>
    </row>
    <row r="2100" spans="1:39">
      <c r="A2100" s="6"/>
      <c r="K2100" s="6"/>
      <c r="L2100" s="6"/>
      <c r="AM2100" s="6"/>
    </row>
    <row r="2101" spans="1:39">
      <c r="A2101" s="6"/>
      <c r="K2101" s="6"/>
      <c r="L2101" s="6"/>
      <c r="AM2101" s="6"/>
    </row>
    <row r="2102" spans="1:39">
      <c r="A2102" s="6"/>
      <c r="K2102" s="6"/>
      <c r="L2102" s="6"/>
      <c r="AM2102" s="6"/>
    </row>
    <row r="2103" spans="1:39">
      <c r="A2103" s="6"/>
      <c r="K2103" s="6"/>
      <c r="L2103" s="6"/>
      <c r="AM2103" s="6"/>
    </row>
    <row r="2104" spans="1:39">
      <c r="A2104" s="6"/>
      <c r="K2104" s="6"/>
      <c r="L2104" s="6"/>
      <c r="AM2104" s="6"/>
    </row>
    <row r="2105" spans="1:39">
      <c r="A2105" s="6"/>
      <c r="K2105" s="6"/>
      <c r="L2105" s="6"/>
      <c r="AM2105" s="6"/>
    </row>
    <row r="2106" spans="1:39">
      <c r="A2106" s="6"/>
      <c r="K2106" s="6"/>
      <c r="L2106" s="6"/>
      <c r="AM2106" s="6"/>
    </row>
    <row r="2107" spans="1:39">
      <c r="A2107" s="6"/>
      <c r="K2107" s="6"/>
      <c r="L2107" s="6"/>
      <c r="AM2107" s="6"/>
    </row>
    <row r="2108" spans="1:39">
      <c r="A2108" s="6"/>
      <c r="K2108" s="6"/>
      <c r="L2108" s="6"/>
      <c r="AM2108" s="6"/>
    </row>
    <row r="2109" spans="1:39">
      <c r="A2109" s="6"/>
      <c r="K2109" s="6"/>
      <c r="L2109" s="6"/>
      <c r="AM2109" s="6"/>
    </row>
    <row r="2110" spans="1:39">
      <c r="A2110" s="6"/>
      <c r="K2110" s="6"/>
      <c r="L2110" s="6"/>
      <c r="AM2110" s="6"/>
    </row>
    <row r="2111" spans="1:39">
      <c r="A2111" s="6"/>
      <c r="K2111" s="6"/>
      <c r="L2111" s="6"/>
      <c r="AM2111" s="6"/>
    </row>
    <row r="2112" spans="1:39">
      <c r="A2112" s="6"/>
      <c r="K2112" s="6"/>
      <c r="L2112" s="6"/>
      <c r="AM2112" s="6"/>
    </row>
    <row r="2113" spans="1:39">
      <c r="A2113" s="6"/>
      <c r="K2113" s="6"/>
      <c r="L2113" s="6"/>
      <c r="AM2113" s="6"/>
    </row>
    <row r="2114" spans="1:39">
      <c r="A2114" s="6"/>
      <c r="K2114" s="6"/>
      <c r="L2114" s="6"/>
      <c r="AM2114" s="6"/>
    </row>
    <row r="2115" spans="1:39">
      <c r="A2115" s="6"/>
      <c r="K2115" s="6"/>
      <c r="L2115" s="6"/>
      <c r="AM2115" s="6"/>
    </row>
    <row r="2116" spans="1:39">
      <c r="A2116" s="6"/>
      <c r="K2116" s="6"/>
      <c r="L2116" s="6"/>
      <c r="AM2116" s="6"/>
    </row>
    <row r="2117" spans="1:39">
      <c r="A2117" s="6"/>
      <c r="K2117" s="6"/>
      <c r="L2117" s="6"/>
      <c r="AM2117" s="6"/>
    </row>
    <row r="2118" spans="1:39">
      <c r="A2118" s="6"/>
      <c r="K2118" s="6"/>
      <c r="L2118" s="6"/>
      <c r="AM2118" s="6"/>
    </row>
    <row r="2119" spans="1:39">
      <c r="A2119" s="6"/>
      <c r="K2119" s="6"/>
      <c r="L2119" s="6"/>
      <c r="AM2119" s="6"/>
    </row>
    <row r="2120" spans="1:39">
      <c r="A2120" s="6"/>
      <c r="K2120" s="6"/>
      <c r="L2120" s="6"/>
      <c r="AM2120" s="6"/>
    </row>
    <row r="2121" spans="1:39">
      <c r="A2121" s="6"/>
      <c r="K2121" s="6"/>
      <c r="L2121" s="6"/>
      <c r="AM2121" s="6"/>
    </row>
    <row r="2122" spans="1:39">
      <c r="A2122" s="6"/>
      <c r="K2122" s="6"/>
      <c r="L2122" s="6"/>
      <c r="AM2122" s="6"/>
    </row>
    <row r="2123" spans="1:39">
      <c r="A2123" s="6"/>
      <c r="K2123" s="6"/>
      <c r="L2123" s="6"/>
      <c r="AM2123" s="6"/>
    </row>
    <row r="2124" spans="1:39">
      <c r="A2124" s="6"/>
      <c r="K2124" s="6"/>
      <c r="L2124" s="6"/>
      <c r="AM2124" s="6"/>
    </row>
    <row r="2125" spans="1:39">
      <c r="A2125" s="6"/>
      <c r="K2125" s="6"/>
      <c r="L2125" s="6"/>
      <c r="AM2125" s="6"/>
    </row>
    <row r="2126" spans="1:39">
      <c r="A2126" s="6"/>
      <c r="K2126" s="6"/>
      <c r="L2126" s="6"/>
      <c r="AM2126" s="6"/>
    </row>
    <row r="2127" spans="1:39">
      <c r="A2127" s="6"/>
      <c r="K2127" s="6"/>
      <c r="L2127" s="6"/>
      <c r="AM2127" s="6"/>
    </row>
    <row r="2128" spans="1:39">
      <c r="A2128" s="6"/>
      <c r="K2128" s="6"/>
      <c r="L2128" s="6"/>
      <c r="AM2128" s="6"/>
    </row>
    <row r="2129" spans="1:39">
      <c r="A2129" s="6"/>
      <c r="K2129" s="6"/>
      <c r="L2129" s="6"/>
      <c r="AM2129" s="6"/>
    </row>
    <row r="2130" spans="1:39">
      <c r="A2130" s="6"/>
      <c r="K2130" s="6"/>
      <c r="L2130" s="6"/>
      <c r="AM2130" s="6"/>
    </row>
    <row r="2131" spans="1:39">
      <c r="A2131" s="6"/>
      <c r="K2131" s="6"/>
      <c r="L2131" s="6"/>
      <c r="AM2131" s="6"/>
    </row>
    <row r="2132" spans="1:39">
      <c r="A2132" s="6"/>
      <c r="K2132" s="6"/>
      <c r="L2132" s="6"/>
      <c r="AM2132" s="6"/>
    </row>
    <row r="2133" spans="1:39">
      <c r="A2133" s="6"/>
      <c r="K2133" s="6"/>
      <c r="L2133" s="6"/>
      <c r="AM2133" s="6"/>
    </row>
    <row r="2134" spans="1:39">
      <c r="A2134" s="6"/>
      <c r="K2134" s="6"/>
      <c r="L2134" s="6"/>
      <c r="AM2134" s="6"/>
    </row>
    <row r="2135" spans="1:39">
      <c r="A2135" s="6"/>
      <c r="K2135" s="6"/>
      <c r="L2135" s="6"/>
      <c r="AM2135" s="6"/>
    </row>
    <row r="2136" spans="1:39">
      <c r="A2136" s="6"/>
      <c r="K2136" s="6"/>
      <c r="L2136" s="6"/>
      <c r="AM2136" s="6"/>
    </row>
    <row r="2137" spans="1:39">
      <c r="A2137" s="6"/>
      <c r="K2137" s="6"/>
      <c r="L2137" s="6"/>
      <c r="AM2137" s="6"/>
    </row>
    <row r="2138" spans="1:39">
      <c r="A2138" s="6"/>
      <c r="K2138" s="6"/>
      <c r="L2138" s="6"/>
      <c r="AM2138" s="6"/>
    </row>
    <row r="2139" spans="1:39">
      <c r="A2139" s="6"/>
      <c r="K2139" s="6"/>
      <c r="L2139" s="6"/>
      <c r="AM2139" s="6"/>
    </row>
    <row r="2140" spans="1:39">
      <c r="A2140" s="6"/>
      <c r="K2140" s="6"/>
      <c r="L2140" s="6"/>
      <c r="AM2140" s="6"/>
    </row>
    <row r="2141" spans="1:39">
      <c r="A2141" s="6"/>
      <c r="K2141" s="6"/>
      <c r="L2141" s="6"/>
      <c r="AM2141" s="6"/>
    </row>
    <row r="2142" spans="1:39">
      <c r="A2142" s="6"/>
      <c r="K2142" s="6"/>
      <c r="L2142" s="6"/>
      <c r="AM2142" s="6"/>
    </row>
    <row r="2143" spans="1:39">
      <c r="A2143" s="6"/>
      <c r="K2143" s="6"/>
      <c r="L2143" s="6"/>
      <c r="AM2143" s="6"/>
    </row>
    <row r="2144" spans="1:39">
      <c r="A2144" s="6"/>
      <c r="K2144" s="6"/>
      <c r="L2144" s="6"/>
      <c r="AM2144" s="6"/>
    </row>
    <row r="2145" spans="1:39">
      <c r="A2145" s="6"/>
      <c r="K2145" s="6"/>
      <c r="L2145" s="6"/>
      <c r="AM2145" s="6"/>
    </row>
    <row r="2146" spans="1:39">
      <c r="A2146" s="6"/>
      <c r="K2146" s="6"/>
      <c r="L2146" s="6"/>
      <c r="AM2146" s="6"/>
    </row>
    <row r="2147" spans="1:39">
      <c r="A2147" s="6"/>
      <c r="K2147" s="6"/>
      <c r="L2147" s="6"/>
      <c r="AM2147" s="6"/>
    </row>
    <row r="2148" spans="1:39">
      <c r="A2148" s="6"/>
      <c r="K2148" s="6"/>
      <c r="L2148" s="6"/>
      <c r="AM2148" s="6"/>
    </row>
    <row r="2149" spans="1:39">
      <c r="A2149" s="6"/>
      <c r="K2149" s="6"/>
      <c r="L2149" s="6"/>
      <c r="AM2149" s="6"/>
    </row>
    <row r="2150" spans="1:39">
      <c r="A2150" s="6"/>
      <c r="K2150" s="6"/>
      <c r="L2150" s="6"/>
      <c r="AM2150" s="6"/>
    </row>
    <row r="2151" spans="1:39">
      <c r="A2151" s="6"/>
      <c r="K2151" s="6"/>
      <c r="L2151" s="6"/>
      <c r="AM2151" s="6"/>
    </row>
    <row r="2152" spans="1:39">
      <c r="A2152" s="6"/>
      <c r="K2152" s="6"/>
      <c r="L2152" s="6"/>
      <c r="AM2152" s="6"/>
    </row>
    <row r="2153" spans="1:39">
      <c r="A2153" s="6"/>
      <c r="K2153" s="6"/>
      <c r="L2153" s="6"/>
      <c r="AM2153" s="6"/>
    </row>
    <row r="2154" spans="1:39">
      <c r="A2154" s="6"/>
      <c r="K2154" s="6"/>
      <c r="L2154" s="6"/>
      <c r="AM2154" s="6"/>
    </row>
    <row r="2155" spans="1:39">
      <c r="A2155" s="6"/>
      <c r="K2155" s="6"/>
      <c r="L2155" s="6"/>
      <c r="AM2155" s="6"/>
    </row>
    <row r="2156" spans="1:39">
      <c r="A2156" s="6"/>
      <c r="K2156" s="6"/>
      <c r="L2156" s="6"/>
      <c r="AM2156" s="6"/>
    </row>
    <row r="2157" spans="1:39">
      <c r="A2157" s="6"/>
      <c r="K2157" s="6"/>
      <c r="L2157" s="6"/>
      <c r="AM2157" s="6"/>
    </row>
    <row r="2158" spans="1:39">
      <c r="A2158" s="6"/>
      <c r="K2158" s="6"/>
      <c r="L2158" s="6"/>
      <c r="AM2158" s="6"/>
    </row>
    <row r="2159" spans="1:39">
      <c r="A2159" s="6"/>
      <c r="K2159" s="6"/>
      <c r="L2159" s="6"/>
      <c r="AM2159" s="6"/>
    </row>
    <row r="2160" spans="1:39">
      <c r="A2160" s="6"/>
      <c r="K2160" s="6"/>
      <c r="L2160" s="6"/>
      <c r="AM2160" s="6"/>
    </row>
    <row r="2161" spans="1:39">
      <c r="A2161" s="6"/>
      <c r="K2161" s="6"/>
      <c r="L2161" s="6"/>
      <c r="AM2161" s="6"/>
    </row>
    <row r="2162" spans="1:39">
      <c r="A2162" s="6"/>
      <c r="K2162" s="6"/>
      <c r="L2162" s="6"/>
      <c r="AM2162" s="6"/>
    </row>
    <row r="2163" spans="1:39">
      <c r="A2163" s="6"/>
      <c r="K2163" s="6"/>
      <c r="L2163" s="6"/>
      <c r="AM2163" s="6"/>
    </row>
    <row r="2164" spans="1:39">
      <c r="A2164" s="6"/>
      <c r="K2164" s="6"/>
      <c r="L2164" s="6"/>
      <c r="AM2164" s="6"/>
    </row>
    <row r="2165" spans="1:39">
      <c r="A2165" s="6"/>
      <c r="K2165" s="6"/>
      <c r="L2165" s="6"/>
      <c r="AM2165" s="6"/>
    </row>
    <row r="2166" spans="1:39">
      <c r="A2166" s="6"/>
      <c r="K2166" s="6"/>
      <c r="L2166" s="6"/>
      <c r="AM2166" s="6"/>
    </row>
    <row r="2167" spans="1:39">
      <c r="A2167" s="6"/>
      <c r="K2167" s="6"/>
      <c r="L2167" s="6"/>
      <c r="AM2167" s="6"/>
    </row>
    <row r="2168" spans="1:39">
      <c r="A2168" s="6"/>
      <c r="K2168" s="6"/>
      <c r="L2168" s="6"/>
      <c r="AM2168" s="6"/>
    </row>
    <row r="2169" spans="1:39">
      <c r="A2169" s="6"/>
      <c r="K2169" s="6"/>
      <c r="L2169" s="6"/>
      <c r="AM2169" s="6"/>
    </row>
    <row r="2170" spans="1:39">
      <c r="A2170" s="6"/>
      <c r="K2170" s="6"/>
      <c r="L2170" s="6"/>
      <c r="AM2170" s="6"/>
    </row>
    <row r="2171" spans="1:39">
      <c r="A2171" s="6"/>
      <c r="K2171" s="6"/>
      <c r="L2171" s="6"/>
      <c r="AM2171" s="6"/>
    </row>
    <row r="2172" spans="1:39">
      <c r="A2172" s="6"/>
      <c r="K2172" s="6"/>
      <c r="L2172" s="6"/>
      <c r="AM2172" s="6"/>
    </row>
    <row r="2173" spans="1:39">
      <c r="A2173" s="6"/>
      <c r="K2173" s="6"/>
      <c r="L2173" s="6"/>
      <c r="AM2173" s="6"/>
    </row>
    <row r="2174" spans="1:39">
      <c r="A2174" s="6"/>
      <c r="K2174" s="6"/>
      <c r="L2174" s="6"/>
      <c r="AM2174" s="6"/>
    </row>
    <row r="2175" spans="1:39">
      <c r="A2175" s="6"/>
      <c r="K2175" s="6"/>
      <c r="L2175" s="6"/>
      <c r="AM2175" s="6"/>
    </row>
    <row r="2176" spans="1:39">
      <c r="A2176" s="6"/>
      <c r="K2176" s="6"/>
      <c r="L2176" s="6"/>
      <c r="AM2176" s="6"/>
    </row>
    <row r="2177" spans="1:39">
      <c r="A2177" s="6"/>
      <c r="K2177" s="6"/>
      <c r="L2177" s="6"/>
      <c r="AM2177" s="6"/>
    </row>
    <row r="2178" spans="1:39">
      <c r="A2178" s="6"/>
      <c r="K2178" s="6"/>
      <c r="L2178" s="6"/>
      <c r="AM2178" s="6"/>
    </row>
    <row r="2179" spans="1:39">
      <c r="A2179" s="6"/>
      <c r="K2179" s="6"/>
      <c r="L2179" s="6"/>
      <c r="AM2179" s="6"/>
    </row>
    <row r="2180" spans="1:39">
      <c r="A2180" s="6"/>
      <c r="K2180" s="6"/>
      <c r="L2180" s="6"/>
      <c r="AM2180" s="6"/>
    </row>
    <row r="2181" spans="1:39">
      <c r="A2181" s="6"/>
      <c r="K2181" s="6"/>
      <c r="L2181" s="6"/>
      <c r="AM2181" s="6"/>
    </row>
    <row r="2182" spans="1:39">
      <c r="A2182" s="6"/>
      <c r="K2182" s="6"/>
      <c r="L2182" s="6"/>
      <c r="AM2182" s="6"/>
    </row>
    <row r="2183" spans="1:39">
      <c r="A2183" s="6"/>
      <c r="K2183" s="6"/>
      <c r="L2183" s="6"/>
      <c r="AM2183" s="6"/>
    </row>
    <row r="2184" spans="1:39">
      <c r="A2184" s="6"/>
      <c r="K2184" s="6"/>
      <c r="L2184" s="6"/>
      <c r="AM2184" s="6"/>
    </row>
    <row r="2185" spans="1:39">
      <c r="A2185" s="6"/>
      <c r="K2185" s="6"/>
      <c r="L2185" s="6"/>
      <c r="AM2185" s="6"/>
    </row>
    <row r="2186" spans="1:39">
      <c r="A2186" s="6"/>
      <c r="K2186" s="6"/>
      <c r="L2186" s="6"/>
      <c r="AM2186" s="6"/>
    </row>
    <row r="2187" spans="1:39">
      <c r="A2187" s="6"/>
      <c r="K2187" s="6"/>
      <c r="L2187" s="6"/>
      <c r="AM2187" s="6"/>
    </row>
    <row r="2188" spans="1:39">
      <c r="A2188" s="6"/>
      <c r="K2188" s="6"/>
      <c r="L2188" s="6"/>
      <c r="AM2188" s="6"/>
    </row>
    <row r="2189" spans="1:39">
      <c r="A2189" s="6"/>
      <c r="K2189" s="6"/>
      <c r="L2189" s="6"/>
      <c r="AM2189" s="6"/>
    </row>
    <row r="2190" spans="1:39">
      <c r="A2190" s="6"/>
      <c r="K2190" s="6"/>
      <c r="L2190" s="6"/>
      <c r="AM2190" s="6"/>
    </row>
    <row r="2191" spans="1:39">
      <c r="A2191" s="6"/>
      <c r="K2191" s="6"/>
      <c r="L2191" s="6"/>
      <c r="AM2191" s="6"/>
    </row>
    <row r="2192" spans="1:39">
      <c r="A2192" s="6"/>
      <c r="K2192" s="6"/>
      <c r="L2192" s="6"/>
      <c r="AM2192" s="6"/>
    </row>
    <row r="2193" spans="1:39">
      <c r="A2193" s="6"/>
      <c r="K2193" s="6"/>
      <c r="L2193" s="6"/>
      <c r="AM2193" s="6"/>
    </row>
    <row r="2194" spans="1:39">
      <c r="A2194" s="6"/>
      <c r="K2194" s="6"/>
      <c r="L2194" s="6"/>
      <c r="AM2194" s="6"/>
    </row>
    <row r="2195" spans="1:39">
      <c r="A2195" s="6"/>
      <c r="K2195" s="6"/>
      <c r="L2195" s="6"/>
      <c r="AM2195" s="6"/>
    </row>
    <row r="2196" spans="1:39">
      <c r="A2196" s="6"/>
      <c r="K2196" s="6"/>
      <c r="L2196" s="6"/>
      <c r="AM2196" s="6"/>
    </row>
    <row r="2197" spans="1:39">
      <c r="A2197" s="6"/>
      <c r="K2197" s="6"/>
      <c r="L2197" s="6"/>
      <c r="AM2197" s="6"/>
    </row>
    <row r="2198" spans="1:39">
      <c r="A2198" s="6"/>
      <c r="K2198" s="6"/>
      <c r="L2198" s="6"/>
      <c r="AM2198" s="6"/>
    </row>
    <row r="2199" spans="1:39">
      <c r="A2199" s="6"/>
      <c r="K2199" s="6"/>
      <c r="L2199" s="6"/>
      <c r="AM2199" s="6"/>
    </row>
    <row r="2200" spans="1:39">
      <c r="A2200" s="6"/>
      <c r="K2200" s="6"/>
      <c r="L2200" s="6"/>
      <c r="AM2200" s="6"/>
    </row>
    <row r="2201" spans="1:39">
      <c r="A2201" s="6"/>
      <c r="K2201" s="6"/>
      <c r="L2201" s="6"/>
      <c r="AM2201" s="6"/>
    </row>
    <row r="2202" spans="1:39">
      <c r="A2202" s="6"/>
      <c r="K2202" s="6"/>
      <c r="L2202" s="6"/>
      <c r="AM2202" s="6"/>
    </row>
    <row r="2203" spans="1:39">
      <c r="A2203" s="6"/>
      <c r="K2203" s="6"/>
      <c r="L2203" s="6"/>
      <c r="AM2203" s="6"/>
    </row>
    <row r="2204" spans="1:39">
      <c r="A2204" s="6"/>
      <c r="K2204" s="6"/>
      <c r="L2204" s="6"/>
      <c r="AM2204" s="6"/>
    </row>
    <row r="2205" spans="1:39">
      <c r="A2205" s="6"/>
      <c r="K2205" s="6"/>
      <c r="L2205" s="6"/>
      <c r="AM2205" s="6"/>
    </row>
    <row r="2206" spans="1:39">
      <c r="A2206" s="6"/>
      <c r="K2206" s="6"/>
      <c r="L2206" s="6"/>
      <c r="AM2206" s="6"/>
    </row>
    <row r="2207" spans="1:39">
      <c r="A2207" s="6"/>
      <c r="K2207" s="6"/>
      <c r="L2207" s="6"/>
      <c r="AM2207" s="6"/>
    </row>
    <row r="2208" spans="1:39">
      <c r="A2208" s="6"/>
      <c r="K2208" s="6"/>
      <c r="L2208" s="6"/>
      <c r="AM2208" s="6"/>
    </row>
    <row r="2209" spans="1:39">
      <c r="A2209" s="6"/>
      <c r="K2209" s="6"/>
      <c r="L2209" s="6"/>
      <c r="AM2209" s="6"/>
    </row>
    <row r="2210" spans="1:39">
      <c r="A2210" s="6"/>
      <c r="K2210" s="6"/>
      <c r="L2210" s="6"/>
      <c r="AM2210" s="6"/>
    </row>
    <row r="2211" spans="1:39">
      <c r="A2211" s="6"/>
      <c r="K2211" s="6"/>
      <c r="L2211" s="6"/>
      <c r="AM2211" s="6"/>
    </row>
    <row r="2212" spans="1:39">
      <c r="A2212" s="6"/>
      <c r="K2212" s="6"/>
      <c r="L2212" s="6"/>
      <c r="AM2212" s="6"/>
    </row>
    <row r="2213" spans="1:39">
      <c r="A2213" s="6"/>
      <c r="K2213" s="6"/>
      <c r="L2213" s="6"/>
      <c r="AM2213" s="6"/>
    </row>
    <row r="2214" spans="1:39">
      <c r="A2214" s="6"/>
      <c r="K2214" s="6"/>
      <c r="L2214" s="6"/>
      <c r="AM2214" s="6"/>
    </row>
    <row r="2215" spans="1:39">
      <c r="A2215" s="6"/>
      <c r="K2215" s="6"/>
      <c r="L2215" s="6"/>
      <c r="AM2215" s="6"/>
    </row>
    <row r="2216" spans="1:39">
      <c r="A2216" s="6"/>
      <c r="K2216" s="6"/>
      <c r="L2216" s="6"/>
      <c r="AM2216" s="6"/>
    </row>
    <row r="2217" spans="1:39">
      <c r="A2217" s="6"/>
      <c r="K2217" s="6"/>
      <c r="L2217" s="6"/>
      <c r="AM2217" s="6"/>
    </row>
    <row r="2218" spans="1:39">
      <c r="A2218" s="6"/>
      <c r="K2218" s="6"/>
      <c r="L2218" s="6"/>
      <c r="AM2218" s="6"/>
    </row>
    <row r="2219" spans="1:39">
      <c r="A2219" s="6"/>
      <c r="K2219" s="6"/>
      <c r="L2219" s="6"/>
      <c r="AM2219" s="6"/>
    </row>
    <row r="2220" spans="1:39">
      <c r="A2220" s="6"/>
      <c r="K2220" s="6"/>
      <c r="L2220" s="6"/>
      <c r="AM2220" s="6"/>
    </row>
    <row r="2221" spans="1:39">
      <c r="A2221" s="6"/>
      <c r="K2221" s="6"/>
      <c r="L2221" s="6"/>
      <c r="AM2221" s="6"/>
    </row>
    <row r="2222" spans="1:39">
      <c r="A2222" s="6"/>
      <c r="K2222" s="6"/>
      <c r="L2222" s="6"/>
      <c r="AM2222" s="6"/>
    </row>
    <row r="2223" spans="1:39">
      <c r="A2223" s="6"/>
      <c r="K2223" s="6"/>
      <c r="L2223" s="6"/>
      <c r="AM2223" s="6"/>
    </row>
    <row r="2224" spans="1:39">
      <c r="A2224" s="6"/>
      <c r="K2224" s="6"/>
      <c r="L2224" s="6"/>
      <c r="AM2224" s="6"/>
    </row>
    <row r="2225" spans="1:39">
      <c r="A2225" s="6"/>
      <c r="K2225" s="6"/>
      <c r="L2225" s="6"/>
      <c r="AM2225" s="6"/>
    </row>
    <row r="2226" spans="1:39">
      <c r="A2226" s="6"/>
      <c r="K2226" s="6"/>
      <c r="L2226" s="6"/>
      <c r="AM2226" s="6"/>
    </row>
    <row r="2227" spans="1:39">
      <c r="A2227" s="6"/>
      <c r="K2227" s="6"/>
      <c r="L2227" s="6"/>
      <c r="AM2227" s="6"/>
    </row>
    <row r="2228" spans="1:39">
      <c r="A2228" s="6"/>
      <c r="K2228" s="6"/>
      <c r="L2228" s="6"/>
      <c r="AM2228" s="6"/>
    </row>
    <row r="2229" spans="1:39">
      <c r="A2229" s="6"/>
      <c r="K2229" s="6"/>
      <c r="L2229" s="6"/>
      <c r="AM2229" s="6"/>
    </row>
    <row r="2230" spans="1:39">
      <c r="A2230" s="6"/>
      <c r="K2230" s="6"/>
      <c r="L2230" s="6"/>
      <c r="AM2230" s="6"/>
    </row>
    <row r="2231" spans="1:39">
      <c r="A2231" s="6"/>
      <c r="K2231" s="6"/>
      <c r="L2231" s="6"/>
      <c r="AM2231" s="6"/>
    </row>
    <row r="2232" spans="1:39">
      <c r="A2232" s="6"/>
      <c r="K2232" s="6"/>
      <c r="L2232" s="6"/>
      <c r="AM2232" s="6"/>
    </row>
    <row r="2233" spans="1:39">
      <c r="A2233" s="6"/>
      <c r="K2233" s="6"/>
      <c r="L2233" s="6"/>
      <c r="AM2233" s="6"/>
    </row>
    <row r="2234" spans="1:39">
      <c r="A2234" s="6"/>
      <c r="K2234" s="6"/>
      <c r="L2234" s="6"/>
      <c r="AM2234" s="6"/>
    </row>
    <row r="2235" spans="1:39">
      <c r="A2235" s="6"/>
      <c r="K2235" s="6"/>
      <c r="L2235" s="6"/>
      <c r="AM2235" s="6"/>
    </row>
    <row r="2236" spans="1:39">
      <c r="A2236" s="6"/>
      <c r="K2236" s="6"/>
      <c r="L2236" s="6"/>
      <c r="AM2236" s="6"/>
    </row>
    <row r="2237" spans="1:39">
      <c r="A2237" s="6"/>
      <c r="K2237" s="6"/>
      <c r="L2237" s="6"/>
      <c r="AM2237" s="6"/>
    </row>
    <row r="2238" spans="1:39">
      <c r="A2238" s="6"/>
      <c r="K2238" s="6"/>
      <c r="L2238" s="6"/>
      <c r="AM2238" s="6"/>
    </row>
    <row r="2239" spans="1:39">
      <c r="A2239" s="6"/>
      <c r="K2239" s="6"/>
      <c r="L2239" s="6"/>
      <c r="AM2239" s="6"/>
    </row>
    <row r="2240" spans="1:39">
      <c r="A2240" s="6"/>
      <c r="K2240" s="6"/>
      <c r="L2240" s="6"/>
      <c r="AM2240" s="6"/>
    </row>
    <row r="2241" spans="1:39">
      <c r="A2241" s="6"/>
      <c r="K2241" s="6"/>
      <c r="L2241" s="6"/>
      <c r="AM2241" s="6"/>
    </row>
    <row r="2242" spans="1:39">
      <c r="A2242" s="6"/>
      <c r="K2242" s="6"/>
      <c r="L2242" s="6"/>
      <c r="AM2242" s="6"/>
    </row>
    <row r="2243" spans="1:39">
      <c r="A2243" s="6"/>
      <c r="K2243" s="6"/>
      <c r="L2243" s="6"/>
      <c r="AM2243" s="6"/>
    </row>
    <row r="2244" spans="1:39">
      <c r="A2244" s="6"/>
      <c r="K2244" s="6"/>
      <c r="L2244" s="6"/>
      <c r="AM2244" s="6"/>
    </row>
    <row r="2245" spans="1:39">
      <c r="A2245" s="6"/>
      <c r="K2245" s="6"/>
      <c r="L2245" s="6"/>
      <c r="AM2245" s="6"/>
    </row>
    <row r="2246" spans="1:39">
      <c r="A2246" s="6"/>
      <c r="K2246" s="6"/>
      <c r="L2246" s="6"/>
      <c r="AM2246" s="6"/>
    </row>
    <row r="2247" spans="1:39">
      <c r="A2247" s="6"/>
      <c r="K2247" s="6"/>
      <c r="L2247" s="6"/>
      <c r="AM2247" s="6"/>
    </row>
    <row r="2248" spans="1:39">
      <c r="A2248" s="6"/>
      <c r="K2248" s="6"/>
      <c r="L2248" s="6"/>
      <c r="AM2248" s="6"/>
    </row>
    <row r="2249" spans="1:39">
      <c r="A2249" s="6"/>
      <c r="K2249" s="6"/>
      <c r="L2249" s="6"/>
      <c r="AM2249" s="6"/>
    </row>
    <row r="2250" spans="1:39">
      <c r="A2250" s="6"/>
      <c r="K2250" s="6"/>
      <c r="L2250" s="6"/>
      <c r="AM2250" s="6"/>
    </row>
    <row r="2251" spans="1:39">
      <c r="A2251" s="6"/>
      <c r="K2251" s="6"/>
      <c r="L2251" s="6"/>
      <c r="AM2251" s="6"/>
    </row>
    <row r="2252" spans="1:39">
      <c r="A2252" s="6"/>
      <c r="K2252" s="6"/>
      <c r="L2252" s="6"/>
      <c r="AM2252" s="6"/>
    </row>
    <row r="2253" spans="1:39">
      <c r="A2253" s="6"/>
      <c r="K2253" s="6"/>
      <c r="L2253" s="6"/>
      <c r="AM2253" s="6"/>
    </row>
    <row r="2254" spans="1:39">
      <c r="A2254" s="6"/>
      <c r="K2254" s="6"/>
      <c r="L2254" s="6"/>
      <c r="AM2254" s="6"/>
    </row>
    <row r="2255" spans="1:39">
      <c r="A2255" s="6"/>
      <c r="K2255" s="6"/>
      <c r="L2255" s="6"/>
      <c r="AM2255" s="6"/>
    </row>
    <row r="2256" spans="1:39">
      <c r="A2256" s="6"/>
      <c r="K2256" s="6"/>
      <c r="L2256" s="6"/>
      <c r="AM2256" s="6"/>
    </row>
    <row r="2257" spans="1:39">
      <c r="A2257" s="6"/>
      <c r="K2257" s="6"/>
      <c r="L2257" s="6"/>
      <c r="AM2257" s="6"/>
    </row>
    <row r="2258" spans="1:39">
      <c r="A2258" s="6"/>
      <c r="K2258" s="6"/>
      <c r="L2258" s="6"/>
      <c r="AM2258" s="6"/>
    </row>
    <row r="2259" spans="1:39">
      <c r="A2259" s="6"/>
      <c r="K2259" s="6"/>
      <c r="L2259" s="6"/>
      <c r="AM2259" s="6"/>
    </row>
    <row r="2260" spans="1:39">
      <c r="A2260" s="6"/>
      <c r="K2260" s="6"/>
      <c r="L2260" s="6"/>
      <c r="AM2260" s="6"/>
    </row>
    <row r="2261" spans="1:39">
      <c r="A2261" s="6"/>
      <c r="K2261" s="6"/>
      <c r="L2261" s="6"/>
      <c r="AM2261" s="6"/>
    </row>
    <row r="2262" spans="1:39">
      <c r="A2262" s="6"/>
      <c r="K2262" s="6"/>
      <c r="L2262" s="6"/>
      <c r="AM2262" s="6"/>
    </row>
    <row r="2263" spans="1:39">
      <c r="A2263" s="6"/>
      <c r="K2263" s="6"/>
      <c r="L2263" s="6"/>
      <c r="AM2263" s="6"/>
    </row>
    <row r="2264" spans="1:39">
      <c r="A2264" s="6"/>
      <c r="K2264" s="6"/>
      <c r="L2264" s="6"/>
      <c r="AM2264" s="6"/>
    </row>
    <row r="2265" spans="1:39">
      <c r="A2265" s="6"/>
      <c r="K2265" s="6"/>
      <c r="L2265" s="6"/>
      <c r="AM2265" s="6"/>
    </row>
    <row r="2266" spans="1:39">
      <c r="A2266" s="6"/>
      <c r="K2266" s="6"/>
      <c r="L2266" s="6"/>
      <c r="AM2266" s="6"/>
    </row>
    <row r="2267" spans="1:39">
      <c r="A2267" s="6"/>
      <c r="K2267" s="6"/>
      <c r="L2267" s="6"/>
      <c r="AM2267" s="6"/>
    </row>
    <row r="2268" spans="1:39">
      <c r="A2268" s="6"/>
      <c r="K2268" s="6"/>
      <c r="L2268" s="6"/>
      <c r="AM2268" s="6"/>
    </row>
    <row r="2269" spans="1:39">
      <c r="A2269" s="6"/>
      <c r="K2269" s="6"/>
      <c r="L2269" s="6"/>
      <c r="AM2269" s="6"/>
    </row>
    <row r="2270" spans="1:39">
      <c r="A2270" s="6"/>
      <c r="K2270" s="6"/>
      <c r="L2270" s="6"/>
      <c r="AM2270" s="6"/>
    </row>
    <row r="2271" spans="1:39">
      <c r="A2271" s="6"/>
      <c r="K2271" s="6"/>
      <c r="L2271" s="6"/>
      <c r="AM2271" s="6"/>
    </row>
    <row r="2272" spans="1:39">
      <c r="A2272" s="6"/>
      <c r="K2272" s="6"/>
      <c r="L2272" s="6"/>
      <c r="AM2272" s="6"/>
    </row>
    <row r="2273" spans="1:39">
      <c r="A2273" s="6"/>
      <c r="K2273" s="6"/>
      <c r="L2273" s="6"/>
      <c r="AM2273" s="6"/>
    </row>
    <row r="2274" spans="1:39">
      <c r="A2274" s="6"/>
      <c r="K2274" s="6"/>
      <c r="L2274" s="6"/>
      <c r="AM2274" s="6"/>
    </row>
    <row r="2275" spans="1:39">
      <c r="A2275" s="6"/>
      <c r="K2275" s="6"/>
      <c r="L2275" s="6"/>
      <c r="AM2275" s="6"/>
    </row>
    <row r="2276" spans="1:39">
      <c r="A2276" s="6"/>
      <c r="K2276" s="6"/>
      <c r="L2276" s="6"/>
      <c r="AM2276" s="6"/>
    </row>
    <row r="2277" spans="1:39">
      <c r="A2277" s="6"/>
      <c r="K2277" s="6"/>
      <c r="L2277" s="6"/>
      <c r="AM2277" s="6"/>
    </row>
    <row r="2278" spans="1:39">
      <c r="A2278" s="6"/>
      <c r="K2278" s="6"/>
      <c r="L2278" s="6"/>
      <c r="AM2278" s="6"/>
    </row>
    <row r="2279" spans="1:39">
      <c r="A2279" s="6"/>
      <c r="K2279" s="6"/>
      <c r="L2279" s="6"/>
      <c r="AM2279" s="6"/>
    </row>
    <row r="2280" spans="1:39">
      <c r="A2280" s="6"/>
      <c r="K2280" s="6"/>
      <c r="L2280" s="6"/>
      <c r="AM2280" s="6"/>
    </row>
    <row r="2281" spans="1:39">
      <c r="A2281" s="6"/>
      <c r="K2281" s="6"/>
      <c r="L2281" s="6"/>
      <c r="AM2281" s="6"/>
    </row>
    <row r="2282" spans="1:39">
      <c r="A2282" s="6"/>
      <c r="K2282" s="6"/>
      <c r="L2282" s="6"/>
      <c r="AM2282" s="6"/>
    </row>
    <row r="2283" spans="1:39">
      <c r="A2283" s="6"/>
      <c r="K2283" s="6"/>
      <c r="L2283" s="6"/>
      <c r="AM2283" s="6"/>
    </row>
    <row r="2284" spans="1:39">
      <c r="A2284" s="6"/>
      <c r="K2284" s="6"/>
      <c r="L2284" s="6"/>
      <c r="AM2284" s="6"/>
    </row>
    <row r="2285" spans="1:39">
      <c r="A2285" s="6"/>
      <c r="K2285" s="6"/>
      <c r="L2285" s="6"/>
      <c r="AM2285" s="6"/>
    </row>
    <row r="2286" spans="1:39">
      <c r="A2286" s="6"/>
      <c r="K2286" s="6"/>
      <c r="L2286" s="6"/>
      <c r="AM2286" s="6"/>
    </row>
    <row r="2287" spans="1:39">
      <c r="A2287" s="6"/>
      <c r="K2287" s="6"/>
      <c r="L2287" s="6"/>
      <c r="AM2287" s="6"/>
    </row>
    <row r="2288" spans="1:39">
      <c r="A2288" s="6"/>
      <c r="K2288" s="6"/>
      <c r="L2288" s="6"/>
      <c r="AM2288" s="6"/>
    </row>
    <row r="2289" spans="1:39">
      <c r="A2289" s="6"/>
      <c r="K2289" s="6"/>
      <c r="L2289" s="6"/>
      <c r="AM2289" s="6"/>
    </row>
    <row r="2290" spans="1:39">
      <c r="A2290" s="6"/>
      <c r="K2290" s="6"/>
      <c r="L2290" s="6"/>
      <c r="AM2290" s="6"/>
    </row>
    <row r="2291" spans="1:39">
      <c r="A2291" s="6"/>
      <c r="K2291" s="6"/>
      <c r="L2291" s="6"/>
      <c r="AM2291" s="6"/>
    </row>
    <row r="2292" spans="1:39">
      <c r="A2292" s="6"/>
      <c r="K2292" s="6"/>
      <c r="L2292" s="6"/>
      <c r="AM2292" s="6"/>
    </row>
    <row r="2293" spans="1:39">
      <c r="A2293" s="6"/>
      <c r="K2293" s="6"/>
      <c r="L2293" s="6"/>
      <c r="AM2293" s="6"/>
    </row>
    <row r="2294" spans="1:39">
      <c r="A2294" s="6"/>
      <c r="K2294" s="6"/>
      <c r="L2294" s="6"/>
      <c r="AM2294" s="6"/>
    </row>
    <row r="2295" spans="1:39">
      <c r="A2295" s="6"/>
      <c r="K2295" s="6"/>
      <c r="L2295" s="6"/>
      <c r="AM2295" s="6"/>
    </row>
    <row r="2296" spans="1:39">
      <c r="A2296" s="6"/>
      <c r="K2296" s="6"/>
      <c r="L2296" s="6"/>
      <c r="AM2296" s="6"/>
    </row>
    <row r="2297" spans="1:39">
      <c r="A2297" s="6"/>
      <c r="K2297" s="6"/>
      <c r="L2297" s="6"/>
      <c r="AM2297" s="6"/>
    </row>
    <row r="2298" spans="1:39">
      <c r="A2298" s="6"/>
      <c r="K2298" s="6"/>
      <c r="L2298" s="6"/>
      <c r="AM2298" s="6"/>
    </row>
    <row r="2299" spans="1:39">
      <c r="A2299" s="6"/>
      <c r="K2299" s="6"/>
      <c r="L2299" s="6"/>
      <c r="AM2299" s="6"/>
    </row>
    <row r="2300" spans="1:39">
      <c r="A2300" s="6"/>
      <c r="K2300" s="6"/>
      <c r="L2300" s="6"/>
      <c r="AM2300" s="6"/>
    </row>
    <row r="2301" spans="1:39">
      <c r="A2301" s="6"/>
      <c r="K2301" s="6"/>
      <c r="L2301" s="6"/>
      <c r="AM2301" s="6"/>
    </row>
    <row r="2302" spans="1:39">
      <c r="A2302" s="6"/>
      <c r="K2302" s="6"/>
      <c r="L2302" s="6"/>
      <c r="AM2302" s="6"/>
    </row>
    <row r="2303" spans="1:39">
      <c r="A2303" s="6"/>
      <c r="K2303" s="6"/>
      <c r="L2303" s="6"/>
      <c r="AM2303" s="6"/>
    </row>
    <row r="2304" spans="1:39">
      <c r="A2304" s="6"/>
      <c r="K2304" s="6"/>
      <c r="L2304" s="6"/>
      <c r="AM2304" s="6"/>
    </row>
    <row r="2305" spans="1:39">
      <c r="A2305" s="6"/>
      <c r="K2305" s="6"/>
      <c r="L2305" s="6"/>
      <c r="AM2305" s="6"/>
    </row>
    <row r="2306" spans="1:39">
      <c r="A2306" s="6"/>
      <c r="K2306" s="6"/>
      <c r="L2306" s="6"/>
      <c r="AM2306" s="6"/>
    </row>
    <row r="2307" spans="1:39">
      <c r="A2307" s="6"/>
      <c r="K2307" s="6"/>
      <c r="L2307" s="6"/>
      <c r="AM2307" s="6"/>
    </row>
    <row r="2308" spans="1:39">
      <c r="A2308" s="6"/>
      <c r="K2308" s="6"/>
      <c r="L2308" s="6"/>
      <c r="AM2308" s="6"/>
    </row>
    <row r="2309" spans="1:39">
      <c r="A2309" s="6"/>
      <c r="K2309" s="6"/>
      <c r="L2309" s="6"/>
      <c r="AM2309" s="6"/>
    </row>
    <row r="2310" spans="1:39">
      <c r="A2310" s="6"/>
      <c r="K2310" s="6"/>
      <c r="L2310" s="6"/>
      <c r="AM2310" s="6"/>
    </row>
    <row r="2311" spans="1:39">
      <c r="A2311" s="6"/>
      <c r="K2311" s="6"/>
      <c r="L2311" s="6"/>
      <c r="AM2311" s="6"/>
    </row>
    <row r="2312" spans="1:39">
      <c r="A2312" s="6"/>
      <c r="K2312" s="6"/>
      <c r="L2312" s="6"/>
      <c r="AM2312" s="6"/>
    </row>
    <row r="2313" spans="1:39">
      <c r="A2313" s="6"/>
      <c r="K2313" s="6"/>
      <c r="L2313" s="6"/>
      <c r="AM2313" s="6"/>
    </row>
    <row r="2314" spans="1:39">
      <c r="A2314" s="6"/>
      <c r="K2314" s="6"/>
      <c r="L2314" s="6"/>
      <c r="AM2314" s="6"/>
    </row>
    <row r="2315" spans="1:39">
      <c r="A2315" s="6"/>
      <c r="K2315" s="6"/>
      <c r="L2315" s="6"/>
      <c r="AM2315" s="6"/>
    </row>
    <row r="2316" spans="1:39">
      <c r="A2316" s="6"/>
      <c r="K2316" s="6"/>
      <c r="L2316" s="6"/>
      <c r="AM2316" s="6"/>
    </row>
    <row r="2317" spans="1:39">
      <c r="A2317" s="6"/>
      <c r="K2317" s="6"/>
      <c r="L2317" s="6"/>
      <c r="AM2317" s="6"/>
    </row>
    <row r="2318" spans="1:39">
      <c r="A2318" s="6"/>
      <c r="K2318" s="6"/>
      <c r="L2318" s="6"/>
      <c r="AM2318" s="6"/>
    </row>
    <row r="2319" spans="1:39">
      <c r="A2319" s="6"/>
      <c r="K2319" s="6"/>
      <c r="L2319" s="6"/>
      <c r="AM2319" s="6"/>
    </row>
    <row r="2320" spans="1:39">
      <c r="A2320" s="6"/>
      <c r="K2320" s="6"/>
      <c r="L2320" s="6"/>
      <c r="AM2320" s="6"/>
    </row>
    <row r="2321" spans="1:39">
      <c r="A2321" s="6"/>
      <c r="K2321" s="6"/>
      <c r="L2321" s="6"/>
      <c r="AM2321" s="6"/>
    </row>
    <row r="2322" spans="1:39">
      <c r="A2322" s="6"/>
      <c r="K2322" s="6"/>
      <c r="L2322" s="6"/>
      <c r="AM2322" s="6"/>
    </row>
    <row r="2323" spans="1:39">
      <c r="A2323" s="6"/>
      <c r="K2323" s="6"/>
      <c r="L2323" s="6"/>
      <c r="AM2323" s="6"/>
    </row>
    <row r="2324" spans="1:39">
      <c r="A2324" s="6"/>
      <c r="K2324" s="6"/>
      <c r="L2324" s="6"/>
      <c r="AM2324" s="6"/>
    </row>
    <row r="2325" spans="1:39">
      <c r="A2325" s="6"/>
      <c r="K2325" s="6"/>
      <c r="L2325" s="6"/>
      <c r="AM2325" s="6"/>
    </row>
    <row r="2326" spans="1:39">
      <c r="A2326" s="6"/>
      <c r="K2326" s="6"/>
      <c r="L2326" s="6"/>
      <c r="AM2326" s="6"/>
    </row>
    <row r="2327" spans="1:39">
      <c r="A2327" s="6"/>
      <c r="K2327" s="6"/>
      <c r="L2327" s="6"/>
      <c r="AM2327" s="6"/>
    </row>
    <row r="2328" spans="1:39">
      <c r="A2328" s="6"/>
      <c r="K2328" s="6"/>
      <c r="L2328" s="6"/>
      <c r="AM2328" s="6"/>
    </row>
    <row r="2329" spans="1:39">
      <c r="A2329" s="6"/>
      <c r="K2329" s="6"/>
      <c r="L2329" s="6"/>
      <c r="AM2329" s="6"/>
    </row>
    <row r="2330" spans="1:39">
      <c r="A2330" s="6"/>
      <c r="K2330" s="6"/>
      <c r="L2330" s="6"/>
      <c r="AM2330" s="6"/>
    </row>
    <row r="2331" spans="1:39">
      <c r="A2331" s="6"/>
      <c r="K2331" s="6"/>
      <c r="L2331" s="6"/>
      <c r="AM2331" s="6"/>
    </row>
    <row r="2332" spans="1:39">
      <c r="A2332" s="6"/>
      <c r="K2332" s="6"/>
      <c r="L2332" s="6"/>
      <c r="AM2332" s="6"/>
    </row>
    <row r="2333" spans="1:39">
      <c r="A2333" s="6"/>
      <c r="K2333" s="6"/>
      <c r="L2333" s="6"/>
      <c r="AM2333" s="6"/>
    </row>
    <row r="2334" spans="1:39">
      <c r="A2334" s="6"/>
      <c r="K2334" s="6"/>
      <c r="L2334" s="6"/>
      <c r="AM2334" s="6"/>
    </row>
    <row r="2335" spans="1:39">
      <c r="A2335" s="6"/>
      <c r="K2335" s="6"/>
      <c r="L2335" s="6"/>
      <c r="AM2335" s="6"/>
    </row>
    <row r="2336" spans="1:39">
      <c r="A2336" s="6"/>
      <c r="K2336" s="6"/>
      <c r="L2336" s="6"/>
      <c r="AM2336" s="6"/>
    </row>
    <row r="2337" spans="1:39">
      <c r="A2337" s="6"/>
      <c r="K2337" s="6"/>
      <c r="L2337" s="6"/>
      <c r="AM2337" s="6"/>
    </row>
    <row r="2338" spans="1:39">
      <c r="A2338" s="6"/>
      <c r="K2338" s="6"/>
      <c r="L2338" s="6"/>
      <c r="AM2338" s="6"/>
    </row>
    <row r="2339" spans="1:39">
      <c r="A2339" s="6"/>
      <c r="K2339" s="6"/>
      <c r="L2339" s="6"/>
      <c r="AM2339" s="6"/>
    </row>
    <row r="2340" spans="1:39">
      <c r="A2340" s="6"/>
      <c r="K2340" s="6"/>
      <c r="L2340" s="6"/>
      <c r="AM2340" s="6"/>
    </row>
    <row r="2341" spans="1:39">
      <c r="A2341" s="6"/>
      <c r="K2341" s="6"/>
      <c r="L2341" s="6"/>
      <c r="AM2341" s="6"/>
    </row>
    <row r="2342" spans="1:39">
      <c r="A2342" s="6"/>
      <c r="K2342" s="6"/>
      <c r="L2342" s="6"/>
      <c r="AM2342" s="6"/>
    </row>
    <row r="2343" spans="1:39">
      <c r="A2343" s="6"/>
      <c r="K2343" s="6"/>
      <c r="L2343" s="6"/>
      <c r="AM2343" s="6"/>
    </row>
    <row r="2344" spans="1:39">
      <c r="A2344" s="6"/>
      <c r="K2344" s="6"/>
      <c r="L2344" s="6"/>
      <c r="AM2344" s="6"/>
    </row>
    <row r="2345" spans="1:39">
      <c r="A2345" s="6"/>
      <c r="K2345" s="6"/>
      <c r="L2345" s="6"/>
      <c r="AM2345" s="6"/>
    </row>
    <row r="2346" spans="1:39">
      <c r="A2346" s="6"/>
      <c r="K2346" s="6"/>
      <c r="L2346" s="6"/>
      <c r="AM2346" s="6"/>
    </row>
    <row r="2347" spans="1:39">
      <c r="A2347" s="6"/>
      <c r="K2347" s="6"/>
      <c r="L2347" s="6"/>
      <c r="AM2347" s="6"/>
    </row>
    <row r="2348" spans="1:39">
      <c r="A2348" s="6"/>
      <c r="K2348" s="6"/>
      <c r="L2348" s="6"/>
      <c r="AM2348" s="6"/>
    </row>
    <row r="2349" spans="1:39">
      <c r="A2349" s="6"/>
      <c r="K2349" s="6"/>
      <c r="L2349" s="6"/>
      <c r="AM2349" s="6"/>
    </row>
    <row r="2350" spans="1:39">
      <c r="A2350" s="6"/>
      <c r="K2350" s="6"/>
      <c r="L2350" s="6"/>
      <c r="AM2350" s="6"/>
    </row>
    <row r="2351" spans="1:39">
      <c r="A2351" s="6"/>
      <c r="K2351" s="6"/>
      <c r="L2351" s="6"/>
      <c r="AM2351" s="6"/>
    </row>
    <row r="2352" spans="1:39">
      <c r="A2352" s="6"/>
      <c r="K2352" s="6"/>
      <c r="L2352" s="6"/>
      <c r="AM2352" s="6"/>
    </row>
    <row r="2353" spans="1:39">
      <c r="A2353" s="6"/>
      <c r="K2353" s="6"/>
      <c r="L2353" s="6"/>
      <c r="AM2353" s="6"/>
    </row>
    <row r="2354" spans="1:39">
      <c r="A2354" s="6"/>
      <c r="K2354" s="6"/>
      <c r="L2354" s="6"/>
      <c r="AM2354" s="6"/>
    </row>
    <row r="2355" spans="1:39">
      <c r="A2355" s="6"/>
      <c r="K2355" s="6"/>
      <c r="L2355" s="6"/>
      <c r="AM2355" s="6"/>
    </row>
    <row r="2356" spans="1:39">
      <c r="A2356" s="6"/>
      <c r="K2356" s="6"/>
      <c r="L2356" s="6"/>
      <c r="AM2356" s="6"/>
    </row>
    <row r="2357" spans="1:39">
      <c r="A2357" s="6"/>
      <c r="K2357" s="6"/>
      <c r="L2357" s="6"/>
      <c r="AM2357" s="6"/>
    </row>
    <row r="2358" spans="1:39">
      <c r="A2358" s="6"/>
      <c r="K2358" s="6"/>
      <c r="L2358" s="6"/>
      <c r="AM2358" s="6"/>
    </row>
    <row r="2359" spans="1:39">
      <c r="A2359" s="6"/>
      <c r="K2359" s="6"/>
      <c r="L2359" s="6"/>
      <c r="AM2359" s="6"/>
    </row>
    <row r="2360" spans="1:39">
      <c r="A2360" s="6"/>
      <c r="K2360" s="6"/>
      <c r="L2360" s="6"/>
      <c r="AM2360" s="6"/>
    </row>
    <row r="2361" spans="1:39">
      <c r="A2361" s="6"/>
      <c r="K2361" s="6"/>
      <c r="L2361" s="6"/>
      <c r="AM2361" s="6"/>
    </row>
    <row r="2362" spans="1:39">
      <c r="A2362" s="6"/>
      <c r="K2362" s="6"/>
      <c r="L2362" s="6"/>
      <c r="AM2362" s="6"/>
    </row>
    <row r="2363" spans="1:39">
      <c r="A2363" s="6"/>
      <c r="K2363" s="6"/>
      <c r="L2363" s="6"/>
      <c r="AM2363" s="6"/>
    </row>
    <row r="2364" spans="1:39">
      <c r="A2364" s="6"/>
      <c r="K2364" s="6"/>
      <c r="L2364" s="6"/>
      <c r="AM2364" s="6"/>
    </row>
    <row r="2365" spans="1:39">
      <c r="A2365" s="6"/>
      <c r="K2365" s="6"/>
      <c r="L2365" s="6"/>
      <c r="AM2365" s="6"/>
    </row>
    <row r="2366" spans="1:39">
      <c r="A2366" s="6"/>
      <c r="K2366" s="6"/>
      <c r="L2366" s="6"/>
      <c r="AM2366" s="6"/>
    </row>
    <row r="2367" spans="1:39">
      <c r="A2367" s="6"/>
      <c r="K2367" s="6"/>
      <c r="L2367" s="6"/>
      <c r="AM2367" s="6"/>
    </row>
    <row r="2368" spans="1:39">
      <c r="A2368" s="6"/>
      <c r="K2368" s="6"/>
      <c r="L2368" s="6"/>
      <c r="AM2368" s="6"/>
    </row>
    <row r="2369" spans="1:39">
      <c r="A2369" s="6"/>
      <c r="K2369" s="6"/>
      <c r="L2369" s="6"/>
      <c r="AM2369" s="6"/>
    </row>
    <row r="2370" spans="1:39">
      <c r="A2370" s="6"/>
      <c r="K2370" s="6"/>
      <c r="L2370" s="6"/>
      <c r="AM2370" s="6"/>
    </row>
    <row r="2371" spans="1:39">
      <c r="A2371" s="6"/>
      <c r="K2371" s="6"/>
      <c r="L2371" s="6"/>
      <c r="AM2371" s="6"/>
    </row>
    <row r="2372" spans="1:39">
      <c r="A2372" s="6"/>
      <c r="K2372" s="6"/>
      <c r="L2372" s="6"/>
      <c r="AM2372" s="6"/>
    </row>
    <row r="2373" spans="1:39">
      <c r="A2373" s="6"/>
      <c r="K2373" s="6"/>
      <c r="L2373" s="6"/>
      <c r="AM2373" s="6"/>
    </row>
    <row r="2374" spans="1:39">
      <c r="A2374" s="6"/>
      <c r="K2374" s="6"/>
      <c r="L2374" s="6"/>
      <c r="AM2374" s="6"/>
    </row>
    <row r="2375" spans="1:39">
      <c r="A2375" s="6"/>
      <c r="K2375" s="6"/>
      <c r="L2375" s="6"/>
      <c r="AM2375" s="6"/>
    </row>
    <row r="2376" spans="1:39">
      <c r="A2376" s="6"/>
      <c r="K2376" s="6"/>
      <c r="L2376" s="6"/>
      <c r="AM2376" s="6"/>
    </row>
    <row r="2377" spans="1:39">
      <c r="A2377" s="6"/>
      <c r="K2377" s="6"/>
      <c r="L2377" s="6"/>
      <c r="AM2377" s="6"/>
    </row>
    <row r="2378" spans="1:39">
      <c r="A2378" s="6"/>
      <c r="K2378" s="6"/>
      <c r="L2378" s="6"/>
      <c r="AM2378" s="6"/>
    </row>
    <row r="2379" spans="1:39">
      <c r="A2379" s="6"/>
      <c r="K2379" s="6"/>
      <c r="L2379" s="6"/>
      <c r="AM2379" s="6"/>
    </row>
    <row r="2380" spans="1:39">
      <c r="A2380" s="6"/>
      <c r="K2380" s="6"/>
      <c r="L2380" s="6"/>
      <c r="AM2380" s="6"/>
    </row>
    <row r="2381" spans="1:39">
      <c r="A2381" s="6"/>
      <c r="K2381" s="6"/>
      <c r="L2381" s="6"/>
      <c r="AM2381" s="6"/>
    </row>
    <row r="2382" spans="1:39">
      <c r="A2382" s="6"/>
      <c r="K2382" s="6"/>
      <c r="L2382" s="6"/>
      <c r="AM2382" s="6"/>
    </row>
    <row r="2383" spans="1:39">
      <c r="A2383" s="6"/>
      <c r="K2383" s="6"/>
      <c r="L2383" s="6"/>
      <c r="AM2383" s="6"/>
    </row>
    <row r="2384" spans="1:39">
      <c r="A2384" s="6"/>
      <c r="K2384" s="6"/>
      <c r="L2384" s="6"/>
      <c r="AM2384" s="6"/>
    </row>
    <row r="2385" spans="1:39">
      <c r="A2385" s="6"/>
      <c r="K2385" s="6"/>
      <c r="L2385" s="6"/>
      <c r="AM2385" s="6"/>
    </row>
    <row r="2386" spans="1:39">
      <c r="A2386" s="6"/>
      <c r="K2386" s="6"/>
      <c r="L2386" s="6"/>
      <c r="AM2386" s="6"/>
    </row>
    <row r="2387" spans="1:39">
      <c r="A2387" s="6"/>
      <c r="K2387" s="6"/>
      <c r="L2387" s="6"/>
      <c r="AM2387" s="6"/>
    </row>
    <row r="2388" spans="1:39">
      <c r="A2388" s="6"/>
      <c r="K2388" s="6"/>
      <c r="L2388" s="6"/>
      <c r="AM2388" s="6"/>
    </row>
    <row r="2389" spans="1:39">
      <c r="A2389" s="6"/>
      <c r="K2389" s="6"/>
      <c r="L2389" s="6"/>
      <c r="AM2389" s="6"/>
    </row>
    <row r="2390" spans="1:39">
      <c r="A2390" s="6"/>
      <c r="K2390" s="6"/>
      <c r="L2390" s="6"/>
      <c r="AM2390" s="6"/>
    </row>
    <row r="2391" spans="1:39">
      <c r="A2391" s="6"/>
      <c r="K2391" s="6"/>
      <c r="L2391" s="6"/>
      <c r="AM2391" s="6"/>
    </row>
    <row r="2392" spans="1:39">
      <c r="A2392" s="6"/>
      <c r="K2392" s="6"/>
      <c r="L2392" s="6"/>
      <c r="AM2392" s="6"/>
    </row>
    <row r="2393" spans="1:39">
      <c r="A2393" s="6"/>
      <c r="K2393" s="6"/>
      <c r="L2393" s="6"/>
      <c r="AM2393" s="6"/>
    </row>
    <row r="2394" spans="1:39">
      <c r="A2394" s="6"/>
      <c r="K2394" s="6"/>
      <c r="L2394" s="6"/>
      <c r="AM2394" s="6"/>
    </row>
    <row r="2395" spans="1:39">
      <c r="A2395" s="6"/>
      <c r="K2395" s="6"/>
      <c r="L2395" s="6"/>
      <c r="AM2395" s="6"/>
    </row>
    <row r="2396" spans="1:39">
      <c r="A2396" s="6"/>
      <c r="K2396" s="6"/>
      <c r="L2396" s="6"/>
      <c r="AM2396" s="6"/>
    </row>
    <row r="2397" spans="1:39">
      <c r="A2397" s="6"/>
      <c r="K2397" s="6"/>
      <c r="L2397" s="6"/>
      <c r="AM2397" s="6"/>
    </row>
    <row r="2398" spans="1:39">
      <c r="A2398" s="6"/>
      <c r="K2398" s="6"/>
      <c r="L2398" s="6"/>
      <c r="AM2398" s="6"/>
    </row>
    <row r="2399" spans="1:39">
      <c r="A2399" s="6"/>
      <c r="K2399" s="6"/>
      <c r="L2399" s="6"/>
      <c r="AM2399" s="6"/>
    </row>
    <row r="2400" spans="1:39">
      <c r="A2400" s="6"/>
      <c r="K2400" s="6"/>
      <c r="L2400" s="6"/>
      <c r="AM2400" s="6"/>
    </row>
    <row r="2401" spans="1:39">
      <c r="A2401" s="6"/>
      <c r="K2401" s="6"/>
      <c r="L2401" s="6"/>
      <c r="AM2401" s="6"/>
    </row>
    <row r="2402" spans="1:39">
      <c r="A2402" s="6"/>
      <c r="K2402" s="6"/>
      <c r="L2402" s="6"/>
      <c r="AM2402" s="6"/>
    </row>
    <row r="2403" spans="1:39">
      <c r="A2403" s="6"/>
      <c r="K2403" s="6"/>
      <c r="L2403" s="6"/>
      <c r="AM2403" s="6"/>
    </row>
    <row r="2404" spans="1:39">
      <c r="A2404" s="6"/>
      <c r="K2404" s="6"/>
      <c r="L2404" s="6"/>
      <c r="AM2404" s="6"/>
    </row>
    <row r="2405" spans="1:39">
      <c r="A2405" s="6"/>
      <c r="K2405" s="6"/>
      <c r="L2405" s="6"/>
      <c r="AM2405" s="6"/>
    </row>
    <row r="2406" spans="1:39">
      <c r="A2406" s="6"/>
      <c r="K2406" s="6"/>
      <c r="L2406" s="6"/>
      <c r="AM2406" s="6"/>
    </row>
    <row r="2407" spans="1:39">
      <c r="A2407" s="6"/>
      <c r="K2407" s="6"/>
      <c r="L2407" s="6"/>
      <c r="AM2407" s="6"/>
    </row>
    <row r="2408" spans="1:39">
      <c r="A2408" s="6"/>
      <c r="K2408" s="6"/>
      <c r="L2408" s="6"/>
      <c r="AM2408" s="6"/>
    </row>
    <row r="2409" spans="1:39">
      <c r="A2409" s="6"/>
      <c r="K2409" s="6"/>
      <c r="L2409" s="6"/>
      <c r="AM2409" s="6"/>
    </row>
    <row r="2410" spans="1:39">
      <c r="A2410" s="6"/>
      <c r="K2410" s="6"/>
      <c r="L2410" s="6"/>
      <c r="AM2410" s="6"/>
    </row>
    <row r="2411" spans="1:39">
      <c r="A2411" s="6"/>
      <c r="K2411" s="6"/>
      <c r="L2411" s="6"/>
      <c r="AM2411" s="6"/>
    </row>
    <row r="2412" spans="1:39">
      <c r="A2412" s="6"/>
      <c r="K2412" s="6"/>
      <c r="L2412" s="6"/>
      <c r="AM2412" s="6"/>
    </row>
    <row r="2413" spans="1:39">
      <c r="A2413" s="6"/>
      <c r="K2413" s="6"/>
      <c r="L2413" s="6"/>
      <c r="AM2413" s="6"/>
    </row>
    <row r="2414" spans="1:39">
      <c r="A2414" s="6"/>
      <c r="K2414" s="6"/>
      <c r="L2414" s="6"/>
      <c r="AM2414" s="6"/>
    </row>
    <row r="2415" spans="1:39">
      <c r="A2415" s="6"/>
      <c r="K2415" s="6"/>
      <c r="L2415" s="6"/>
      <c r="AM2415" s="6"/>
    </row>
    <row r="2416" spans="1:39">
      <c r="A2416" s="6"/>
      <c r="K2416" s="6"/>
      <c r="L2416" s="6"/>
      <c r="AM2416" s="6"/>
    </row>
    <row r="2417" spans="1:39">
      <c r="A2417" s="6"/>
      <c r="K2417" s="6"/>
      <c r="L2417" s="6"/>
      <c r="AM2417" s="6"/>
    </row>
    <row r="2418" spans="1:39">
      <c r="A2418" s="6"/>
      <c r="K2418" s="6"/>
      <c r="L2418" s="6"/>
      <c r="AM2418" s="6"/>
    </row>
    <row r="2419" spans="1:39">
      <c r="A2419" s="6"/>
      <c r="K2419" s="6"/>
      <c r="L2419" s="6"/>
      <c r="AM2419" s="6"/>
    </row>
    <row r="2420" spans="1:39">
      <c r="A2420" s="6"/>
      <c r="K2420" s="6"/>
      <c r="L2420" s="6"/>
      <c r="AM2420" s="6"/>
    </row>
    <row r="2421" spans="1:39">
      <c r="A2421" s="6"/>
      <c r="K2421" s="6"/>
      <c r="L2421" s="6"/>
      <c r="AM2421" s="6"/>
    </row>
    <row r="2422" spans="1:39">
      <c r="A2422" s="6"/>
      <c r="K2422" s="6"/>
      <c r="L2422" s="6"/>
      <c r="AM2422" s="6"/>
    </row>
    <row r="2423" spans="1:39">
      <c r="A2423" s="6"/>
      <c r="K2423" s="6"/>
      <c r="L2423" s="6"/>
      <c r="AM2423" s="6"/>
    </row>
    <row r="2424" spans="1:39">
      <c r="A2424" s="6"/>
      <c r="K2424" s="6"/>
      <c r="L2424" s="6"/>
      <c r="AM2424" s="6"/>
    </row>
    <row r="2425" spans="1:39">
      <c r="A2425" s="6"/>
      <c r="K2425" s="6"/>
      <c r="L2425" s="6"/>
      <c r="AM2425" s="6"/>
    </row>
    <row r="2426" spans="1:39">
      <c r="A2426" s="6"/>
      <c r="K2426" s="6"/>
      <c r="L2426" s="6"/>
      <c r="AM2426" s="6"/>
    </row>
    <row r="2427" spans="1:39">
      <c r="A2427" s="6"/>
      <c r="K2427" s="6"/>
      <c r="L2427" s="6"/>
      <c r="AM2427" s="6"/>
    </row>
    <row r="2428" spans="1:39">
      <c r="A2428" s="6"/>
      <c r="K2428" s="6"/>
      <c r="L2428" s="6"/>
      <c r="AM2428" s="6"/>
    </row>
    <row r="2429" spans="1:39">
      <c r="A2429" s="6"/>
      <c r="K2429" s="6"/>
      <c r="L2429" s="6"/>
      <c r="AM2429" s="6"/>
    </row>
    <row r="2430" spans="1:39">
      <c r="A2430" s="6"/>
      <c r="K2430" s="6"/>
      <c r="L2430" s="6"/>
      <c r="AM2430" s="6"/>
    </row>
    <row r="2431" spans="1:39">
      <c r="A2431" s="6"/>
      <c r="K2431" s="6"/>
      <c r="L2431" s="6"/>
      <c r="AM2431" s="6"/>
    </row>
    <row r="2432" spans="1:39">
      <c r="A2432" s="6"/>
      <c r="K2432" s="6"/>
      <c r="L2432" s="6"/>
      <c r="AM2432" s="6"/>
    </row>
    <row r="2433" spans="1:39">
      <c r="A2433" s="6"/>
      <c r="K2433" s="6"/>
      <c r="L2433" s="6"/>
      <c r="AM2433" s="6"/>
    </row>
    <row r="2434" spans="1:39">
      <c r="A2434" s="6"/>
      <c r="K2434" s="6"/>
      <c r="L2434" s="6"/>
      <c r="AM2434" s="6"/>
    </row>
    <row r="2435" spans="1:39">
      <c r="A2435" s="6"/>
      <c r="K2435" s="6"/>
      <c r="L2435" s="6"/>
      <c r="AM2435" s="6"/>
    </row>
    <row r="2436" spans="1:39">
      <c r="A2436" s="6"/>
      <c r="K2436" s="6"/>
      <c r="L2436" s="6"/>
      <c r="AM2436" s="6"/>
    </row>
    <row r="2437" spans="1:39">
      <c r="A2437" s="6"/>
      <c r="K2437" s="6"/>
      <c r="L2437" s="6"/>
      <c r="AM2437" s="6"/>
    </row>
    <row r="2438" spans="1:39">
      <c r="A2438" s="6"/>
      <c r="K2438" s="6"/>
      <c r="L2438" s="6"/>
      <c r="AM2438" s="6"/>
    </row>
    <row r="2439" spans="1:39">
      <c r="A2439" s="6"/>
      <c r="K2439" s="6"/>
      <c r="L2439" s="6"/>
      <c r="AM2439" s="6"/>
    </row>
    <row r="2440" spans="1:39">
      <c r="A2440" s="6"/>
      <c r="K2440" s="6"/>
      <c r="L2440" s="6"/>
      <c r="AM2440" s="6"/>
    </row>
    <row r="2441" spans="1:39">
      <c r="A2441" s="6"/>
      <c r="K2441" s="6"/>
      <c r="L2441" s="6"/>
      <c r="AM2441" s="6"/>
    </row>
    <row r="2442" spans="1:39">
      <c r="A2442" s="6"/>
      <c r="K2442" s="6"/>
      <c r="L2442" s="6"/>
      <c r="AM2442" s="6"/>
    </row>
    <row r="2443" spans="1:39">
      <c r="A2443" s="6"/>
      <c r="K2443" s="6"/>
      <c r="L2443" s="6"/>
      <c r="AM2443" s="6"/>
    </row>
    <row r="2444" spans="1:39">
      <c r="A2444" s="6"/>
      <c r="K2444" s="6"/>
      <c r="L2444" s="6"/>
      <c r="AM2444" s="6"/>
    </row>
    <row r="2445" spans="1:39">
      <c r="A2445" s="6"/>
      <c r="K2445" s="6"/>
      <c r="L2445" s="6"/>
      <c r="AM2445" s="6"/>
    </row>
    <row r="2446" spans="1:39">
      <c r="A2446" s="6"/>
      <c r="K2446" s="6"/>
      <c r="L2446" s="6"/>
      <c r="AM2446" s="6"/>
    </row>
    <row r="2447" spans="1:39">
      <c r="A2447" s="6"/>
      <c r="K2447" s="6"/>
      <c r="L2447" s="6"/>
      <c r="AM2447" s="6"/>
    </row>
    <row r="2448" spans="1:39">
      <c r="A2448" s="6"/>
      <c r="K2448" s="6"/>
      <c r="L2448" s="6"/>
      <c r="AM2448" s="6"/>
    </row>
    <row r="2449" spans="1:39">
      <c r="A2449" s="6"/>
      <c r="K2449" s="6"/>
      <c r="L2449" s="6"/>
      <c r="AM2449" s="6"/>
    </row>
    <row r="2450" spans="1:39">
      <c r="A2450" s="6"/>
      <c r="K2450" s="6"/>
      <c r="L2450" s="6"/>
      <c r="AM2450" s="6"/>
    </row>
    <row r="2451" spans="1:39">
      <c r="A2451" s="6"/>
      <c r="K2451" s="6"/>
      <c r="L2451" s="6"/>
      <c r="AM2451" s="6"/>
    </row>
    <row r="2452" spans="1:39">
      <c r="A2452" s="6"/>
      <c r="K2452" s="6"/>
      <c r="L2452" s="6"/>
      <c r="AM2452" s="6"/>
    </row>
    <row r="2453" spans="1:39">
      <c r="A2453" s="6"/>
      <c r="K2453" s="6"/>
      <c r="L2453" s="6"/>
      <c r="AM2453" s="6"/>
    </row>
    <row r="2454" spans="1:39">
      <c r="A2454" s="6"/>
      <c r="K2454" s="6"/>
      <c r="L2454" s="6"/>
      <c r="AM2454" s="6"/>
    </row>
    <row r="2455" spans="1:39">
      <c r="A2455" s="6"/>
      <c r="K2455" s="6"/>
      <c r="L2455" s="6"/>
      <c r="AM2455" s="6"/>
    </row>
    <row r="2456" spans="1:39">
      <c r="A2456" s="6"/>
      <c r="K2456" s="6"/>
      <c r="L2456" s="6"/>
      <c r="AM2456" s="6"/>
    </row>
    <row r="2457" spans="1:39">
      <c r="A2457" s="6"/>
      <c r="K2457" s="6"/>
      <c r="L2457" s="6"/>
      <c r="AM2457" s="6"/>
    </row>
    <row r="2458" spans="1:39">
      <c r="A2458" s="6"/>
      <c r="K2458" s="6"/>
      <c r="L2458" s="6"/>
      <c r="AM2458" s="6"/>
    </row>
    <row r="2459" spans="1:39">
      <c r="A2459" s="6"/>
      <c r="K2459" s="6"/>
      <c r="L2459" s="6"/>
      <c r="AM2459" s="6"/>
    </row>
    <row r="2460" spans="1:39">
      <c r="A2460" s="6"/>
      <c r="K2460" s="6"/>
      <c r="L2460" s="6"/>
      <c r="AM2460" s="6"/>
    </row>
    <row r="2461" spans="1:39">
      <c r="A2461" s="6"/>
      <c r="K2461" s="6"/>
      <c r="L2461" s="6"/>
      <c r="AM2461" s="6"/>
    </row>
    <row r="2462" spans="1:39">
      <c r="A2462" s="6"/>
      <c r="K2462" s="6"/>
      <c r="L2462" s="6"/>
      <c r="AM2462" s="6"/>
    </row>
    <row r="2463" spans="1:39">
      <c r="A2463" s="6"/>
      <c r="K2463" s="6"/>
      <c r="L2463" s="6"/>
      <c r="AM2463" s="6"/>
    </row>
    <row r="2464" spans="1:39">
      <c r="A2464" s="6"/>
      <c r="K2464" s="6"/>
      <c r="L2464" s="6"/>
      <c r="AM2464" s="6"/>
    </row>
    <row r="2465" spans="1:39">
      <c r="A2465" s="6"/>
      <c r="K2465" s="6"/>
      <c r="L2465" s="6"/>
      <c r="AM2465" s="6"/>
    </row>
    <row r="2466" spans="1:39">
      <c r="A2466" s="6"/>
      <c r="K2466" s="6"/>
      <c r="L2466" s="6"/>
      <c r="AM2466" s="6"/>
    </row>
    <row r="2467" spans="1:39">
      <c r="A2467" s="6"/>
      <c r="K2467" s="6"/>
      <c r="L2467" s="6"/>
      <c r="AM2467" s="6"/>
    </row>
    <row r="2468" spans="1:39">
      <c r="A2468" s="6"/>
      <c r="K2468" s="6"/>
      <c r="L2468" s="6"/>
      <c r="AM2468" s="6"/>
    </row>
    <row r="2469" spans="1:39">
      <c r="A2469" s="6"/>
      <c r="K2469" s="6"/>
      <c r="L2469" s="6"/>
      <c r="AM2469" s="6"/>
    </row>
    <row r="2470" spans="1:39">
      <c r="A2470" s="6"/>
      <c r="K2470" s="6"/>
      <c r="L2470" s="6"/>
      <c r="AM2470" s="6"/>
    </row>
    <row r="2471" spans="1:39">
      <c r="A2471" s="6"/>
      <c r="K2471" s="6"/>
      <c r="L2471" s="6"/>
      <c r="AM2471" s="6"/>
    </row>
    <row r="2472" spans="1:39">
      <c r="A2472" s="6"/>
      <c r="K2472" s="6"/>
      <c r="L2472" s="6"/>
      <c r="AM2472" s="6"/>
    </row>
    <row r="2473" spans="1:39">
      <c r="A2473" s="6"/>
      <c r="K2473" s="6"/>
      <c r="L2473" s="6"/>
      <c r="AM2473" s="6"/>
    </row>
    <row r="2474" spans="1:39">
      <c r="A2474" s="6"/>
      <c r="K2474" s="6"/>
      <c r="L2474" s="6"/>
      <c r="AM2474" s="6"/>
    </row>
    <row r="2475" spans="1:39">
      <c r="A2475" s="6"/>
      <c r="K2475" s="6"/>
      <c r="L2475" s="6"/>
      <c r="AM2475" s="6"/>
    </row>
    <row r="2476" spans="1:39">
      <c r="A2476" s="6"/>
      <c r="K2476" s="6"/>
      <c r="L2476" s="6"/>
      <c r="AM2476" s="6"/>
    </row>
    <row r="2477" spans="1:39">
      <c r="A2477" s="6"/>
      <c r="K2477" s="6"/>
      <c r="L2477" s="6"/>
      <c r="AM2477" s="6"/>
    </row>
    <row r="2478" spans="1:39">
      <c r="A2478" s="6"/>
      <c r="K2478" s="6"/>
      <c r="L2478" s="6"/>
      <c r="AM2478" s="6"/>
    </row>
    <row r="2479" spans="1:39">
      <c r="A2479" s="6"/>
      <c r="K2479" s="6"/>
      <c r="L2479" s="6"/>
      <c r="AM2479" s="6"/>
    </row>
    <row r="2480" spans="1:39">
      <c r="A2480" s="6"/>
      <c r="K2480" s="6"/>
      <c r="L2480" s="6"/>
      <c r="AM2480" s="6"/>
    </row>
    <row r="2481" spans="1:39">
      <c r="A2481" s="6"/>
      <c r="K2481" s="6"/>
      <c r="L2481" s="6"/>
      <c r="AM2481" s="6"/>
    </row>
    <row r="2482" spans="1:39">
      <c r="A2482" s="6"/>
      <c r="K2482" s="6"/>
      <c r="L2482" s="6"/>
      <c r="AM2482" s="6"/>
    </row>
    <row r="2483" spans="1:39">
      <c r="A2483" s="6"/>
      <c r="K2483" s="6"/>
      <c r="L2483" s="6"/>
      <c r="AM2483" s="6"/>
    </row>
    <row r="2484" spans="1:39">
      <c r="A2484" s="6"/>
      <c r="K2484" s="6"/>
      <c r="L2484" s="6"/>
      <c r="AM2484" s="6"/>
    </row>
    <row r="2485" spans="1:39">
      <c r="A2485" s="6"/>
      <c r="K2485" s="6"/>
      <c r="L2485" s="6"/>
      <c r="AM2485" s="6"/>
    </row>
    <row r="2486" spans="1:39">
      <c r="A2486" s="6"/>
      <c r="K2486" s="6"/>
      <c r="L2486" s="6"/>
      <c r="AM2486" s="6"/>
    </row>
    <row r="2487" spans="1:39">
      <c r="A2487" s="6"/>
      <c r="K2487" s="6"/>
      <c r="L2487" s="6"/>
      <c r="AM2487" s="6"/>
    </row>
    <row r="2488" spans="1:39">
      <c r="A2488" s="6"/>
      <c r="K2488" s="6"/>
      <c r="L2488" s="6"/>
      <c r="AM2488" s="6"/>
    </row>
    <row r="2489" spans="1:39">
      <c r="A2489" s="6"/>
      <c r="K2489" s="6"/>
      <c r="L2489" s="6"/>
      <c r="AM2489" s="6"/>
    </row>
    <row r="2490" spans="1:39">
      <c r="A2490" s="6"/>
      <c r="K2490" s="6"/>
      <c r="L2490" s="6"/>
      <c r="AM2490" s="6"/>
    </row>
    <row r="2491" spans="1:39">
      <c r="A2491" s="6"/>
      <c r="K2491" s="6"/>
      <c r="L2491" s="6"/>
      <c r="AM2491" s="6"/>
    </row>
    <row r="2492" spans="1:39">
      <c r="A2492" s="6"/>
      <c r="K2492" s="6"/>
      <c r="L2492" s="6"/>
      <c r="AM2492" s="6"/>
    </row>
    <row r="2493" spans="1:39">
      <c r="A2493" s="6"/>
      <c r="K2493" s="6"/>
      <c r="L2493" s="6"/>
      <c r="AM2493" s="6"/>
    </row>
    <row r="2494" spans="1:39">
      <c r="A2494" s="6"/>
      <c r="K2494" s="6"/>
      <c r="L2494" s="6"/>
      <c r="AM2494" s="6"/>
    </row>
    <row r="2495" spans="1:39">
      <c r="A2495" s="6"/>
      <c r="K2495" s="6"/>
      <c r="L2495" s="6"/>
      <c r="AM2495" s="6"/>
    </row>
    <row r="2496" spans="1:39">
      <c r="A2496" s="6"/>
      <c r="K2496" s="6"/>
      <c r="L2496" s="6"/>
      <c r="AM2496" s="6"/>
    </row>
    <row r="2497" spans="1:39">
      <c r="A2497" s="6"/>
      <c r="K2497" s="6"/>
      <c r="L2497" s="6"/>
      <c r="AM2497" s="6"/>
    </row>
    <row r="2498" spans="1:39">
      <c r="A2498" s="6"/>
      <c r="K2498" s="6"/>
      <c r="L2498" s="6"/>
      <c r="AM2498" s="6"/>
    </row>
    <row r="2499" spans="1:39">
      <c r="A2499" s="6"/>
      <c r="K2499" s="6"/>
      <c r="L2499" s="6"/>
      <c r="AM2499" s="6"/>
    </row>
    <row r="2500" spans="1:39">
      <c r="A2500" s="6"/>
      <c r="K2500" s="6"/>
      <c r="L2500" s="6"/>
      <c r="AM2500" s="6"/>
    </row>
    <row r="2501" spans="1:39">
      <c r="A2501" s="6"/>
      <c r="K2501" s="6"/>
      <c r="L2501" s="6"/>
      <c r="AM2501" s="6"/>
    </row>
    <row r="2502" spans="1:39">
      <c r="A2502" s="6"/>
      <c r="K2502" s="6"/>
      <c r="L2502" s="6"/>
      <c r="AM2502" s="6"/>
    </row>
    <row r="2503" spans="1:39">
      <c r="A2503" s="6"/>
      <c r="K2503" s="6"/>
      <c r="L2503" s="6"/>
      <c r="AM2503" s="6"/>
    </row>
    <row r="2504" spans="1:39">
      <c r="A2504" s="6"/>
      <c r="K2504" s="6"/>
      <c r="L2504" s="6"/>
      <c r="AM2504" s="6"/>
    </row>
    <row r="2505" spans="1:39">
      <c r="A2505" s="6"/>
      <c r="K2505" s="6"/>
      <c r="L2505" s="6"/>
      <c r="AM2505" s="6"/>
    </row>
    <row r="2506" spans="1:39">
      <c r="A2506" s="6"/>
      <c r="K2506" s="6"/>
      <c r="L2506" s="6"/>
      <c r="AM2506" s="6"/>
    </row>
    <row r="2507" spans="1:39">
      <c r="A2507" s="6"/>
      <c r="K2507" s="6"/>
      <c r="L2507" s="6"/>
      <c r="AM2507" s="6"/>
    </row>
    <row r="2508" spans="1:39">
      <c r="A2508" s="6"/>
      <c r="K2508" s="6"/>
      <c r="L2508" s="6"/>
      <c r="AM2508" s="6"/>
    </row>
    <row r="2509" spans="1:39">
      <c r="A2509" s="6"/>
      <c r="K2509" s="6"/>
      <c r="L2509" s="6"/>
      <c r="AM2509" s="6"/>
    </row>
    <row r="2510" spans="1:39">
      <c r="A2510" s="6"/>
      <c r="K2510" s="6"/>
      <c r="L2510" s="6"/>
      <c r="AM2510" s="6"/>
    </row>
    <row r="2511" spans="1:39">
      <c r="A2511" s="6"/>
      <c r="K2511" s="6"/>
      <c r="L2511" s="6"/>
      <c r="AM2511" s="6"/>
    </row>
    <row r="2512" spans="1:39">
      <c r="A2512" s="6"/>
      <c r="K2512" s="6"/>
      <c r="L2512" s="6"/>
      <c r="AM2512" s="6"/>
    </row>
    <row r="2513" spans="1:39">
      <c r="A2513" s="6"/>
      <c r="K2513" s="6"/>
      <c r="L2513" s="6"/>
      <c r="AM2513" s="6"/>
    </row>
    <row r="2514" spans="1:39">
      <c r="A2514" s="6"/>
      <c r="K2514" s="6"/>
      <c r="L2514" s="6"/>
      <c r="AM2514" s="6"/>
    </row>
    <row r="2515" spans="1:39">
      <c r="A2515" s="6"/>
      <c r="K2515" s="6"/>
      <c r="L2515" s="6"/>
      <c r="AM2515" s="6"/>
    </row>
    <row r="2516" spans="1:39">
      <c r="A2516" s="6"/>
      <c r="K2516" s="6"/>
      <c r="L2516" s="6"/>
      <c r="AM2516" s="6"/>
    </row>
    <row r="2517" spans="1:39">
      <c r="A2517" s="6"/>
      <c r="K2517" s="6"/>
      <c r="L2517" s="6"/>
      <c r="AM2517" s="6"/>
    </row>
    <row r="2518" spans="1:39">
      <c r="A2518" s="6"/>
      <c r="K2518" s="6"/>
      <c r="L2518" s="6"/>
      <c r="AM2518" s="6"/>
    </row>
    <row r="2519" spans="1:39">
      <c r="A2519" s="6"/>
      <c r="K2519" s="6"/>
      <c r="L2519" s="6"/>
      <c r="AM2519" s="6"/>
    </row>
    <row r="2520" spans="1:39">
      <c r="A2520" s="6"/>
      <c r="K2520" s="6"/>
      <c r="L2520" s="6"/>
      <c r="AM2520" s="6"/>
    </row>
    <row r="2521" spans="1:39">
      <c r="A2521" s="6"/>
      <c r="K2521" s="6"/>
      <c r="L2521" s="6"/>
      <c r="AM2521" s="6"/>
    </row>
    <row r="2522" spans="1:39">
      <c r="A2522" s="6"/>
      <c r="K2522" s="6"/>
      <c r="L2522" s="6"/>
      <c r="AM2522" s="6"/>
    </row>
    <row r="2523" spans="1:39">
      <c r="A2523" s="6"/>
      <c r="K2523" s="6"/>
      <c r="L2523" s="6"/>
      <c r="AM2523" s="6"/>
    </row>
    <row r="2524" spans="1:39">
      <c r="A2524" s="6"/>
      <c r="K2524" s="6"/>
      <c r="L2524" s="6"/>
      <c r="AM2524" s="6"/>
    </row>
    <row r="2525" spans="1:39">
      <c r="A2525" s="6"/>
      <c r="K2525" s="6"/>
      <c r="L2525" s="6"/>
      <c r="AM2525" s="6"/>
    </row>
    <row r="2526" spans="1:39">
      <c r="A2526" s="6"/>
      <c r="K2526" s="6"/>
      <c r="L2526" s="6"/>
      <c r="AM2526" s="6"/>
    </row>
    <row r="2527" spans="1:39">
      <c r="A2527" s="6"/>
      <c r="K2527" s="6"/>
      <c r="L2527" s="6"/>
      <c r="AM2527" s="6"/>
    </row>
    <row r="2528" spans="1:39">
      <c r="A2528" s="6"/>
      <c r="K2528" s="6"/>
      <c r="L2528" s="6"/>
      <c r="AM2528" s="6"/>
    </row>
    <row r="2529" spans="1:39">
      <c r="A2529" s="6"/>
      <c r="K2529" s="6"/>
      <c r="L2529" s="6"/>
      <c r="AM2529" s="6"/>
    </row>
    <row r="2530" spans="1:39">
      <c r="A2530" s="6"/>
      <c r="K2530" s="6"/>
      <c r="L2530" s="6"/>
      <c r="AM2530" s="6"/>
    </row>
    <row r="2531" spans="1:39">
      <c r="A2531" s="6"/>
      <c r="K2531" s="6"/>
      <c r="L2531" s="6"/>
      <c r="AM2531" s="6"/>
    </row>
    <row r="2532" spans="1:39">
      <c r="A2532" s="6"/>
      <c r="K2532" s="6"/>
      <c r="L2532" s="6"/>
      <c r="AM2532" s="6"/>
    </row>
    <row r="2533" spans="1:39">
      <c r="A2533" s="6"/>
      <c r="K2533" s="6"/>
      <c r="L2533" s="6"/>
      <c r="AM2533" s="6"/>
    </row>
    <row r="2534" spans="1:39">
      <c r="A2534" s="6"/>
      <c r="K2534" s="6"/>
      <c r="L2534" s="6"/>
      <c r="AM2534" s="6"/>
    </row>
    <row r="2535" spans="1:39">
      <c r="A2535" s="6"/>
      <c r="K2535" s="6"/>
      <c r="L2535" s="6"/>
      <c r="AM2535" s="6"/>
    </row>
    <row r="2536" spans="1:39">
      <c r="A2536" s="6"/>
      <c r="K2536" s="6"/>
      <c r="L2536" s="6"/>
      <c r="AM2536" s="6"/>
    </row>
    <row r="2537" spans="1:39">
      <c r="A2537" s="6"/>
      <c r="K2537" s="6"/>
      <c r="L2537" s="6"/>
      <c r="AM2537" s="6"/>
    </row>
    <row r="2538" spans="1:39">
      <c r="A2538" s="6"/>
      <c r="K2538" s="6"/>
      <c r="L2538" s="6"/>
      <c r="AM2538" s="6"/>
    </row>
    <row r="2539" spans="1:39">
      <c r="A2539" s="6"/>
      <c r="K2539" s="6"/>
      <c r="L2539" s="6"/>
      <c r="AM2539" s="6"/>
    </row>
    <row r="2540" spans="1:39">
      <c r="A2540" s="6"/>
      <c r="K2540" s="6"/>
      <c r="L2540" s="6"/>
      <c r="AM2540" s="6"/>
    </row>
    <row r="2541" spans="1:39">
      <c r="A2541" s="6"/>
      <c r="K2541" s="6"/>
      <c r="L2541" s="6"/>
      <c r="AM2541" s="6"/>
    </row>
    <row r="2542" spans="1:39">
      <c r="A2542" s="6"/>
      <c r="K2542" s="6"/>
      <c r="L2542" s="6"/>
      <c r="AM2542" s="6"/>
    </row>
    <row r="2543" spans="1:39">
      <c r="A2543" s="6"/>
      <c r="K2543" s="6"/>
      <c r="L2543" s="6"/>
      <c r="AM2543" s="6"/>
    </row>
    <row r="2544" spans="1:39">
      <c r="A2544" s="6"/>
      <c r="K2544" s="6"/>
      <c r="L2544" s="6"/>
      <c r="AM2544" s="6"/>
    </row>
    <row r="2545" spans="1:39">
      <c r="A2545" s="6"/>
      <c r="K2545" s="6"/>
      <c r="L2545" s="6"/>
      <c r="AM2545" s="6"/>
    </row>
    <row r="2546" spans="1:39">
      <c r="A2546" s="6"/>
      <c r="K2546" s="6"/>
      <c r="L2546" s="6"/>
      <c r="AM2546" s="6"/>
    </row>
    <row r="2547" spans="1:39">
      <c r="A2547" s="6"/>
      <c r="K2547" s="6"/>
      <c r="L2547" s="6"/>
      <c r="AM2547" s="6"/>
    </row>
    <row r="2548" spans="1:39">
      <c r="A2548" s="6"/>
      <c r="K2548" s="6"/>
      <c r="L2548" s="6"/>
      <c r="AM2548" s="6"/>
    </row>
    <row r="2549" spans="1:39">
      <c r="A2549" s="6"/>
      <c r="K2549" s="6"/>
      <c r="L2549" s="6"/>
      <c r="AM2549" s="6"/>
    </row>
    <row r="2550" spans="1:39">
      <c r="A2550" s="6"/>
      <c r="K2550" s="6"/>
      <c r="L2550" s="6"/>
      <c r="AM2550" s="6"/>
    </row>
    <row r="2551" spans="1:39">
      <c r="A2551" s="6"/>
      <c r="K2551" s="6"/>
      <c r="L2551" s="6"/>
      <c r="AM2551" s="6"/>
    </row>
    <row r="2552" spans="1:39">
      <c r="A2552" s="6"/>
      <c r="K2552" s="6"/>
      <c r="L2552" s="6"/>
      <c r="AM2552" s="6"/>
    </row>
    <row r="2553" spans="1:39">
      <c r="A2553" s="6"/>
      <c r="K2553" s="6"/>
      <c r="L2553" s="6"/>
      <c r="AM2553" s="6"/>
    </row>
    <row r="2554" spans="1:39">
      <c r="A2554" s="6"/>
      <c r="K2554" s="6"/>
      <c r="L2554" s="6"/>
      <c r="AM2554" s="6"/>
    </row>
    <row r="2555" spans="1:39">
      <c r="A2555" s="6"/>
      <c r="K2555" s="6"/>
      <c r="L2555" s="6"/>
      <c r="AM2555" s="6"/>
    </row>
    <row r="2556" spans="1:39">
      <c r="A2556" s="6"/>
      <c r="K2556" s="6"/>
      <c r="L2556" s="6"/>
      <c r="AM2556" s="6"/>
    </row>
    <row r="2557" spans="1:39">
      <c r="A2557" s="6"/>
      <c r="K2557" s="6"/>
      <c r="L2557" s="6"/>
      <c r="AM2557" s="6"/>
    </row>
    <row r="2558" spans="1:39">
      <c r="A2558" s="6"/>
      <c r="K2558" s="6"/>
      <c r="L2558" s="6"/>
      <c r="AM2558" s="6"/>
    </row>
    <row r="2559" spans="1:39">
      <c r="A2559" s="6"/>
      <c r="K2559" s="6"/>
      <c r="L2559" s="6"/>
      <c r="AM2559" s="6"/>
    </row>
    <row r="2560" spans="1:39">
      <c r="A2560" s="6"/>
      <c r="K2560" s="6"/>
      <c r="L2560" s="6"/>
      <c r="AM2560" s="6"/>
    </row>
    <row r="2561" spans="1:39">
      <c r="A2561" s="6"/>
      <c r="K2561" s="6"/>
      <c r="L2561" s="6"/>
      <c r="AM2561" s="6"/>
    </row>
    <row r="2562" spans="1:39">
      <c r="A2562" s="6"/>
      <c r="K2562" s="6"/>
      <c r="L2562" s="6"/>
      <c r="AM2562" s="6"/>
    </row>
    <row r="2563" spans="1:39">
      <c r="A2563" s="6"/>
      <c r="K2563" s="6"/>
      <c r="L2563" s="6"/>
      <c r="AM2563" s="6"/>
    </row>
    <row r="2564" spans="1:39">
      <c r="A2564" s="6"/>
      <c r="K2564" s="6"/>
      <c r="L2564" s="6"/>
      <c r="AM2564" s="6"/>
    </row>
    <row r="2565" spans="1:39">
      <c r="A2565" s="6"/>
      <c r="K2565" s="6"/>
      <c r="L2565" s="6"/>
      <c r="AM2565" s="6"/>
    </row>
    <row r="2566" spans="1:39">
      <c r="A2566" s="6"/>
      <c r="K2566" s="6"/>
      <c r="L2566" s="6"/>
      <c r="AM2566" s="6"/>
    </row>
    <row r="2567" spans="1:39">
      <c r="A2567" s="6"/>
      <c r="K2567" s="6"/>
      <c r="L2567" s="6"/>
      <c r="AM2567" s="6"/>
    </row>
    <row r="2568" spans="1:39">
      <c r="A2568" s="6"/>
      <c r="K2568" s="6"/>
      <c r="L2568" s="6"/>
      <c r="AM2568" s="6"/>
    </row>
    <row r="2569" spans="1:39">
      <c r="A2569" s="6"/>
      <c r="K2569" s="6"/>
      <c r="L2569" s="6"/>
      <c r="AM2569" s="6"/>
    </row>
    <row r="2570" spans="1:39">
      <c r="A2570" s="6"/>
      <c r="K2570" s="6"/>
      <c r="L2570" s="6"/>
      <c r="AM2570" s="6"/>
    </row>
    <row r="2571" spans="1:39">
      <c r="A2571" s="6"/>
      <c r="K2571" s="6"/>
      <c r="L2571" s="6"/>
      <c r="AM2571" s="6"/>
    </row>
    <row r="2572" spans="1:39">
      <c r="A2572" s="6"/>
      <c r="K2572" s="6"/>
      <c r="L2572" s="6"/>
      <c r="AM2572" s="6"/>
    </row>
    <row r="2573" spans="1:39">
      <c r="A2573" s="6"/>
      <c r="K2573" s="6"/>
      <c r="L2573" s="6"/>
      <c r="AM2573" s="6"/>
    </row>
    <row r="2574" spans="1:39">
      <c r="A2574" s="6"/>
      <c r="K2574" s="6"/>
      <c r="L2574" s="6"/>
      <c r="AM2574" s="6"/>
    </row>
    <row r="2575" spans="1:39">
      <c r="A2575" s="6"/>
      <c r="K2575" s="6"/>
      <c r="L2575" s="6"/>
      <c r="AM2575" s="6"/>
    </row>
    <row r="2576" spans="1:39">
      <c r="A2576" s="6"/>
      <c r="K2576" s="6"/>
      <c r="L2576" s="6"/>
      <c r="AM2576" s="6"/>
    </row>
    <row r="2577" spans="1:39">
      <c r="A2577" s="6"/>
      <c r="K2577" s="6"/>
      <c r="L2577" s="6"/>
      <c r="AM2577" s="6"/>
    </row>
    <row r="2578" spans="1:39">
      <c r="A2578" s="6"/>
      <c r="K2578" s="6"/>
      <c r="L2578" s="6"/>
      <c r="AM2578" s="6"/>
    </row>
    <row r="2579" spans="1:39">
      <c r="A2579" s="6"/>
      <c r="K2579" s="6"/>
      <c r="L2579" s="6"/>
      <c r="AM2579" s="6"/>
    </row>
    <row r="2580" spans="1:39">
      <c r="A2580" s="6"/>
      <c r="K2580" s="6"/>
      <c r="L2580" s="6"/>
      <c r="AM2580" s="6"/>
    </row>
    <row r="2581" spans="1:39">
      <c r="A2581" s="6"/>
      <c r="K2581" s="6"/>
      <c r="L2581" s="6"/>
      <c r="AM2581" s="6"/>
    </row>
    <row r="2582" spans="1:39">
      <c r="A2582" s="6"/>
      <c r="K2582" s="6"/>
      <c r="L2582" s="6"/>
      <c r="AM2582" s="6"/>
    </row>
    <row r="2583" spans="1:39">
      <c r="A2583" s="6"/>
      <c r="K2583" s="6"/>
      <c r="L2583" s="6"/>
      <c r="AM2583" s="6"/>
    </row>
    <row r="2584" spans="1:39">
      <c r="A2584" s="6"/>
      <c r="K2584" s="6"/>
      <c r="L2584" s="6"/>
      <c r="AM2584" s="6"/>
    </row>
    <row r="2585" spans="1:39">
      <c r="A2585" s="6"/>
      <c r="K2585" s="6"/>
      <c r="L2585" s="6"/>
      <c r="AM2585" s="6"/>
    </row>
    <row r="2586" spans="1:39">
      <c r="A2586" s="6"/>
      <c r="K2586" s="6"/>
      <c r="L2586" s="6"/>
      <c r="AM2586" s="6"/>
    </row>
    <row r="2587" spans="1:39">
      <c r="A2587" s="6"/>
      <c r="K2587" s="6"/>
      <c r="L2587" s="6"/>
      <c r="AM2587" s="6"/>
    </row>
    <row r="2588" spans="1:39">
      <c r="A2588" s="6"/>
      <c r="K2588" s="6"/>
      <c r="L2588" s="6"/>
      <c r="AM2588" s="6"/>
    </row>
    <row r="2589" spans="1:39">
      <c r="A2589" s="6"/>
      <c r="K2589" s="6"/>
      <c r="L2589" s="6"/>
      <c r="AM2589" s="6"/>
    </row>
    <row r="2590" spans="1:39">
      <c r="A2590" s="6"/>
      <c r="K2590" s="6"/>
      <c r="L2590" s="6"/>
      <c r="AM2590" s="6"/>
    </row>
    <row r="2591" spans="1:39">
      <c r="A2591" s="6"/>
      <c r="K2591" s="6"/>
      <c r="L2591" s="6"/>
      <c r="AM2591" s="6"/>
    </row>
    <row r="2592" spans="1:39">
      <c r="A2592" s="6"/>
      <c r="K2592" s="6"/>
      <c r="L2592" s="6"/>
      <c r="AM2592" s="6"/>
    </row>
    <row r="2593" spans="1:39">
      <c r="A2593" s="6"/>
      <c r="K2593" s="6"/>
      <c r="L2593" s="6"/>
      <c r="AM2593" s="6"/>
    </row>
    <row r="2594" spans="1:39">
      <c r="A2594" s="6"/>
      <c r="K2594" s="6"/>
      <c r="L2594" s="6"/>
      <c r="AM2594" s="6"/>
    </row>
    <row r="2595" spans="1:39">
      <c r="A2595" s="6"/>
      <c r="K2595" s="6"/>
      <c r="L2595" s="6"/>
      <c r="AM2595" s="6"/>
    </row>
    <row r="2596" spans="1:39">
      <c r="A2596" s="6"/>
      <c r="K2596" s="6"/>
      <c r="L2596" s="6"/>
      <c r="AM2596" s="6"/>
    </row>
    <row r="2597" spans="1:39">
      <c r="A2597" s="6"/>
      <c r="K2597" s="6"/>
      <c r="L2597" s="6"/>
      <c r="AM2597" s="6"/>
    </row>
    <row r="2598" spans="1:39">
      <c r="A2598" s="6"/>
      <c r="K2598" s="6"/>
      <c r="L2598" s="6"/>
      <c r="AM2598" s="6"/>
    </row>
    <row r="2599" spans="1:39">
      <c r="A2599" s="6"/>
      <c r="K2599" s="6"/>
      <c r="L2599" s="6"/>
      <c r="AM2599" s="6"/>
    </row>
    <row r="2600" spans="1:39">
      <c r="A2600" s="6"/>
      <c r="K2600" s="6"/>
      <c r="L2600" s="6"/>
      <c r="AM2600" s="6"/>
    </row>
    <row r="2601" spans="1:39">
      <c r="A2601" s="6"/>
      <c r="K2601" s="6"/>
      <c r="L2601" s="6"/>
      <c r="AM2601" s="6"/>
    </row>
    <row r="2602" spans="1:39">
      <c r="A2602" s="6"/>
      <c r="K2602" s="6"/>
      <c r="L2602" s="6"/>
      <c r="AM2602" s="6"/>
    </row>
    <row r="2603" spans="1:39">
      <c r="A2603" s="6"/>
      <c r="K2603" s="6"/>
      <c r="L2603" s="6"/>
      <c r="AM2603" s="6"/>
    </row>
    <row r="2604" spans="1:39">
      <c r="A2604" s="6"/>
      <c r="K2604" s="6"/>
      <c r="L2604" s="6"/>
      <c r="AM2604" s="6"/>
    </row>
    <row r="2605" spans="1:39">
      <c r="A2605" s="6"/>
      <c r="K2605" s="6"/>
      <c r="L2605" s="6"/>
      <c r="AM2605" s="6"/>
    </row>
    <row r="2606" spans="1:39">
      <c r="A2606" s="6"/>
      <c r="K2606" s="6"/>
      <c r="L2606" s="6"/>
      <c r="AM2606" s="6"/>
    </row>
    <row r="2607" spans="1:39">
      <c r="A2607" s="6"/>
      <c r="K2607" s="6"/>
      <c r="L2607" s="6"/>
      <c r="AM2607" s="6"/>
    </row>
    <row r="2608" spans="1:39">
      <c r="A2608" s="6"/>
      <c r="K2608" s="6"/>
      <c r="L2608" s="6"/>
      <c r="AM2608" s="6"/>
    </row>
    <row r="2609" spans="1:39">
      <c r="A2609" s="6"/>
      <c r="K2609" s="6"/>
      <c r="L2609" s="6"/>
      <c r="AM2609" s="6"/>
    </row>
    <row r="2610" spans="1:39">
      <c r="A2610" s="6"/>
      <c r="K2610" s="6"/>
      <c r="L2610" s="6"/>
      <c r="AM2610" s="6"/>
    </row>
    <row r="2611" spans="1:39">
      <c r="A2611" s="6"/>
      <c r="K2611" s="6"/>
      <c r="L2611" s="6"/>
      <c r="AM2611" s="6"/>
    </row>
    <row r="2612" spans="1:39">
      <c r="A2612" s="6"/>
      <c r="K2612" s="6"/>
      <c r="L2612" s="6"/>
      <c r="AM2612" s="6"/>
    </row>
    <row r="2613" spans="1:39">
      <c r="A2613" s="6"/>
      <c r="K2613" s="6"/>
      <c r="L2613" s="6"/>
      <c r="AM2613" s="6"/>
    </row>
    <row r="2614" spans="1:39">
      <c r="A2614" s="6"/>
      <c r="K2614" s="6"/>
      <c r="L2614" s="6"/>
      <c r="AM2614" s="6"/>
    </row>
    <row r="2615" spans="1:39">
      <c r="A2615" s="6"/>
      <c r="K2615" s="6"/>
      <c r="L2615" s="6"/>
      <c r="AM2615" s="6"/>
    </row>
    <row r="2616" spans="1:39">
      <c r="A2616" s="6"/>
      <c r="K2616" s="6"/>
      <c r="L2616" s="6"/>
      <c r="AM2616" s="6"/>
    </row>
    <row r="2617" spans="1:39">
      <c r="A2617" s="6"/>
      <c r="K2617" s="6"/>
      <c r="L2617" s="6"/>
      <c r="AM2617" s="6"/>
    </row>
    <row r="2618" spans="1:39">
      <c r="A2618" s="6"/>
      <c r="K2618" s="6"/>
      <c r="L2618" s="6"/>
      <c r="AM2618" s="6"/>
    </row>
    <row r="2619" spans="1:39">
      <c r="A2619" s="6"/>
      <c r="K2619" s="6"/>
      <c r="L2619" s="6"/>
      <c r="AM2619" s="6"/>
    </row>
    <row r="2620" spans="1:39">
      <c r="A2620" s="6"/>
      <c r="K2620" s="6"/>
      <c r="L2620" s="6"/>
      <c r="AM2620" s="6"/>
    </row>
    <row r="2621" spans="1:39">
      <c r="A2621" s="6"/>
      <c r="K2621" s="6"/>
      <c r="L2621" s="6"/>
      <c r="AM2621" s="6"/>
    </row>
    <row r="2622" spans="1:39">
      <c r="A2622" s="6"/>
      <c r="K2622" s="6"/>
      <c r="L2622" s="6"/>
      <c r="AM2622" s="6"/>
    </row>
    <row r="2623" spans="1:39">
      <c r="A2623" s="6"/>
      <c r="K2623" s="6"/>
      <c r="L2623" s="6"/>
      <c r="AM2623" s="6"/>
    </row>
    <row r="2624" spans="1:39">
      <c r="A2624" s="6"/>
      <c r="K2624" s="6"/>
      <c r="L2624" s="6"/>
      <c r="AM2624" s="6"/>
    </row>
    <row r="2625" spans="1:39">
      <c r="A2625" s="6"/>
      <c r="K2625" s="6"/>
      <c r="L2625" s="6"/>
      <c r="AM2625" s="6"/>
    </row>
    <row r="2626" spans="1:39">
      <c r="A2626" s="6"/>
      <c r="K2626" s="6"/>
      <c r="L2626" s="6"/>
      <c r="AM2626" s="6"/>
    </row>
    <row r="2627" spans="1:39">
      <c r="A2627" s="6"/>
      <c r="K2627" s="6"/>
      <c r="L2627" s="6"/>
      <c r="AM2627" s="6"/>
    </row>
    <row r="2628" spans="1:39">
      <c r="A2628" s="6"/>
      <c r="K2628" s="6"/>
      <c r="L2628" s="6"/>
      <c r="AM2628" s="6"/>
    </row>
    <row r="2629" spans="1:39">
      <c r="A2629" s="6"/>
      <c r="K2629" s="6"/>
      <c r="L2629" s="6"/>
      <c r="AM2629" s="6"/>
    </row>
    <row r="2630" spans="1:39">
      <c r="A2630" s="6"/>
      <c r="K2630" s="6"/>
      <c r="L2630" s="6"/>
      <c r="AM2630" s="6"/>
    </row>
    <row r="2631" spans="1:39">
      <c r="A2631" s="6"/>
      <c r="K2631" s="6"/>
      <c r="L2631" s="6"/>
      <c r="AM2631" s="6"/>
    </row>
    <row r="2632" spans="1:39">
      <c r="A2632" s="6"/>
      <c r="K2632" s="6"/>
      <c r="L2632" s="6"/>
      <c r="AM2632" s="6"/>
    </row>
    <row r="2633" spans="1:39">
      <c r="A2633" s="6"/>
      <c r="K2633" s="6"/>
      <c r="L2633" s="6"/>
      <c r="AM2633" s="6"/>
    </row>
    <row r="2634" spans="1:39">
      <c r="A2634" s="6"/>
      <c r="K2634" s="6"/>
      <c r="L2634" s="6"/>
      <c r="AM2634" s="6"/>
    </row>
    <row r="2635" spans="1:39">
      <c r="A2635" s="6"/>
      <c r="K2635" s="6"/>
      <c r="L2635" s="6"/>
      <c r="AM2635" s="6"/>
    </row>
    <row r="2636" spans="1:39">
      <c r="A2636" s="6"/>
      <c r="K2636" s="6"/>
      <c r="L2636" s="6"/>
      <c r="AM2636" s="6"/>
    </row>
    <row r="2637" spans="1:39">
      <c r="A2637" s="6"/>
      <c r="K2637" s="6"/>
      <c r="L2637" s="6"/>
      <c r="AM2637" s="6"/>
    </row>
    <row r="2638" spans="1:39">
      <c r="A2638" s="6"/>
      <c r="K2638" s="6"/>
      <c r="L2638" s="6"/>
      <c r="AM2638" s="6"/>
    </row>
    <row r="2639" spans="1:39">
      <c r="A2639" s="6"/>
      <c r="K2639" s="6"/>
      <c r="L2639" s="6"/>
      <c r="AM2639" s="6"/>
    </row>
    <row r="2640" spans="1:39">
      <c r="A2640" s="6"/>
      <c r="K2640" s="6"/>
      <c r="L2640" s="6"/>
      <c r="AM2640" s="6"/>
    </row>
    <row r="2641" spans="1:39">
      <c r="A2641" s="6"/>
      <c r="K2641" s="6"/>
      <c r="L2641" s="6"/>
      <c r="AM2641" s="6"/>
    </row>
    <row r="2642" spans="1:39">
      <c r="A2642" s="6"/>
      <c r="K2642" s="6"/>
      <c r="L2642" s="6"/>
      <c r="AM2642" s="6"/>
    </row>
    <row r="2643" spans="1:39">
      <c r="A2643" s="6"/>
      <c r="K2643" s="6"/>
      <c r="L2643" s="6"/>
      <c r="AM2643" s="6"/>
    </row>
    <row r="2644" spans="1:39">
      <c r="A2644" s="6"/>
      <c r="K2644" s="6"/>
      <c r="L2644" s="6"/>
      <c r="AM2644" s="6"/>
    </row>
    <row r="2645" spans="1:39">
      <c r="A2645" s="6"/>
      <c r="K2645" s="6"/>
      <c r="L2645" s="6"/>
      <c r="AM2645" s="6"/>
    </row>
    <row r="2646" spans="1:39">
      <c r="A2646" s="6"/>
      <c r="K2646" s="6"/>
      <c r="L2646" s="6"/>
      <c r="AM2646" s="6"/>
    </row>
    <row r="2647" spans="1:39">
      <c r="A2647" s="6"/>
      <c r="K2647" s="6"/>
      <c r="L2647" s="6"/>
      <c r="AM2647" s="6"/>
    </row>
    <row r="2648" spans="1:39">
      <c r="A2648" s="6"/>
      <c r="K2648" s="6"/>
      <c r="L2648" s="6"/>
      <c r="AM2648" s="6"/>
    </row>
    <row r="2649" spans="1:39">
      <c r="A2649" s="6"/>
      <c r="K2649" s="6"/>
      <c r="L2649" s="6"/>
      <c r="AM2649" s="6"/>
    </row>
    <row r="2650" spans="1:39">
      <c r="A2650" s="6"/>
      <c r="K2650" s="6"/>
      <c r="L2650" s="6"/>
      <c r="AM2650" s="6"/>
    </row>
    <row r="2651" spans="1:39">
      <c r="A2651" s="6"/>
      <c r="K2651" s="6"/>
      <c r="L2651" s="6"/>
      <c r="AM2651" s="6"/>
    </row>
    <row r="2652" spans="1:39">
      <c r="A2652" s="6"/>
      <c r="K2652" s="6"/>
      <c r="L2652" s="6"/>
      <c r="AM2652" s="6"/>
    </row>
    <row r="2653" spans="1:39">
      <c r="A2653" s="6"/>
      <c r="K2653" s="6"/>
      <c r="L2653" s="6"/>
      <c r="AM2653" s="6"/>
    </row>
    <row r="2654" spans="1:39">
      <c r="A2654" s="6"/>
      <c r="K2654" s="6"/>
      <c r="L2654" s="6"/>
      <c r="AM2654" s="6"/>
    </row>
    <row r="2655" spans="1:39">
      <c r="A2655" s="6"/>
      <c r="K2655" s="6"/>
      <c r="L2655" s="6"/>
      <c r="AM2655" s="6"/>
    </row>
    <row r="2656" spans="1:39">
      <c r="A2656" s="6"/>
      <c r="K2656" s="6"/>
      <c r="L2656" s="6"/>
      <c r="AM2656" s="6"/>
    </row>
    <row r="2657" spans="1:39">
      <c r="A2657" s="6"/>
      <c r="K2657" s="6"/>
      <c r="L2657" s="6"/>
      <c r="AM2657" s="6"/>
    </row>
    <row r="2658" spans="1:39">
      <c r="A2658" s="6"/>
      <c r="K2658" s="6"/>
      <c r="L2658" s="6"/>
      <c r="AM2658" s="6"/>
    </row>
    <row r="2659" spans="1:39">
      <c r="A2659" s="6"/>
      <c r="K2659" s="6"/>
      <c r="L2659" s="6"/>
      <c r="AM2659" s="6"/>
    </row>
    <row r="2660" spans="1:39">
      <c r="A2660" s="6"/>
      <c r="K2660" s="6"/>
      <c r="L2660" s="6"/>
      <c r="AM2660" s="6"/>
    </row>
    <row r="2661" spans="1:39">
      <c r="A2661" s="6"/>
      <c r="K2661" s="6"/>
      <c r="L2661" s="6"/>
      <c r="AM2661" s="6"/>
    </row>
    <row r="2662" spans="1:39">
      <c r="A2662" s="6"/>
      <c r="K2662" s="6"/>
      <c r="L2662" s="6"/>
      <c r="AM2662" s="6"/>
    </row>
    <row r="2663" spans="1:39">
      <c r="A2663" s="6"/>
      <c r="K2663" s="6"/>
      <c r="L2663" s="6"/>
      <c r="AM2663" s="6"/>
    </row>
    <row r="2664" spans="1:39">
      <c r="A2664" s="6"/>
      <c r="K2664" s="6"/>
      <c r="L2664" s="6"/>
      <c r="AM2664" s="6"/>
    </row>
    <row r="2665" spans="1:39">
      <c r="A2665" s="6"/>
      <c r="K2665" s="6"/>
      <c r="L2665" s="6"/>
      <c r="AM2665" s="6"/>
    </row>
    <row r="2666" spans="1:39">
      <c r="A2666" s="6"/>
      <c r="K2666" s="6"/>
      <c r="L2666" s="6"/>
      <c r="AM2666" s="6"/>
    </row>
    <row r="2667" spans="1:39">
      <c r="A2667" s="6"/>
      <c r="K2667" s="6"/>
      <c r="L2667" s="6"/>
      <c r="AM2667" s="6"/>
    </row>
    <row r="2668" spans="1:39">
      <c r="A2668" s="6"/>
      <c r="K2668" s="6"/>
      <c r="L2668" s="6"/>
      <c r="AM2668" s="6"/>
    </row>
    <row r="2669" spans="1:39">
      <c r="A2669" s="6"/>
      <c r="K2669" s="6"/>
      <c r="L2669" s="6"/>
      <c r="AM2669" s="6"/>
    </row>
    <row r="2670" spans="1:39">
      <c r="A2670" s="6"/>
      <c r="K2670" s="6"/>
      <c r="L2670" s="6"/>
      <c r="AM2670" s="6"/>
    </row>
    <row r="2671" spans="1:39">
      <c r="A2671" s="6"/>
      <c r="K2671" s="6"/>
      <c r="L2671" s="6"/>
      <c r="AM2671" s="6"/>
    </row>
    <row r="2672" spans="1:39">
      <c r="A2672" s="6"/>
      <c r="K2672" s="6"/>
      <c r="L2672" s="6"/>
      <c r="AM2672" s="6"/>
    </row>
    <row r="2673" spans="1:39">
      <c r="A2673" s="6"/>
      <c r="K2673" s="6"/>
      <c r="L2673" s="6"/>
      <c r="AM2673" s="6"/>
    </row>
    <row r="2674" spans="1:39">
      <c r="A2674" s="6"/>
      <c r="K2674" s="6"/>
      <c r="L2674" s="6"/>
      <c r="AM2674" s="6"/>
    </row>
    <row r="2675" spans="1:39">
      <c r="A2675" s="6"/>
      <c r="K2675" s="6"/>
      <c r="L2675" s="6"/>
      <c r="AM2675" s="6"/>
    </row>
    <row r="2676" spans="1:39">
      <c r="A2676" s="6"/>
      <c r="K2676" s="6"/>
      <c r="L2676" s="6"/>
      <c r="AM2676" s="6"/>
    </row>
    <row r="2677" spans="1:39">
      <c r="A2677" s="6"/>
      <c r="K2677" s="6"/>
      <c r="L2677" s="6"/>
      <c r="AM2677" s="6"/>
    </row>
    <row r="2678" spans="1:39">
      <c r="A2678" s="6"/>
      <c r="K2678" s="6"/>
      <c r="L2678" s="6"/>
      <c r="AM2678" s="6"/>
    </row>
    <row r="2679" spans="1:39">
      <c r="A2679" s="6"/>
      <c r="K2679" s="6"/>
      <c r="L2679" s="6"/>
      <c r="AM2679" s="6"/>
    </row>
    <row r="2680" spans="1:39">
      <c r="A2680" s="6"/>
      <c r="K2680" s="6"/>
      <c r="L2680" s="6"/>
      <c r="AM2680" s="6"/>
    </row>
    <row r="2681" spans="1:39">
      <c r="A2681" s="6"/>
      <c r="K2681" s="6"/>
      <c r="L2681" s="6"/>
      <c r="AM2681" s="6"/>
    </row>
    <row r="2682" spans="1:39">
      <c r="A2682" s="6"/>
      <c r="K2682" s="6"/>
      <c r="L2682" s="6"/>
      <c r="AM2682" s="6"/>
    </row>
    <row r="2683" spans="1:39">
      <c r="A2683" s="6"/>
      <c r="K2683" s="6"/>
      <c r="L2683" s="6"/>
      <c r="AM2683" s="6"/>
    </row>
    <row r="2684" spans="1:39">
      <c r="A2684" s="6"/>
      <c r="K2684" s="6"/>
      <c r="L2684" s="6"/>
      <c r="AM2684" s="6"/>
    </row>
    <row r="2685" spans="1:39">
      <c r="A2685" s="6"/>
      <c r="K2685" s="6"/>
      <c r="L2685" s="6"/>
      <c r="AM2685" s="6"/>
    </row>
    <row r="2686" spans="1:39">
      <c r="A2686" s="6"/>
      <c r="K2686" s="6"/>
      <c r="L2686" s="6"/>
      <c r="AM2686" s="6"/>
    </row>
    <row r="2687" spans="1:39">
      <c r="A2687" s="6"/>
      <c r="K2687" s="6"/>
      <c r="L2687" s="6"/>
      <c r="AM2687" s="6"/>
    </row>
    <row r="2688" spans="1:39">
      <c r="A2688" s="6"/>
      <c r="K2688" s="6"/>
      <c r="L2688" s="6"/>
      <c r="AM2688" s="6"/>
    </row>
    <row r="2689" spans="1:39">
      <c r="A2689" s="6"/>
      <c r="K2689" s="6"/>
      <c r="L2689" s="6"/>
      <c r="AM2689" s="6"/>
    </row>
    <row r="2690" spans="1:39">
      <c r="A2690" s="6"/>
      <c r="K2690" s="6"/>
      <c r="L2690" s="6"/>
      <c r="AM2690" s="6"/>
    </row>
    <row r="2691" spans="1:39">
      <c r="A2691" s="6"/>
      <c r="K2691" s="6"/>
      <c r="L2691" s="6"/>
      <c r="AM2691" s="6"/>
    </row>
    <row r="2692" spans="1:39">
      <c r="A2692" s="6"/>
      <c r="K2692" s="6"/>
      <c r="L2692" s="6"/>
      <c r="AM2692" s="6"/>
    </row>
    <row r="2693" spans="1:39">
      <c r="A2693" s="6"/>
      <c r="K2693" s="6"/>
      <c r="L2693" s="6"/>
      <c r="AM2693" s="6"/>
    </row>
    <row r="2694" spans="1:39">
      <c r="A2694" s="6"/>
      <c r="K2694" s="6"/>
      <c r="L2694" s="6"/>
      <c r="AM2694" s="6"/>
    </row>
    <row r="2695" spans="1:39">
      <c r="A2695" s="6"/>
      <c r="K2695" s="6"/>
      <c r="L2695" s="6"/>
      <c r="AM2695" s="6"/>
    </row>
    <row r="2696" spans="1:39">
      <c r="A2696" s="6"/>
      <c r="K2696" s="6"/>
      <c r="L2696" s="6"/>
      <c r="AM2696" s="6"/>
    </row>
    <row r="2697" spans="1:39">
      <c r="A2697" s="6"/>
      <c r="K2697" s="6"/>
      <c r="L2697" s="6"/>
      <c r="AM2697" s="6"/>
    </row>
    <row r="2698" spans="1:39">
      <c r="A2698" s="6"/>
      <c r="K2698" s="6"/>
      <c r="L2698" s="6"/>
      <c r="AM2698" s="6"/>
    </row>
    <row r="2699" spans="1:39">
      <c r="A2699" s="6"/>
      <c r="K2699" s="6"/>
      <c r="L2699" s="6"/>
      <c r="AM2699" s="6"/>
    </row>
    <row r="2700" spans="1:39">
      <c r="A2700" s="6"/>
      <c r="K2700" s="6"/>
      <c r="L2700" s="6"/>
      <c r="AM2700" s="6"/>
    </row>
    <row r="2701" spans="1:39">
      <c r="A2701" s="6"/>
      <c r="K2701" s="6"/>
      <c r="L2701" s="6"/>
      <c r="AM2701" s="6"/>
    </row>
    <row r="2702" spans="1:39">
      <c r="A2702" s="6"/>
      <c r="K2702" s="6"/>
      <c r="L2702" s="6"/>
      <c r="AM2702" s="6"/>
    </row>
    <row r="2703" spans="1:39">
      <c r="A2703" s="6"/>
      <c r="K2703" s="6"/>
      <c r="L2703" s="6"/>
      <c r="AM2703" s="6"/>
    </row>
    <row r="2704" spans="1:39">
      <c r="A2704" s="6"/>
      <c r="K2704" s="6"/>
      <c r="L2704" s="6"/>
      <c r="AM2704" s="6"/>
    </row>
    <row r="2705" spans="1:39">
      <c r="A2705" s="6"/>
      <c r="K2705" s="6"/>
      <c r="L2705" s="6"/>
      <c r="AM2705" s="6"/>
    </row>
    <row r="2706" spans="1:39">
      <c r="A2706" s="6"/>
      <c r="K2706" s="6"/>
      <c r="L2706" s="6"/>
      <c r="AM2706" s="6"/>
    </row>
    <row r="2707" spans="1:39">
      <c r="A2707" s="6"/>
      <c r="K2707" s="6"/>
      <c r="L2707" s="6"/>
      <c r="AM2707" s="6"/>
    </row>
    <row r="2708" spans="1:39">
      <c r="A2708" s="6"/>
      <c r="K2708" s="6"/>
      <c r="L2708" s="6"/>
      <c r="AM2708" s="6"/>
    </row>
    <row r="2709" spans="1:39">
      <c r="A2709" s="6"/>
      <c r="K2709" s="6"/>
      <c r="L2709" s="6"/>
      <c r="AM2709" s="6"/>
    </row>
    <row r="2710" spans="1:39">
      <c r="A2710" s="6"/>
      <c r="K2710" s="6"/>
      <c r="L2710" s="6"/>
      <c r="AM2710" s="6"/>
    </row>
    <row r="2711" spans="1:39">
      <c r="A2711" s="6"/>
      <c r="K2711" s="6"/>
      <c r="L2711" s="6"/>
      <c r="AM2711" s="6"/>
    </row>
    <row r="2712" spans="1:39">
      <c r="A2712" s="6"/>
      <c r="K2712" s="6"/>
      <c r="L2712" s="6"/>
      <c r="AM2712" s="6"/>
    </row>
    <row r="2713" spans="1:39">
      <c r="A2713" s="6"/>
      <c r="K2713" s="6"/>
      <c r="L2713" s="6"/>
      <c r="AM2713" s="6"/>
    </row>
    <row r="2714" spans="1:39">
      <c r="A2714" s="6"/>
      <c r="K2714" s="6"/>
      <c r="L2714" s="6"/>
      <c r="AM2714" s="6"/>
    </row>
    <row r="2715" spans="1:39">
      <c r="A2715" s="6"/>
      <c r="K2715" s="6"/>
      <c r="L2715" s="6"/>
      <c r="AM2715" s="6"/>
    </row>
    <row r="2716" spans="1:39">
      <c r="A2716" s="6"/>
      <c r="K2716" s="6"/>
      <c r="L2716" s="6"/>
      <c r="AM2716" s="6"/>
    </row>
    <row r="2717" spans="1:39">
      <c r="A2717" s="6"/>
      <c r="K2717" s="6"/>
      <c r="L2717" s="6"/>
      <c r="AM2717" s="6"/>
    </row>
    <row r="2718" spans="1:39">
      <c r="A2718" s="6"/>
      <c r="K2718" s="6"/>
      <c r="L2718" s="6"/>
      <c r="AM2718" s="6"/>
    </row>
    <row r="2719" spans="1:39">
      <c r="A2719" s="6"/>
      <c r="K2719" s="6"/>
      <c r="L2719" s="6"/>
      <c r="AM2719" s="6"/>
    </row>
    <row r="2720" spans="1:39">
      <c r="A2720" s="6"/>
      <c r="K2720" s="6"/>
      <c r="L2720" s="6"/>
      <c r="AM2720" s="6"/>
    </row>
    <row r="2721" spans="1:39">
      <c r="A2721" s="6"/>
      <c r="K2721" s="6"/>
      <c r="L2721" s="6"/>
      <c r="AM2721" s="6"/>
    </row>
    <row r="2722" spans="1:39">
      <c r="A2722" s="6"/>
      <c r="K2722" s="6"/>
      <c r="L2722" s="6"/>
      <c r="AM2722" s="6"/>
    </row>
    <row r="2723" spans="1:39">
      <c r="A2723" s="6"/>
      <c r="K2723" s="6"/>
      <c r="L2723" s="6"/>
      <c r="AM2723" s="6"/>
    </row>
    <row r="2724" spans="1:39">
      <c r="A2724" s="6"/>
      <c r="K2724" s="6"/>
      <c r="L2724" s="6"/>
      <c r="AM2724" s="6"/>
    </row>
    <row r="2725" spans="1:39">
      <c r="A2725" s="6"/>
      <c r="K2725" s="6"/>
      <c r="L2725" s="6"/>
      <c r="AM2725" s="6"/>
    </row>
    <row r="2726" spans="1:39">
      <c r="A2726" s="6"/>
      <c r="K2726" s="6"/>
      <c r="L2726" s="6"/>
      <c r="AM2726" s="6"/>
    </row>
    <row r="2727" spans="1:39">
      <c r="A2727" s="6"/>
      <c r="K2727" s="6"/>
      <c r="L2727" s="6"/>
      <c r="AM2727" s="6"/>
    </row>
    <row r="2728" spans="1:39">
      <c r="A2728" s="6"/>
      <c r="K2728" s="6"/>
      <c r="L2728" s="6"/>
      <c r="AM2728" s="6"/>
    </row>
    <row r="2729" spans="1:39">
      <c r="A2729" s="6"/>
      <c r="K2729" s="6"/>
      <c r="L2729" s="6"/>
      <c r="AM2729" s="6"/>
    </row>
    <row r="2730" spans="1:39">
      <c r="A2730" s="6"/>
      <c r="K2730" s="6"/>
      <c r="L2730" s="6"/>
      <c r="AM2730" s="6"/>
    </row>
    <row r="2731" spans="1:39">
      <c r="A2731" s="6"/>
      <c r="K2731" s="6"/>
      <c r="L2731" s="6"/>
      <c r="AM2731" s="6"/>
    </row>
    <row r="2732" spans="1:39">
      <c r="A2732" s="6"/>
      <c r="K2732" s="6"/>
      <c r="L2732" s="6"/>
      <c r="AM2732" s="6"/>
    </row>
    <row r="2733" spans="1:39">
      <c r="A2733" s="6"/>
      <c r="K2733" s="6"/>
      <c r="L2733" s="6"/>
      <c r="AM2733" s="6"/>
    </row>
    <row r="2734" spans="1:39">
      <c r="A2734" s="6"/>
      <c r="K2734" s="6"/>
      <c r="L2734" s="6"/>
      <c r="AM2734" s="6"/>
    </row>
    <row r="2735" spans="1:39">
      <c r="A2735" s="6"/>
      <c r="K2735" s="6"/>
      <c r="L2735" s="6"/>
      <c r="AM2735" s="6"/>
    </row>
    <row r="2736" spans="1:39">
      <c r="A2736" s="6"/>
      <c r="K2736" s="6"/>
      <c r="L2736" s="6"/>
      <c r="AM2736" s="6"/>
    </row>
    <row r="2737" spans="1:39">
      <c r="A2737" s="6"/>
      <c r="K2737" s="6"/>
      <c r="L2737" s="6"/>
      <c r="AM2737" s="6"/>
    </row>
    <row r="2738" spans="1:39">
      <c r="A2738" s="6"/>
      <c r="K2738" s="6"/>
      <c r="L2738" s="6"/>
      <c r="AM2738" s="6"/>
    </row>
    <row r="2739" spans="1:39">
      <c r="A2739" s="6"/>
      <c r="K2739" s="6"/>
      <c r="L2739" s="6"/>
      <c r="AM2739" s="6"/>
    </row>
    <row r="2740" spans="1:39">
      <c r="A2740" s="6"/>
      <c r="K2740" s="6"/>
      <c r="L2740" s="6"/>
      <c r="AM2740" s="6"/>
    </row>
    <row r="2741" spans="1:39">
      <c r="A2741" s="6"/>
      <c r="K2741" s="6"/>
      <c r="L2741" s="6"/>
      <c r="AM2741" s="6"/>
    </row>
    <row r="2742" spans="1:39">
      <c r="A2742" s="6"/>
      <c r="K2742" s="6"/>
      <c r="L2742" s="6"/>
      <c r="AM2742" s="6"/>
    </row>
    <row r="2743" spans="1:39">
      <c r="A2743" s="6"/>
      <c r="K2743" s="6"/>
      <c r="L2743" s="6"/>
      <c r="AM2743" s="6"/>
    </row>
    <row r="2744" spans="1:39">
      <c r="A2744" s="6"/>
      <c r="K2744" s="6"/>
      <c r="L2744" s="6"/>
      <c r="AM2744" s="6"/>
    </row>
    <row r="2745" spans="1:39">
      <c r="A2745" s="6"/>
      <c r="K2745" s="6"/>
      <c r="L2745" s="6"/>
      <c r="AM2745" s="6"/>
    </row>
    <row r="2746" spans="1:39">
      <c r="A2746" s="6"/>
      <c r="K2746" s="6"/>
      <c r="L2746" s="6"/>
      <c r="AM2746" s="6"/>
    </row>
    <row r="2747" spans="1:39">
      <c r="A2747" s="6"/>
      <c r="K2747" s="6"/>
      <c r="L2747" s="6"/>
      <c r="AM2747" s="6"/>
    </row>
    <row r="2748" spans="1:39">
      <c r="A2748" s="6"/>
      <c r="K2748" s="6"/>
      <c r="L2748" s="6"/>
      <c r="AM2748" s="6"/>
    </row>
    <row r="2749" spans="1:39">
      <c r="A2749" s="6"/>
      <c r="K2749" s="6"/>
      <c r="L2749" s="6"/>
      <c r="AM2749" s="6"/>
    </row>
    <row r="2750" spans="1:39">
      <c r="A2750" s="6"/>
      <c r="K2750" s="6"/>
      <c r="L2750" s="6"/>
      <c r="AM2750" s="6"/>
    </row>
    <row r="2751" spans="1:39">
      <c r="A2751" s="6"/>
      <c r="K2751" s="6"/>
      <c r="L2751" s="6"/>
      <c r="AM2751" s="6"/>
    </row>
    <row r="2752" spans="1:39">
      <c r="A2752" s="6"/>
      <c r="K2752" s="6"/>
      <c r="L2752" s="6"/>
      <c r="AM2752" s="6"/>
    </row>
    <row r="2753" spans="1:39">
      <c r="A2753" s="6"/>
      <c r="K2753" s="6"/>
      <c r="L2753" s="6"/>
      <c r="AM2753" s="6"/>
    </row>
    <row r="2754" spans="1:39">
      <c r="A2754" s="6"/>
      <c r="K2754" s="6"/>
      <c r="L2754" s="6"/>
      <c r="AM2754" s="6"/>
    </row>
    <row r="2755" spans="1:39">
      <c r="A2755" s="6"/>
      <c r="K2755" s="6"/>
      <c r="L2755" s="6"/>
      <c r="AM2755" s="6"/>
    </row>
    <row r="2756" spans="1:39">
      <c r="A2756" s="6"/>
      <c r="K2756" s="6"/>
      <c r="L2756" s="6"/>
      <c r="AM2756" s="6"/>
    </row>
    <row r="2757" spans="1:39">
      <c r="A2757" s="6"/>
      <c r="K2757" s="6"/>
      <c r="L2757" s="6"/>
      <c r="AM2757" s="6"/>
    </row>
    <row r="2758" spans="1:39">
      <c r="A2758" s="6"/>
      <c r="K2758" s="6"/>
      <c r="L2758" s="6"/>
      <c r="AM2758" s="6"/>
    </row>
    <row r="2759" spans="1:39">
      <c r="A2759" s="6"/>
      <c r="K2759" s="6"/>
      <c r="L2759" s="6"/>
      <c r="AM2759" s="6"/>
    </row>
    <row r="2760" spans="1:39">
      <c r="A2760" s="6"/>
      <c r="K2760" s="6"/>
      <c r="L2760" s="6"/>
      <c r="AM2760" s="6"/>
    </row>
    <row r="2761" spans="1:39">
      <c r="A2761" s="6"/>
      <c r="K2761" s="6"/>
      <c r="L2761" s="6"/>
      <c r="AM2761" s="6"/>
    </row>
    <row r="2762" spans="1:39">
      <c r="A2762" s="6"/>
      <c r="K2762" s="6"/>
      <c r="L2762" s="6"/>
      <c r="AM2762" s="6"/>
    </row>
    <row r="2763" spans="1:39">
      <c r="A2763" s="6"/>
      <c r="K2763" s="6"/>
      <c r="L2763" s="6"/>
      <c r="AM2763" s="6"/>
    </row>
    <row r="2764" spans="1:39">
      <c r="A2764" s="6"/>
      <c r="K2764" s="6"/>
      <c r="L2764" s="6"/>
      <c r="AM2764" s="6"/>
    </row>
    <row r="2765" spans="1:39">
      <c r="A2765" s="6"/>
      <c r="K2765" s="6"/>
      <c r="L2765" s="6"/>
      <c r="AM2765" s="6"/>
    </row>
    <row r="2766" spans="1:39">
      <c r="A2766" s="6"/>
      <c r="K2766" s="6"/>
      <c r="L2766" s="6"/>
      <c r="AM2766" s="6"/>
    </row>
    <row r="2767" spans="1:39">
      <c r="A2767" s="6"/>
      <c r="K2767" s="6"/>
      <c r="L2767" s="6"/>
      <c r="AM2767" s="6"/>
    </row>
    <row r="2768" spans="1:39">
      <c r="A2768" s="6"/>
      <c r="K2768" s="6"/>
      <c r="L2768" s="6"/>
      <c r="AM2768" s="6"/>
    </row>
    <row r="2769" spans="1:39">
      <c r="A2769" s="6"/>
      <c r="K2769" s="6"/>
      <c r="L2769" s="6"/>
      <c r="AM2769" s="6"/>
    </row>
    <row r="2770" spans="1:39">
      <c r="A2770" s="6"/>
      <c r="K2770" s="6"/>
      <c r="L2770" s="6"/>
      <c r="AM2770" s="6"/>
    </row>
    <row r="2771" spans="1:39">
      <c r="A2771" s="6"/>
      <c r="K2771" s="6"/>
      <c r="L2771" s="6"/>
      <c r="AM2771" s="6"/>
    </row>
    <row r="2772" spans="1:39">
      <c r="A2772" s="6"/>
      <c r="K2772" s="6"/>
      <c r="L2772" s="6"/>
      <c r="AM2772" s="6"/>
    </row>
    <row r="2773" spans="1:39">
      <c r="A2773" s="6"/>
      <c r="K2773" s="6"/>
      <c r="L2773" s="6"/>
      <c r="AM2773" s="6"/>
    </row>
    <row r="2774" spans="1:39">
      <c r="A2774" s="6"/>
      <c r="K2774" s="6"/>
      <c r="L2774" s="6"/>
      <c r="AM2774" s="6"/>
    </row>
    <row r="2775" spans="1:39">
      <c r="A2775" s="6"/>
      <c r="K2775" s="6"/>
      <c r="L2775" s="6"/>
      <c r="AM2775" s="6"/>
    </row>
    <row r="2776" spans="1:39">
      <c r="A2776" s="6"/>
      <c r="K2776" s="6"/>
      <c r="L2776" s="6"/>
      <c r="AM2776" s="6"/>
    </row>
    <row r="2777" spans="1:39">
      <c r="A2777" s="6"/>
      <c r="K2777" s="6"/>
      <c r="L2777" s="6"/>
      <c r="AM2777" s="6"/>
    </row>
    <row r="2778" spans="1:39">
      <c r="A2778" s="6"/>
      <c r="K2778" s="6"/>
      <c r="L2778" s="6"/>
      <c r="AM2778" s="6"/>
    </row>
    <row r="2779" spans="1:39">
      <c r="A2779" s="6"/>
      <c r="K2779" s="6"/>
      <c r="L2779" s="6"/>
      <c r="AM2779" s="6"/>
    </row>
    <row r="2780" spans="1:39">
      <c r="A2780" s="6"/>
      <c r="K2780" s="6"/>
      <c r="L2780" s="6"/>
      <c r="AM2780" s="6"/>
    </row>
    <row r="2781" spans="1:39">
      <c r="A2781" s="6"/>
      <c r="K2781" s="6"/>
      <c r="L2781" s="6"/>
      <c r="AM2781" s="6"/>
    </row>
    <row r="2782" spans="1:39">
      <c r="A2782" s="6"/>
      <c r="K2782" s="6"/>
      <c r="L2782" s="6"/>
      <c r="AM2782" s="6"/>
    </row>
    <row r="2783" spans="1:39">
      <c r="A2783" s="6"/>
      <c r="K2783" s="6"/>
      <c r="L2783" s="6"/>
      <c r="AM2783" s="6"/>
    </row>
    <row r="2784" spans="1:39">
      <c r="A2784" s="6"/>
      <c r="K2784" s="6"/>
      <c r="L2784" s="6"/>
      <c r="AM2784" s="6"/>
    </row>
    <row r="2785" spans="1:39">
      <c r="A2785" s="6"/>
      <c r="K2785" s="6"/>
      <c r="L2785" s="6"/>
      <c r="AM2785" s="6"/>
    </row>
    <row r="2786" spans="1:39">
      <c r="A2786" s="6"/>
      <c r="K2786" s="6"/>
      <c r="L2786" s="6"/>
      <c r="AM2786" s="6"/>
    </row>
    <row r="2787" spans="1:39">
      <c r="A2787" s="6"/>
      <c r="K2787" s="6"/>
      <c r="L2787" s="6"/>
      <c r="AM2787" s="6"/>
    </row>
    <row r="2788" spans="1:39">
      <c r="A2788" s="6"/>
      <c r="K2788" s="6"/>
      <c r="L2788" s="6"/>
      <c r="AM2788" s="6"/>
    </row>
    <row r="2789" spans="1:39">
      <c r="A2789" s="6"/>
      <c r="K2789" s="6"/>
      <c r="L2789" s="6"/>
      <c r="AM2789" s="6"/>
    </row>
    <row r="2790" spans="1:39">
      <c r="A2790" s="6"/>
      <c r="K2790" s="6"/>
      <c r="L2790" s="6"/>
      <c r="AM2790" s="6"/>
    </row>
    <row r="2791" spans="1:39">
      <c r="A2791" s="6"/>
      <c r="K2791" s="6"/>
      <c r="L2791" s="6"/>
      <c r="AM2791" s="6"/>
    </row>
    <row r="2792" spans="1:39">
      <c r="A2792" s="6"/>
      <c r="K2792" s="6"/>
      <c r="L2792" s="6"/>
      <c r="AM2792" s="6"/>
    </row>
    <row r="2793" spans="1:39">
      <c r="A2793" s="6"/>
      <c r="K2793" s="6"/>
      <c r="L2793" s="6"/>
      <c r="AM2793" s="6"/>
    </row>
    <row r="2794" spans="1:39">
      <c r="A2794" s="6"/>
      <c r="K2794" s="6"/>
      <c r="L2794" s="6"/>
      <c r="AM2794" s="6"/>
    </row>
    <row r="2795" spans="1:39">
      <c r="A2795" s="6"/>
      <c r="K2795" s="6"/>
      <c r="L2795" s="6"/>
      <c r="AM2795" s="6"/>
    </row>
    <row r="2796" spans="1:39">
      <c r="A2796" s="6"/>
      <c r="K2796" s="6"/>
      <c r="L2796" s="6"/>
      <c r="AM2796" s="6"/>
    </row>
    <row r="2797" spans="1:39">
      <c r="A2797" s="6"/>
      <c r="K2797" s="6"/>
      <c r="L2797" s="6"/>
      <c r="AM2797" s="6"/>
    </row>
    <row r="2798" spans="1:39">
      <c r="A2798" s="6"/>
      <c r="K2798" s="6"/>
      <c r="L2798" s="6"/>
      <c r="AM2798" s="6"/>
    </row>
    <row r="2799" spans="1:39">
      <c r="A2799" s="6"/>
      <c r="K2799" s="6"/>
      <c r="L2799" s="6"/>
      <c r="AM2799" s="6"/>
    </row>
    <row r="2800" spans="1:39">
      <c r="A2800" s="6"/>
      <c r="K2800" s="6"/>
      <c r="L2800" s="6"/>
      <c r="AM2800" s="6"/>
    </row>
    <row r="2801" spans="1:39">
      <c r="A2801" s="6"/>
      <c r="K2801" s="6"/>
      <c r="L2801" s="6"/>
      <c r="AM2801" s="6"/>
    </row>
    <row r="2802" spans="1:39">
      <c r="A2802" s="6"/>
      <c r="K2802" s="6"/>
      <c r="L2802" s="6"/>
      <c r="AM2802" s="6"/>
    </row>
    <row r="2803" spans="1:39">
      <c r="A2803" s="6"/>
      <c r="K2803" s="6"/>
      <c r="L2803" s="6"/>
      <c r="AM2803" s="6"/>
    </row>
    <row r="2804" spans="1:39">
      <c r="A2804" s="6"/>
      <c r="K2804" s="6"/>
      <c r="L2804" s="6"/>
      <c r="AM2804" s="6"/>
    </row>
    <row r="2805" spans="1:39">
      <c r="A2805" s="6"/>
      <c r="K2805" s="6"/>
      <c r="L2805" s="6"/>
      <c r="AM2805" s="6"/>
    </row>
    <row r="2806" spans="1:39">
      <c r="A2806" s="6"/>
      <c r="K2806" s="6"/>
      <c r="L2806" s="6"/>
      <c r="AM2806" s="6"/>
    </row>
    <row r="2807" spans="1:39">
      <c r="A2807" s="6"/>
      <c r="K2807" s="6"/>
      <c r="L2807" s="6"/>
      <c r="AM2807" s="6"/>
    </row>
    <row r="2808" spans="1:39">
      <c r="A2808" s="6"/>
      <c r="K2808" s="6"/>
      <c r="L2808" s="6"/>
      <c r="AM2808" s="6"/>
    </row>
    <row r="2809" spans="1:39">
      <c r="A2809" s="6"/>
      <c r="K2809" s="6"/>
      <c r="L2809" s="6"/>
      <c r="AM2809" s="6"/>
    </row>
    <row r="2810" spans="1:39">
      <c r="A2810" s="6"/>
      <c r="K2810" s="6"/>
      <c r="L2810" s="6"/>
      <c r="AM2810" s="6"/>
    </row>
    <row r="2811" spans="1:39">
      <c r="A2811" s="6"/>
      <c r="K2811" s="6"/>
      <c r="L2811" s="6"/>
      <c r="AM2811" s="6"/>
    </row>
    <row r="2812" spans="1:39">
      <c r="A2812" s="6"/>
      <c r="K2812" s="6"/>
      <c r="L2812" s="6"/>
      <c r="AM2812" s="6"/>
    </row>
    <row r="2813" spans="1:39">
      <c r="A2813" s="6"/>
      <c r="K2813" s="6"/>
      <c r="L2813" s="6"/>
      <c r="AM2813" s="6"/>
    </row>
    <row r="2814" spans="1:39">
      <c r="A2814" s="6"/>
      <c r="K2814" s="6"/>
      <c r="L2814" s="6"/>
      <c r="AM2814" s="6"/>
    </row>
    <row r="2815" spans="1:39">
      <c r="A2815" s="6"/>
      <c r="K2815" s="6"/>
      <c r="L2815" s="6"/>
      <c r="AM2815" s="6"/>
    </row>
    <row r="2816" spans="1:39">
      <c r="A2816" s="6"/>
      <c r="K2816" s="6"/>
      <c r="L2816" s="6"/>
      <c r="AM2816" s="6"/>
    </row>
    <row r="2817" spans="1:39">
      <c r="A2817" s="6"/>
      <c r="K2817" s="6"/>
      <c r="L2817" s="6"/>
      <c r="AM2817" s="6"/>
    </row>
    <row r="2818" spans="1:39">
      <c r="A2818" s="6"/>
      <c r="K2818" s="6"/>
      <c r="L2818" s="6"/>
      <c r="AM2818" s="6"/>
    </row>
    <row r="2819" spans="1:39">
      <c r="A2819" s="6"/>
      <c r="K2819" s="6"/>
      <c r="L2819" s="6"/>
      <c r="AM2819" s="6"/>
    </row>
    <row r="2820" spans="1:39">
      <c r="A2820" s="6"/>
      <c r="K2820" s="6"/>
      <c r="L2820" s="6"/>
      <c r="AM2820" s="6"/>
    </row>
    <row r="2821" spans="1:39">
      <c r="A2821" s="6"/>
      <c r="K2821" s="6"/>
      <c r="L2821" s="6"/>
      <c r="AM2821" s="6"/>
    </row>
    <row r="2822" spans="1:39">
      <c r="A2822" s="6"/>
      <c r="K2822" s="6"/>
      <c r="L2822" s="6"/>
      <c r="AM2822" s="6"/>
    </row>
    <row r="2823" spans="1:39">
      <c r="A2823" s="6"/>
      <c r="K2823" s="6"/>
      <c r="L2823" s="6"/>
      <c r="AM2823" s="6"/>
    </row>
    <row r="2824" spans="1:39">
      <c r="A2824" s="6"/>
      <c r="K2824" s="6"/>
      <c r="L2824" s="6"/>
      <c r="AM2824" s="6"/>
    </row>
    <row r="2825" spans="1:39">
      <c r="A2825" s="6"/>
      <c r="K2825" s="6"/>
      <c r="L2825" s="6"/>
      <c r="AM2825" s="6"/>
    </row>
    <row r="2826" spans="1:39">
      <c r="A2826" s="6"/>
      <c r="K2826" s="6"/>
      <c r="L2826" s="6"/>
      <c r="AM2826" s="6"/>
    </row>
    <row r="2827" spans="1:39">
      <c r="A2827" s="6"/>
      <c r="K2827" s="6"/>
      <c r="L2827" s="6"/>
      <c r="AM2827" s="6"/>
    </row>
    <row r="2828" spans="1:39">
      <c r="A2828" s="6"/>
      <c r="K2828" s="6"/>
      <c r="L2828" s="6"/>
      <c r="AM2828" s="6"/>
    </row>
    <row r="2829" spans="1:39">
      <c r="A2829" s="6"/>
      <c r="K2829" s="6"/>
      <c r="L2829" s="6"/>
      <c r="AM2829" s="6"/>
    </row>
    <row r="2830" spans="1:39">
      <c r="A2830" s="6"/>
      <c r="K2830" s="6"/>
      <c r="L2830" s="6"/>
      <c r="AM2830" s="6"/>
    </row>
    <row r="2831" spans="1:39">
      <c r="A2831" s="6"/>
      <c r="K2831" s="6"/>
      <c r="L2831" s="6"/>
      <c r="AM2831" s="6"/>
    </row>
    <row r="2832" spans="1:39">
      <c r="A2832" s="6"/>
      <c r="K2832" s="6"/>
      <c r="L2832" s="6"/>
      <c r="AM2832" s="6"/>
    </row>
    <row r="2833" spans="1:39">
      <c r="A2833" s="6"/>
      <c r="K2833" s="6"/>
      <c r="L2833" s="6"/>
      <c r="AM2833" s="6"/>
    </row>
    <row r="2834" spans="1:39">
      <c r="A2834" s="6"/>
      <c r="K2834" s="6"/>
      <c r="L2834" s="6"/>
      <c r="AM2834" s="6"/>
    </row>
    <row r="2835" spans="1:39">
      <c r="A2835" s="6"/>
      <c r="K2835" s="6"/>
      <c r="L2835" s="6"/>
      <c r="AM2835" s="6"/>
    </row>
    <row r="2836" spans="1:39">
      <c r="A2836" s="6"/>
      <c r="K2836" s="6"/>
      <c r="L2836" s="6"/>
      <c r="AM2836" s="6"/>
    </row>
    <row r="2837" spans="1:39">
      <c r="A2837" s="6"/>
      <c r="K2837" s="6"/>
      <c r="L2837" s="6"/>
      <c r="AM2837" s="6"/>
    </row>
    <row r="2838" spans="1:39">
      <c r="A2838" s="6"/>
      <c r="K2838" s="6"/>
      <c r="L2838" s="6"/>
      <c r="AM2838" s="6"/>
    </row>
    <row r="2839" spans="1:39">
      <c r="A2839" s="6"/>
      <c r="K2839" s="6"/>
      <c r="L2839" s="6"/>
      <c r="AM2839" s="6"/>
    </row>
    <row r="2840" spans="1:39">
      <c r="A2840" s="6"/>
      <c r="K2840" s="6"/>
      <c r="L2840" s="6"/>
      <c r="AM2840" s="6"/>
    </row>
    <row r="2841" spans="1:39">
      <c r="A2841" s="6"/>
      <c r="K2841" s="6"/>
      <c r="L2841" s="6"/>
      <c r="AM2841" s="6"/>
    </row>
    <row r="2842" spans="1:39">
      <c r="A2842" s="6"/>
      <c r="K2842" s="6"/>
      <c r="L2842" s="6"/>
      <c r="AM2842" s="6"/>
    </row>
    <row r="2843" spans="1:39">
      <c r="A2843" s="6"/>
      <c r="K2843" s="6"/>
      <c r="L2843" s="6"/>
      <c r="AM2843" s="6"/>
    </row>
    <row r="2844" spans="1:39">
      <c r="A2844" s="6"/>
      <c r="K2844" s="6"/>
      <c r="L2844" s="6"/>
      <c r="AM2844" s="6"/>
    </row>
    <row r="2845" spans="1:39">
      <c r="A2845" s="6"/>
      <c r="K2845" s="6"/>
      <c r="L2845" s="6"/>
      <c r="AM2845" s="6"/>
    </row>
    <row r="2846" spans="1:39">
      <c r="A2846" s="6"/>
      <c r="K2846" s="6"/>
      <c r="L2846" s="6"/>
      <c r="AM2846" s="6"/>
    </row>
    <row r="2847" spans="1:39">
      <c r="A2847" s="6"/>
      <c r="K2847" s="6"/>
      <c r="L2847" s="6"/>
      <c r="AM2847" s="6"/>
    </row>
    <row r="2848" spans="1:39">
      <c r="A2848" s="6"/>
      <c r="K2848" s="6"/>
      <c r="L2848" s="6"/>
      <c r="AM2848" s="6"/>
    </row>
    <row r="2849" spans="1:39">
      <c r="A2849" s="6"/>
      <c r="K2849" s="6"/>
      <c r="L2849" s="6"/>
      <c r="AM2849" s="6"/>
    </row>
    <row r="2850" spans="1:39">
      <c r="A2850" s="6"/>
      <c r="K2850" s="6"/>
      <c r="L2850" s="6"/>
      <c r="AM2850" s="6"/>
    </row>
    <row r="2851" spans="1:39">
      <c r="A2851" s="6"/>
      <c r="K2851" s="6"/>
      <c r="L2851" s="6"/>
      <c r="AM2851" s="6"/>
    </row>
    <row r="2852" spans="1:39">
      <c r="A2852" s="6"/>
      <c r="K2852" s="6"/>
      <c r="L2852" s="6"/>
      <c r="AM2852" s="6"/>
    </row>
    <row r="2853" spans="1:39">
      <c r="A2853" s="6"/>
      <c r="K2853" s="6"/>
      <c r="L2853" s="6"/>
      <c r="AM2853" s="6"/>
    </row>
    <row r="2854" spans="1:39">
      <c r="A2854" s="6"/>
      <c r="K2854" s="6"/>
      <c r="L2854" s="6"/>
      <c r="AM2854" s="6"/>
    </row>
    <row r="2855" spans="1:39">
      <c r="A2855" s="6"/>
      <c r="K2855" s="6"/>
      <c r="L2855" s="6"/>
      <c r="AM2855" s="6"/>
    </row>
    <row r="2856" spans="1:39">
      <c r="A2856" s="6"/>
      <c r="K2856" s="6"/>
      <c r="L2856" s="6"/>
      <c r="AM2856" s="6"/>
    </row>
    <row r="2857" spans="1:39">
      <c r="A2857" s="6"/>
      <c r="K2857" s="6"/>
      <c r="L2857" s="6"/>
      <c r="AM2857" s="6"/>
    </row>
    <row r="2858" spans="1:39">
      <c r="A2858" s="6"/>
      <c r="K2858" s="6"/>
      <c r="L2858" s="6"/>
      <c r="AM2858" s="6"/>
    </row>
    <row r="2859" spans="1:39">
      <c r="A2859" s="6"/>
      <c r="K2859" s="6"/>
      <c r="L2859" s="6"/>
      <c r="AM2859" s="6"/>
    </row>
    <row r="2860" spans="1:39">
      <c r="A2860" s="6"/>
      <c r="K2860" s="6"/>
      <c r="L2860" s="6"/>
      <c r="AM2860" s="6"/>
    </row>
    <row r="2861" spans="1:39">
      <c r="A2861" s="6"/>
      <c r="K2861" s="6"/>
      <c r="L2861" s="6"/>
      <c r="AM2861" s="6"/>
    </row>
    <row r="2862" spans="1:39">
      <c r="A2862" s="6"/>
      <c r="K2862" s="6"/>
      <c r="L2862" s="6"/>
      <c r="AM2862" s="6"/>
    </row>
    <row r="2863" spans="1:39">
      <c r="A2863" s="6"/>
      <c r="K2863" s="6"/>
      <c r="L2863" s="6"/>
      <c r="AM2863" s="6"/>
    </row>
    <row r="2864" spans="1:39">
      <c r="A2864" s="6"/>
      <c r="K2864" s="6"/>
      <c r="L2864" s="6"/>
      <c r="AM2864" s="6"/>
    </row>
    <row r="2865" spans="1:39">
      <c r="A2865" s="6"/>
      <c r="K2865" s="6"/>
      <c r="L2865" s="6"/>
      <c r="AM2865" s="6"/>
    </row>
    <row r="2866" spans="1:39">
      <c r="A2866" s="6"/>
      <c r="K2866" s="6"/>
      <c r="L2866" s="6"/>
      <c r="AM2866" s="6"/>
    </row>
    <row r="2867" spans="1:39">
      <c r="A2867" s="6"/>
      <c r="K2867" s="6"/>
      <c r="L2867" s="6"/>
      <c r="AM2867" s="6"/>
    </row>
    <row r="2868" spans="1:39">
      <c r="A2868" s="6"/>
      <c r="K2868" s="6"/>
      <c r="L2868" s="6"/>
      <c r="AM2868" s="6"/>
    </row>
    <row r="2869" spans="1:39">
      <c r="A2869" s="6"/>
      <c r="K2869" s="6"/>
      <c r="L2869" s="6"/>
      <c r="AM2869" s="6"/>
    </row>
    <row r="2870" spans="1:39">
      <c r="A2870" s="6"/>
      <c r="K2870" s="6"/>
      <c r="L2870" s="6"/>
      <c r="AM2870" s="6"/>
    </row>
    <row r="2871" spans="1:39">
      <c r="A2871" s="6"/>
      <c r="K2871" s="6"/>
      <c r="L2871" s="6"/>
      <c r="AM2871" s="6"/>
    </row>
    <row r="2872" spans="1:39">
      <c r="A2872" s="6"/>
      <c r="K2872" s="6"/>
      <c r="L2872" s="6"/>
      <c r="AM2872" s="6"/>
    </row>
    <row r="2873" spans="1:39">
      <c r="A2873" s="6"/>
      <c r="K2873" s="6"/>
      <c r="L2873" s="6"/>
      <c r="AM2873" s="6"/>
    </row>
    <row r="2874" spans="1:39">
      <c r="A2874" s="6"/>
      <c r="K2874" s="6"/>
      <c r="L2874" s="6"/>
      <c r="AM2874" s="6"/>
    </row>
    <row r="2875" spans="1:39">
      <c r="A2875" s="6"/>
      <c r="K2875" s="6"/>
      <c r="L2875" s="6"/>
      <c r="AM2875" s="6"/>
    </row>
    <row r="2876" spans="1:39">
      <c r="A2876" s="6"/>
      <c r="K2876" s="6"/>
      <c r="L2876" s="6"/>
      <c r="AM2876" s="6"/>
    </row>
    <row r="2877" spans="1:39">
      <c r="A2877" s="6"/>
      <c r="K2877" s="6"/>
      <c r="L2877" s="6"/>
      <c r="AM2877" s="6"/>
    </row>
    <row r="2878" spans="1:39">
      <c r="A2878" s="6"/>
      <c r="K2878" s="6"/>
      <c r="L2878" s="6"/>
      <c r="AM2878" s="6"/>
    </row>
    <row r="2879" spans="1:39">
      <c r="A2879" s="6"/>
      <c r="K2879" s="6"/>
      <c r="L2879" s="6"/>
      <c r="AM2879" s="6"/>
    </row>
    <row r="2880" spans="1:39">
      <c r="A2880" s="6"/>
      <c r="K2880" s="6"/>
      <c r="L2880" s="6"/>
      <c r="AM2880" s="6"/>
    </row>
    <row r="2881" spans="1:39">
      <c r="A2881" s="6"/>
      <c r="K2881" s="6"/>
      <c r="L2881" s="6"/>
      <c r="AM2881" s="6"/>
    </row>
    <row r="2882" spans="1:39">
      <c r="A2882" s="6"/>
      <c r="K2882" s="6"/>
      <c r="L2882" s="6"/>
      <c r="AM2882" s="6"/>
    </row>
    <row r="2883" spans="1:39">
      <c r="A2883" s="6"/>
      <c r="K2883" s="6"/>
      <c r="L2883" s="6"/>
      <c r="AM2883" s="6"/>
    </row>
    <row r="2884" spans="1:39">
      <c r="A2884" s="6"/>
      <c r="K2884" s="6"/>
      <c r="L2884" s="6"/>
      <c r="AM2884" s="6"/>
    </row>
    <row r="2885" spans="1:39">
      <c r="A2885" s="6"/>
      <c r="K2885" s="6"/>
      <c r="L2885" s="6"/>
      <c r="AM2885" s="6"/>
    </row>
    <row r="2886" spans="1:39">
      <c r="A2886" s="6"/>
      <c r="K2886" s="6"/>
      <c r="L2886" s="6"/>
      <c r="AM2886" s="6"/>
    </row>
    <row r="2887" spans="1:39">
      <c r="A2887" s="6"/>
      <c r="K2887" s="6"/>
      <c r="L2887" s="6"/>
      <c r="AM2887" s="6"/>
    </row>
    <row r="2888" spans="1:39">
      <c r="A2888" s="6"/>
      <c r="K2888" s="6"/>
      <c r="L2888" s="6"/>
      <c r="AM2888" s="6"/>
    </row>
    <row r="2889" spans="1:39">
      <c r="A2889" s="6"/>
      <c r="K2889" s="6"/>
      <c r="L2889" s="6"/>
      <c r="AM2889" s="6"/>
    </row>
    <row r="2890" spans="1:39">
      <c r="A2890" s="6"/>
      <c r="K2890" s="6"/>
      <c r="L2890" s="6"/>
      <c r="AM2890" s="6"/>
    </row>
    <row r="2891" spans="1:39">
      <c r="A2891" s="6"/>
      <c r="K2891" s="6"/>
      <c r="L2891" s="6"/>
      <c r="AM2891" s="6"/>
    </row>
    <row r="2892" spans="1:39">
      <c r="A2892" s="6"/>
      <c r="K2892" s="6"/>
      <c r="L2892" s="6"/>
      <c r="AM2892" s="6"/>
    </row>
    <row r="2893" spans="1:39">
      <c r="A2893" s="6"/>
      <c r="K2893" s="6"/>
      <c r="L2893" s="6"/>
      <c r="AM2893" s="6"/>
    </row>
    <row r="2894" spans="1:39">
      <c r="A2894" s="6"/>
      <c r="K2894" s="6"/>
      <c r="L2894" s="6"/>
      <c r="AM2894" s="6"/>
    </row>
    <row r="2895" spans="1:39">
      <c r="A2895" s="6"/>
      <c r="K2895" s="6"/>
      <c r="L2895" s="6"/>
      <c r="AM2895" s="6"/>
    </row>
    <row r="2896" spans="1:39">
      <c r="A2896" s="6"/>
      <c r="K2896" s="6"/>
      <c r="L2896" s="6"/>
      <c r="AM2896" s="6"/>
    </row>
    <row r="2897" spans="1:39">
      <c r="A2897" s="6"/>
      <c r="K2897" s="6"/>
      <c r="L2897" s="6"/>
      <c r="AM2897" s="6"/>
    </row>
    <row r="2898" spans="1:39">
      <c r="A2898" s="6"/>
      <c r="K2898" s="6"/>
      <c r="L2898" s="6"/>
      <c r="AM2898" s="6"/>
    </row>
    <row r="2899" spans="1:39">
      <c r="A2899" s="6"/>
      <c r="K2899" s="6"/>
      <c r="L2899" s="6"/>
      <c r="AM2899" s="6"/>
    </row>
    <row r="2900" spans="1:39">
      <c r="A2900" s="6"/>
      <c r="K2900" s="6"/>
      <c r="L2900" s="6"/>
      <c r="AM2900" s="6"/>
    </row>
    <row r="2901" spans="1:39">
      <c r="A2901" s="6"/>
      <c r="K2901" s="6"/>
      <c r="L2901" s="6"/>
      <c r="AM2901" s="6"/>
    </row>
    <row r="2902" spans="1:39">
      <c r="A2902" s="6"/>
      <c r="K2902" s="6"/>
      <c r="L2902" s="6"/>
      <c r="AM2902" s="6"/>
    </row>
    <row r="2903" spans="1:39">
      <c r="A2903" s="6"/>
      <c r="K2903" s="6"/>
      <c r="L2903" s="6"/>
      <c r="AM2903" s="6"/>
    </row>
    <row r="2904" spans="1:39">
      <c r="A2904" s="6"/>
      <c r="K2904" s="6"/>
      <c r="L2904" s="6"/>
      <c r="AM2904" s="6"/>
    </row>
    <row r="2905" spans="1:39">
      <c r="A2905" s="6"/>
      <c r="K2905" s="6"/>
      <c r="L2905" s="6"/>
      <c r="AM2905" s="6"/>
    </row>
    <row r="2906" spans="1:39">
      <c r="A2906" s="6"/>
      <c r="K2906" s="6"/>
      <c r="L2906" s="6"/>
      <c r="AM2906" s="6"/>
    </row>
    <row r="2907" spans="1:39">
      <c r="A2907" s="6"/>
      <c r="K2907" s="6"/>
      <c r="L2907" s="6"/>
      <c r="AM2907" s="6"/>
    </row>
    <row r="2908" spans="1:39">
      <c r="A2908" s="6"/>
      <c r="K2908" s="6"/>
      <c r="L2908" s="6"/>
      <c r="AM2908" s="6"/>
    </row>
    <row r="2909" spans="1:39">
      <c r="A2909" s="6"/>
      <c r="K2909" s="6"/>
      <c r="L2909" s="6"/>
      <c r="AM2909" s="6"/>
    </row>
    <row r="2910" spans="1:39">
      <c r="A2910" s="6"/>
      <c r="K2910" s="6"/>
      <c r="L2910" s="6"/>
      <c r="AM2910" s="6"/>
    </row>
    <row r="2911" spans="1:39">
      <c r="A2911" s="6"/>
      <c r="K2911" s="6"/>
      <c r="L2911" s="6"/>
      <c r="AM2911" s="6"/>
    </row>
    <row r="2912" spans="1:39">
      <c r="A2912" s="6"/>
      <c r="K2912" s="6"/>
      <c r="L2912" s="6"/>
      <c r="AM2912" s="6"/>
    </row>
    <row r="2913" spans="1:39">
      <c r="A2913" s="6"/>
      <c r="K2913" s="6"/>
      <c r="L2913" s="6"/>
      <c r="AM2913" s="6"/>
    </row>
    <row r="2914" spans="1:39">
      <c r="A2914" s="6"/>
      <c r="K2914" s="6"/>
      <c r="L2914" s="6"/>
      <c r="AM2914" s="6"/>
    </row>
    <row r="2915" spans="1:39">
      <c r="A2915" s="6"/>
      <c r="K2915" s="6"/>
      <c r="L2915" s="6"/>
      <c r="AM2915" s="6"/>
    </row>
    <row r="2916" spans="1:39">
      <c r="A2916" s="6"/>
      <c r="K2916" s="6"/>
      <c r="L2916" s="6"/>
      <c r="AM2916" s="6"/>
    </row>
    <row r="2917" spans="1:39">
      <c r="A2917" s="6"/>
      <c r="K2917" s="6"/>
      <c r="L2917" s="6"/>
      <c r="AM2917" s="6"/>
    </row>
    <row r="2918" spans="1:39">
      <c r="A2918" s="6"/>
      <c r="K2918" s="6"/>
      <c r="L2918" s="6"/>
      <c r="AM2918" s="6"/>
    </row>
    <row r="2919" spans="1:39">
      <c r="A2919" s="6"/>
      <c r="K2919" s="6"/>
      <c r="L2919" s="6"/>
      <c r="AM2919" s="6"/>
    </row>
    <row r="2920" spans="1:39">
      <c r="A2920" s="6"/>
      <c r="K2920" s="6"/>
      <c r="L2920" s="6"/>
      <c r="AM2920" s="6"/>
    </row>
    <row r="2921" spans="1:39">
      <c r="A2921" s="6"/>
      <c r="K2921" s="6"/>
      <c r="L2921" s="6"/>
      <c r="AM2921" s="6"/>
    </row>
    <row r="2922" spans="1:39">
      <c r="A2922" s="6"/>
      <c r="K2922" s="6"/>
      <c r="L2922" s="6"/>
      <c r="AM2922" s="6"/>
    </row>
    <row r="2923" spans="1:39">
      <c r="A2923" s="6"/>
      <c r="K2923" s="6"/>
      <c r="L2923" s="6"/>
      <c r="AM2923" s="6"/>
    </row>
    <row r="2924" spans="1:39">
      <c r="A2924" s="6"/>
      <c r="K2924" s="6"/>
      <c r="L2924" s="6"/>
      <c r="AM2924" s="6"/>
    </row>
    <row r="2925" spans="1:39">
      <c r="A2925" s="6"/>
      <c r="K2925" s="6"/>
      <c r="L2925" s="6"/>
      <c r="AM2925" s="6"/>
    </row>
    <row r="2926" spans="1:39">
      <c r="A2926" s="6"/>
      <c r="K2926" s="6"/>
      <c r="L2926" s="6"/>
      <c r="AM2926" s="6"/>
    </row>
    <row r="2927" spans="1:39">
      <c r="A2927" s="6"/>
      <c r="K2927" s="6"/>
      <c r="L2927" s="6"/>
      <c r="AM2927" s="6"/>
    </row>
    <row r="2928" spans="1:39">
      <c r="A2928" s="6"/>
      <c r="K2928" s="6"/>
      <c r="L2928" s="6"/>
      <c r="AM2928" s="6"/>
    </row>
    <row r="2929" spans="1:39">
      <c r="A2929" s="6"/>
      <c r="K2929" s="6"/>
      <c r="L2929" s="6"/>
      <c r="AM2929" s="6"/>
    </row>
    <row r="2930" spans="1:39">
      <c r="A2930" s="6"/>
      <c r="K2930" s="6"/>
      <c r="L2930" s="6"/>
      <c r="AM2930" s="6"/>
    </row>
    <row r="2931" spans="1:39">
      <c r="A2931" s="6"/>
      <c r="K2931" s="6"/>
      <c r="L2931" s="6"/>
      <c r="AM2931" s="6"/>
    </row>
    <row r="2932" spans="1:39">
      <c r="A2932" s="6"/>
      <c r="K2932" s="6"/>
      <c r="L2932" s="6"/>
      <c r="AM2932" s="6"/>
    </row>
    <row r="2933" spans="1:39">
      <c r="A2933" s="6"/>
      <c r="K2933" s="6"/>
      <c r="L2933" s="6"/>
      <c r="AM2933" s="6"/>
    </row>
    <row r="2934" spans="1:39">
      <c r="A2934" s="6"/>
      <c r="K2934" s="6"/>
      <c r="L2934" s="6"/>
      <c r="AM2934" s="6"/>
    </row>
    <row r="2935" spans="1:39">
      <c r="A2935" s="6"/>
      <c r="K2935" s="6"/>
      <c r="L2935" s="6"/>
      <c r="AM2935" s="6"/>
    </row>
    <row r="2936" spans="1:39">
      <c r="A2936" s="6"/>
      <c r="K2936" s="6"/>
      <c r="L2936" s="6"/>
      <c r="AM2936" s="6"/>
    </row>
    <row r="2937" spans="1:39">
      <c r="A2937" s="6"/>
      <c r="K2937" s="6"/>
      <c r="L2937" s="6"/>
      <c r="AM2937" s="6"/>
    </row>
    <row r="2938" spans="1:39">
      <c r="A2938" s="6"/>
      <c r="K2938" s="6"/>
      <c r="L2938" s="6"/>
      <c r="AM2938" s="6"/>
    </row>
    <row r="2939" spans="1:39">
      <c r="A2939" s="6"/>
      <c r="K2939" s="6"/>
      <c r="L2939" s="6"/>
      <c r="AM2939" s="6"/>
    </row>
    <row r="2940" spans="1:39">
      <c r="A2940" s="6"/>
      <c r="K2940" s="6"/>
      <c r="L2940" s="6"/>
      <c r="AM2940" s="6"/>
    </row>
    <row r="2941" spans="1:39">
      <c r="A2941" s="6"/>
      <c r="K2941" s="6"/>
      <c r="L2941" s="6"/>
      <c r="AM2941" s="6"/>
    </row>
    <row r="2942" spans="1:39">
      <c r="A2942" s="6"/>
      <c r="K2942" s="6"/>
      <c r="L2942" s="6"/>
      <c r="AM2942" s="6"/>
    </row>
    <row r="2943" spans="1:39">
      <c r="A2943" s="6"/>
      <c r="K2943" s="6"/>
      <c r="L2943" s="6"/>
      <c r="AM2943" s="6"/>
    </row>
    <row r="2944" spans="1:39">
      <c r="A2944" s="6"/>
      <c r="K2944" s="6"/>
      <c r="L2944" s="6"/>
      <c r="AM2944" s="6"/>
    </row>
    <row r="2945" spans="1:39">
      <c r="A2945" s="6"/>
      <c r="K2945" s="6"/>
      <c r="L2945" s="6"/>
      <c r="AM2945" s="6"/>
    </row>
    <row r="2946" spans="1:39">
      <c r="A2946" s="6"/>
      <c r="K2946" s="6"/>
      <c r="L2946" s="6"/>
      <c r="AM2946" s="6"/>
    </row>
    <row r="2947" spans="1:39">
      <c r="A2947" s="6"/>
      <c r="K2947" s="6"/>
      <c r="L2947" s="6"/>
      <c r="AM2947" s="6"/>
    </row>
    <row r="2948" spans="1:39">
      <c r="A2948" s="6"/>
      <c r="K2948" s="6"/>
      <c r="L2948" s="6"/>
      <c r="AM2948" s="6"/>
    </row>
    <row r="2949" spans="1:39">
      <c r="A2949" s="6"/>
      <c r="K2949" s="6"/>
      <c r="L2949" s="6"/>
      <c r="AM2949" s="6"/>
    </row>
    <row r="2950" spans="1:39">
      <c r="A2950" s="6"/>
      <c r="K2950" s="6"/>
      <c r="L2950" s="6"/>
      <c r="AM2950" s="6"/>
    </row>
    <row r="2951" spans="1:39">
      <c r="A2951" s="6"/>
      <c r="K2951" s="6"/>
      <c r="L2951" s="6"/>
      <c r="AM2951" s="6"/>
    </row>
    <row r="2952" spans="1:39">
      <c r="A2952" s="6"/>
      <c r="K2952" s="6"/>
      <c r="L2952" s="6"/>
      <c r="AM2952" s="6"/>
    </row>
    <row r="2953" spans="1:39">
      <c r="A2953" s="6"/>
      <c r="K2953" s="6"/>
      <c r="L2953" s="6"/>
      <c r="AM2953" s="6"/>
    </row>
    <row r="2954" spans="1:39">
      <c r="A2954" s="6"/>
      <c r="K2954" s="6"/>
      <c r="L2954" s="6"/>
      <c r="AM2954" s="6"/>
    </row>
    <row r="2955" spans="1:39">
      <c r="A2955" s="6"/>
      <c r="K2955" s="6"/>
      <c r="L2955" s="6"/>
      <c r="AM2955" s="6"/>
    </row>
    <row r="2956" spans="1:39">
      <c r="A2956" s="6"/>
      <c r="K2956" s="6"/>
      <c r="L2956" s="6"/>
      <c r="AM2956" s="6"/>
    </row>
    <row r="2957" spans="1:39">
      <c r="A2957" s="6"/>
      <c r="K2957" s="6"/>
      <c r="L2957" s="6"/>
      <c r="AM2957" s="6"/>
    </row>
    <row r="2958" spans="1:39">
      <c r="A2958" s="6"/>
      <c r="K2958" s="6"/>
      <c r="L2958" s="6"/>
      <c r="AM2958" s="6"/>
    </row>
    <row r="2959" spans="1:39">
      <c r="A2959" s="6"/>
      <c r="K2959" s="6"/>
      <c r="L2959" s="6"/>
      <c r="AM2959" s="6"/>
    </row>
    <row r="2960" spans="1:39">
      <c r="A2960" s="6"/>
      <c r="K2960" s="6"/>
      <c r="L2960" s="6"/>
      <c r="AM2960" s="6"/>
    </row>
    <row r="2961" spans="1:39">
      <c r="A2961" s="6"/>
      <c r="K2961" s="6"/>
      <c r="L2961" s="6"/>
      <c r="AM2961" s="6"/>
    </row>
    <row r="2962" spans="1:39">
      <c r="A2962" s="6"/>
      <c r="K2962" s="6"/>
      <c r="L2962" s="6"/>
      <c r="AM2962" s="6"/>
    </row>
    <row r="2963" spans="1:39">
      <c r="A2963" s="6"/>
      <c r="K2963" s="6"/>
      <c r="L2963" s="6"/>
      <c r="AM2963" s="6"/>
    </row>
    <row r="2964" spans="1:39">
      <c r="A2964" s="6"/>
      <c r="K2964" s="6"/>
      <c r="L2964" s="6"/>
      <c r="AM2964" s="6"/>
    </row>
    <row r="2965" spans="1:39">
      <c r="A2965" s="6"/>
      <c r="K2965" s="6"/>
      <c r="L2965" s="6"/>
      <c r="AM2965" s="6"/>
    </row>
    <row r="2966" spans="1:39">
      <c r="A2966" s="6"/>
      <c r="K2966" s="6"/>
      <c r="L2966" s="6"/>
      <c r="AM2966" s="6"/>
    </row>
    <row r="2967" spans="1:39">
      <c r="A2967" s="6"/>
      <c r="K2967" s="6"/>
      <c r="L2967" s="6"/>
      <c r="AM2967" s="6"/>
    </row>
    <row r="2968" spans="1:39">
      <c r="A2968" s="6"/>
      <c r="K2968" s="6"/>
      <c r="L2968" s="6"/>
      <c r="AM2968" s="6"/>
    </row>
    <row r="2969" spans="1:39">
      <c r="A2969" s="6"/>
      <c r="K2969" s="6"/>
      <c r="L2969" s="6"/>
      <c r="AM2969" s="6"/>
    </row>
    <row r="2970" spans="1:39">
      <c r="A2970" s="6"/>
      <c r="K2970" s="6"/>
      <c r="L2970" s="6"/>
      <c r="AM2970" s="6"/>
    </row>
    <row r="2971" spans="1:39">
      <c r="A2971" s="6"/>
      <c r="K2971" s="6"/>
      <c r="L2971" s="6"/>
      <c r="AM2971" s="6"/>
    </row>
    <row r="2972" spans="1:39">
      <c r="A2972" s="6"/>
      <c r="K2972" s="6"/>
      <c r="L2972" s="6"/>
      <c r="AM2972" s="6"/>
    </row>
    <row r="2973" spans="1:39">
      <c r="A2973" s="6"/>
      <c r="K2973" s="6"/>
      <c r="L2973" s="6"/>
      <c r="AM2973" s="6"/>
    </row>
    <row r="2974" spans="1:39">
      <c r="A2974" s="6"/>
      <c r="K2974" s="6"/>
      <c r="L2974" s="6"/>
      <c r="AM2974" s="6"/>
    </row>
    <row r="2975" spans="1:39">
      <c r="A2975" s="6"/>
      <c r="K2975" s="6"/>
      <c r="L2975" s="6"/>
      <c r="AM2975" s="6"/>
    </row>
    <row r="2976" spans="1:39">
      <c r="A2976" s="6"/>
      <c r="K2976" s="6"/>
      <c r="L2976" s="6"/>
      <c r="AM2976" s="6"/>
    </row>
    <row r="2977" spans="1:39">
      <c r="A2977" s="6"/>
      <c r="K2977" s="6"/>
      <c r="L2977" s="6"/>
      <c r="AM2977" s="6"/>
    </row>
    <row r="2978" spans="1:39">
      <c r="A2978" s="6"/>
      <c r="K2978" s="6"/>
      <c r="L2978" s="6"/>
      <c r="AM2978" s="6"/>
    </row>
    <row r="2979" spans="1:39">
      <c r="A2979" s="6"/>
      <c r="K2979" s="6"/>
      <c r="L2979" s="6"/>
      <c r="AM2979" s="6"/>
    </row>
    <row r="2980" spans="1:39">
      <c r="A2980" s="6"/>
      <c r="K2980" s="6"/>
      <c r="L2980" s="6"/>
      <c r="AM2980" s="6"/>
    </row>
    <row r="2981" spans="1:39">
      <c r="A2981" s="6"/>
      <c r="K2981" s="6"/>
      <c r="L2981" s="6"/>
      <c r="AM2981" s="6"/>
    </row>
    <row r="2982" spans="1:39">
      <c r="A2982" s="6"/>
      <c r="K2982" s="6"/>
      <c r="L2982" s="6"/>
      <c r="AM2982" s="6"/>
    </row>
    <row r="2983" spans="1:39">
      <c r="A2983" s="6"/>
      <c r="K2983" s="6"/>
      <c r="L2983" s="6"/>
      <c r="AM2983" s="6"/>
    </row>
    <row r="2984" spans="1:39">
      <c r="A2984" s="6"/>
      <c r="K2984" s="6"/>
      <c r="L2984" s="6"/>
      <c r="AM2984" s="6"/>
    </row>
    <row r="2985" spans="1:39">
      <c r="A2985" s="6"/>
      <c r="K2985" s="6"/>
      <c r="L2985" s="6"/>
      <c r="AM2985" s="6"/>
    </row>
    <row r="2986" spans="1:39">
      <c r="A2986" s="6"/>
      <c r="K2986" s="6"/>
      <c r="L2986" s="6"/>
      <c r="AM2986" s="6"/>
    </row>
    <row r="2987" spans="1:39">
      <c r="A2987" s="6"/>
      <c r="K2987" s="6"/>
      <c r="L2987" s="6"/>
      <c r="AM2987" s="6"/>
    </row>
    <row r="2988" spans="1:39">
      <c r="A2988" s="6"/>
      <c r="K2988" s="6"/>
      <c r="L2988" s="6"/>
      <c r="AM2988" s="6"/>
    </row>
    <row r="2989" spans="1:39">
      <c r="A2989" s="6"/>
      <c r="K2989" s="6"/>
      <c r="L2989" s="6"/>
      <c r="AM2989" s="6"/>
    </row>
    <row r="2990" spans="1:39">
      <c r="A2990" s="6"/>
      <c r="K2990" s="6"/>
      <c r="L2990" s="6"/>
      <c r="AM2990" s="6"/>
    </row>
    <row r="2991" spans="1:39">
      <c r="A2991" s="6"/>
      <c r="K2991" s="6"/>
      <c r="L2991" s="6"/>
      <c r="AM2991" s="6"/>
    </row>
    <row r="2992" spans="1:39">
      <c r="A2992" s="6"/>
      <c r="K2992" s="6"/>
      <c r="L2992" s="6"/>
      <c r="AM2992" s="6"/>
    </row>
    <row r="2993" spans="1:39">
      <c r="A2993" s="6"/>
      <c r="K2993" s="6"/>
      <c r="L2993" s="6"/>
      <c r="AM2993" s="6"/>
    </row>
    <row r="2994" spans="1:39">
      <c r="A2994" s="6"/>
      <c r="K2994" s="6"/>
      <c r="L2994" s="6"/>
      <c r="AM2994" s="6"/>
    </row>
    <row r="2995" spans="1:39">
      <c r="A2995" s="6"/>
      <c r="K2995" s="6"/>
      <c r="L2995" s="6"/>
      <c r="AM2995" s="6"/>
    </row>
    <row r="2996" spans="1:39">
      <c r="A2996" s="6"/>
      <c r="K2996" s="6"/>
      <c r="L2996" s="6"/>
      <c r="AM2996" s="6"/>
    </row>
    <row r="2997" spans="1:39">
      <c r="A2997" s="6"/>
      <c r="K2997" s="6"/>
      <c r="L2997" s="6"/>
      <c r="AM2997" s="6"/>
    </row>
    <row r="2998" spans="1:39">
      <c r="A2998" s="6"/>
      <c r="K2998" s="6"/>
      <c r="L2998" s="6"/>
      <c r="AM2998" s="6"/>
    </row>
    <row r="2999" spans="1:39">
      <c r="A2999" s="6"/>
      <c r="K2999" s="6"/>
      <c r="L2999" s="6"/>
      <c r="AM2999" s="6"/>
    </row>
    <row r="3000" spans="1:39">
      <c r="A3000" s="6"/>
      <c r="K3000" s="6"/>
      <c r="L3000" s="6"/>
      <c r="AM3000" s="6"/>
    </row>
    <row r="3001" spans="1:39">
      <c r="A3001" s="6"/>
      <c r="K3001" s="6"/>
      <c r="L3001" s="6"/>
      <c r="AM3001" s="6"/>
    </row>
    <row r="3002" spans="1:39">
      <c r="A3002" s="6"/>
      <c r="K3002" s="6"/>
      <c r="L3002" s="6"/>
      <c r="AM3002" s="6"/>
    </row>
    <row r="3003" spans="1:39">
      <c r="A3003" s="6"/>
      <c r="K3003" s="6"/>
      <c r="L3003" s="6"/>
      <c r="AM3003" s="6"/>
    </row>
    <row r="3004" spans="1:39">
      <c r="A3004" s="6"/>
      <c r="K3004" s="6"/>
      <c r="L3004" s="6"/>
      <c r="AM3004" s="6"/>
    </row>
    <row r="3005" spans="1:39">
      <c r="A3005" s="6"/>
      <c r="K3005" s="6"/>
      <c r="L3005" s="6"/>
      <c r="AM3005" s="6"/>
    </row>
    <row r="3006" spans="1:39">
      <c r="A3006" s="6"/>
      <c r="K3006" s="6"/>
      <c r="L3006" s="6"/>
      <c r="AM3006" s="6"/>
    </row>
    <row r="3007" spans="1:39">
      <c r="A3007" s="6"/>
      <c r="K3007" s="6"/>
      <c r="L3007" s="6"/>
      <c r="AM3007" s="6"/>
    </row>
    <row r="3008" spans="1:39">
      <c r="A3008" s="6"/>
      <c r="K3008" s="6"/>
      <c r="L3008" s="6"/>
      <c r="AM3008" s="6"/>
    </row>
    <row r="3009" spans="1:39">
      <c r="A3009" s="6"/>
      <c r="K3009" s="6"/>
      <c r="L3009" s="6"/>
      <c r="AM3009" s="6"/>
    </row>
    <row r="3010" spans="1:39">
      <c r="A3010" s="6"/>
      <c r="K3010" s="6"/>
      <c r="L3010" s="6"/>
      <c r="AM3010" s="6"/>
    </row>
    <row r="3011" spans="1:39">
      <c r="A3011" s="6"/>
      <c r="K3011" s="6"/>
      <c r="L3011" s="6"/>
      <c r="AM3011" s="6"/>
    </row>
    <row r="3012" spans="1:39">
      <c r="A3012" s="6"/>
      <c r="K3012" s="6"/>
      <c r="L3012" s="6"/>
      <c r="AM3012" s="6"/>
    </row>
    <row r="3013" spans="1:39">
      <c r="A3013" s="6"/>
      <c r="K3013" s="6"/>
      <c r="L3013" s="6"/>
      <c r="AM3013" s="6"/>
    </row>
    <row r="3014" spans="1:39">
      <c r="A3014" s="6"/>
      <c r="K3014" s="6"/>
      <c r="L3014" s="6"/>
      <c r="AM3014" s="6"/>
    </row>
    <row r="3015" spans="1:39">
      <c r="A3015" s="6"/>
      <c r="K3015" s="6"/>
      <c r="L3015" s="6"/>
      <c r="AM3015" s="6"/>
    </row>
    <row r="3016" spans="1:39">
      <c r="A3016" s="6"/>
      <c r="K3016" s="6"/>
      <c r="L3016" s="6"/>
      <c r="AM3016" s="6"/>
    </row>
    <row r="3017" spans="1:39">
      <c r="A3017" s="6"/>
      <c r="K3017" s="6"/>
      <c r="L3017" s="6"/>
      <c r="AM3017" s="6"/>
    </row>
    <row r="3018" spans="1:39">
      <c r="A3018" s="6"/>
      <c r="K3018" s="6"/>
      <c r="L3018" s="6"/>
      <c r="AM3018" s="6"/>
    </row>
    <row r="3019" spans="1:39">
      <c r="A3019" s="6"/>
      <c r="K3019" s="6"/>
      <c r="L3019" s="6"/>
      <c r="AM3019" s="6"/>
    </row>
    <row r="3020" spans="1:39">
      <c r="A3020" s="6"/>
      <c r="K3020" s="6"/>
      <c r="L3020" s="6"/>
      <c r="AM3020" s="6"/>
    </row>
    <row r="3021" spans="1:39">
      <c r="A3021" s="6"/>
      <c r="K3021" s="6"/>
      <c r="L3021" s="6"/>
      <c r="AM3021" s="6"/>
    </row>
    <row r="3022" spans="1:39">
      <c r="A3022" s="6"/>
      <c r="K3022" s="6"/>
      <c r="L3022" s="6"/>
      <c r="AM3022" s="6"/>
    </row>
    <row r="3023" spans="1:39">
      <c r="A3023" s="6"/>
      <c r="K3023" s="6"/>
      <c r="L3023" s="6"/>
      <c r="AM3023" s="6"/>
    </row>
    <row r="3024" spans="1:39">
      <c r="A3024" s="6"/>
      <c r="K3024" s="6"/>
      <c r="L3024" s="6"/>
      <c r="AM3024" s="6"/>
    </row>
    <row r="3025" spans="1:39">
      <c r="A3025" s="6"/>
      <c r="K3025" s="6"/>
      <c r="L3025" s="6"/>
      <c r="AM3025" s="6"/>
    </row>
    <row r="3026" spans="1:39">
      <c r="A3026" s="6"/>
      <c r="K3026" s="6"/>
      <c r="L3026" s="6"/>
      <c r="AM3026" s="6"/>
    </row>
    <row r="3027" spans="1:39">
      <c r="A3027" s="6"/>
      <c r="K3027" s="6"/>
      <c r="L3027" s="6"/>
      <c r="AM3027" s="6"/>
    </row>
    <row r="3028" spans="1:39">
      <c r="A3028" s="6"/>
      <c r="K3028" s="6"/>
      <c r="L3028" s="6"/>
      <c r="AM3028" s="6"/>
    </row>
    <row r="3029" spans="1:39">
      <c r="A3029" s="6"/>
      <c r="K3029" s="6"/>
      <c r="L3029" s="6"/>
      <c r="AM3029" s="6"/>
    </row>
    <row r="3030" spans="1:39">
      <c r="A3030" s="6"/>
      <c r="K3030" s="6"/>
      <c r="L3030" s="6"/>
      <c r="AM3030" s="6"/>
    </row>
    <row r="3031" spans="1:39">
      <c r="A3031" s="6"/>
      <c r="K3031" s="6"/>
      <c r="L3031" s="6"/>
      <c r="AM3031" s="6"/>
    </row>
    <row r="3032" spans="1:39">
      <c r="A3032" s="6"/>
      <c r="K3032" s="6"/>
      <c r="L3032" s="6"/>
      <c r="AM3032" s="6"/>
    </row>
    <row r="3033" spans="1:39">
      <c r="A3033" s="6"/>
      <c r="K3033" s="6"/>
      <c r="L3033" s="6"/>
      <c r="AM3033" s="6"/>
    </row>
    <row r="3034" spans="1:39">
      <c r="A3034" s="6"/>
      <c r="K3034" s="6"/>
      <c r="L3034" s="6"/>
      <c r="AM3034" s="6"/>
    </row>
    <row r="3035" spans="1:39">
      <c r="A3035" s="6"/>
      <c r="K3035" s="6"/>
      <c r="L3035" s="6"/>
      <c r="AM3035" s="6"/>
    </row>
    <row r="3036" spans="1:39">
      <c r="A3036" s="6"/>
      <c r="K3036" s="6"/>
      <c r="L3036" s="6"/>
      <c r="AM3036" s="6"/>
    </row>
    <row r="3037" spans="1:39">
      <c r="A3037" s="6"/>
      <c r="K3037" s="6"/>
      <c r="L3037" s="6"/>
      <c r="AM3037" s="6"/>
    </row>
    <row r="3038" spans="1:39">
      <c r="A3038" s="6"/>
      <c r="K3038" s="6"/>
      <c r="L3038" s="6"/>
      <c r="AM3038" s="6"/>
    </row>
    <row r="3039" spans="1:39">
      <c r="A3039" s="6"/>
      <c r="K3039" s="6"/>
      <c r="L3039" s="6"/>
      <c r="AM3039" s="6"/>
    </row>
    <row r="3040" spans="1:39">
      <c r="A3040" s="6"/>
      <c r="K3040" s="6"/>
      <c r="L3040" s="6"/>
      <c r="AM3040" s="6"/>
    </row>
    <row r="3041" spans="1:39">
      <c r="A3041" s="6"/>
      <c r="K3041" s="6"/>
      <c r="L3041" s="6"/>
      <c r="AM3041" s="6"/>
    </row>
    <row r="3042" spans="1:39">
      <c r="A3042" s="6"/>
      <c r="K3042" s="6"/>
      <c r="L3042" s="6"/>
      <c r="AM3042" s="6"/>
    </row>
    <row r="3043" spans="1:39">
      <c r="A3043" s="6"/>
      <c r="K3043" s="6"/>
      <c r="L3043" s="6"/>
      <c r="AM3043" s="6"/>
    </row>
    <row r="3044" spans="1:39">
      <c r="A3044" s="6"/>
      <c r="K3044" s="6"/>
      <c r="L3044" s="6"/>
      <c r="AM3044" s="6"/>
    </row>
    <row r="3045" spans="1:39">
      <c r="A3045" s="6"/>
      <c r="K3045" s="6"/>
      <c r="L3045" s="6"/>
      <c r="AM3045" s="6"/>
    </row>
    <row r="3046" spans="1:39">
      <c r="A3046" s="6"/>
      <c r="K3046" s="6"/>
      <c r="L3046" s="6"/>
      <c r="AM3046" s="6"/>
    </row>
    <row r="3047" spans="1:39">
      <c r="A3047" s="6"/>
      <c r="K3047" s="6"/>
      <c r="L3047" s="6"/>
      <c r="AM3047" s="6"/>
    </row>
    <row r="3048" spans="1:39">
      <c r="A3048" s="6"/>
      <c r="K3048" s="6"/>
      <c r="L3048" s="6"/>
      <c r="AM3048" s="6"/>
    </row>
    <row r="3049" spans="1:39">
      <c r="A3049" s="6"/>
      <c r="K3049" s="6"/>
      <c r="L3049" s="6"/>
      <c r="AM3049" s="6"/>
    </row>
    <row r="3050" spans="1:39">
      <c r="A3050" s="6"/>
      <c r="K3050" s="6"/>
      <c r="L3050" s="6"/>
      <c r="AM3050" s="6"/>
    </row>
    <row r="3051" spans="1:39">
      <c r="A3051" s="6"/>
      <c r="K3051" s="6"/>
      <c r="L3051" s="6"/>
      <c r="AM3051" s="6"/>
    </row>
    <row r="3052" spans="1:39">
      <c r="A3052" s="6"/>
      <c r="K3052" s="6"/>
      <c r="L3052" s="6"/>
      <c r="AM3052" s="6"/>
    </row>
    <row r="3053" spans="1:39">
      <c r="A3053" s="6"/>
      <c r="K3053" s="6"/>
      <c r="L3053" s="6"/>
      <c r="AM3053" s="6"/>
    </row>
    <row r="3054" spans="1:39">
      <c r="A3054" s="6"/>
      <c r="K3054" s="6"/>
      <c r="L3054" s="6"/>
      <c r="AM3054" s="6"/>
    </row>
    <row r="3055" spans="1:39">
      <c r="A3055" s="6"/>
      <c r="K3055" s="6"/>
      <c r="L3055" s="6"/>
      <c r="AM3055" s="6"/>
    </row>
    <row r="3056" spans="1:39">
      <c r="A3056" s="6"/>
      <c r="K3056" s="6"/>
      <c r="L3056" s="6"/>
      <c r="AM3056" s="6"/>
    </row>
    <row r="3057" spans="1:39">
      <c r="A3057" s="6"/>
      <c r="K3057" s="6"/>
      <c r="L3057" s="6"/>
      <c r="AM3057" s="6"/>
    </row>
    <row r="3058" spans="1:39">
      <c r="A3058" s="6"/>
      <c r="K3058" s="6"/>
      <c r="L3058" s="6"/>
      <c r="AM3058" s="6"/>
    </row>
    <row r="3059" spans="1:39">
      <c r="A3059" s="6"/>
      <c r="K3059" s="6"/>
      <c r="L3059" s="6"/>
      <c r="AM3059" s="6"/>
    </row>
    <row r="3060" spans="1:39">
      <c r="A3060" s="6"/>
      <c r="K3060" s="6"/>
      <c r="L3060" s="6"/>
      <c r="AM3060" s="6"/>
    </row>
    <row r="3061" spans="1:39">
      <c r="A3061" s="6"/>
      <c r="K3061" s="6"/>
      <c r="L3061" s="6"/>
      <c r="AM3061" s="6"/>
    </row>
    <row r="3062" spans="1:39">
      <c r="A3062" s="6"/>
      <c r="K3062" s="6"/>
      <c r="L3062" s="6"/>
      <c r="AM3062" s="6"/>
    </row>
    <row r="3063" spans="1:39">
      <c r="A3063" s="6"/>
      <c r="K3063" s="6"/>
      <c r="L3063" s="6"/>
      <c r="AM3063" s="6"/>
    </row>
    <row r="3064" spans="1:39">
      <c r="A3064" s="6"/>
      <c r="K3064" s="6"/>
      <c r="L3064" s="6"/>
      <c r="AM3064" s="6"/>
    </row>
    <row r="3065" spans="1:39">
      <c r="A3065" s="6"/>
      <c r="K3065" s="6"/>
      <c r="L3065" s="6"/>
      <c r="AM3065" s="6"/>
    </row>
    <row r="3066" spans="1:39">
      <c r="A3066" s="6"/>
      <c r="K3066" s="6"/>
      <c r="L3066" s="6"/>
      <c r="AM3066" s="6"/>
    </row>
    <row r="3067" spans="1:39">
      <c r="A3067" s="6"/>
      <c r="K3067" s="6"/>
      <c r="L3067" s="6"/>
      <c r="AM3067" s="6"/>
    </row>
    <row r="3068" spans="1:39">
      <c r="A3068" s="6"/>
      <c r="K3068" s="6"/>
      <c r="L3068" s="6"/>
      <c r="AM3068" s="6"/>
    </row>
    <row r="3069" spans="1:39">
      <c r="A3069" s="6"/>
      <c r="K3069" s="6"/>
      <c r="L3069" s="6"/>
      <c r="AM3069" s="6"/>
    </row>
    <row r="3070" spans="1:39">
      <c r="A3070" s="6"/>
      <c r="K3070" s="6"/>
      <c r="L3070" s="6"/>
      <c r="AM3070" s="6"/>
    </row>
    <row r="3071" spans="1:39">
      <c r="A3071" s="6"/>
      <c r="K3071" s="6"/>
      <c r="L3071" s="6"/>
      <c r="AM3071" s="6"/>
    </row>
    <row r="3072" spans="1:39">
      <c r="A3072" s="6"/>
      <c r="K3072" s="6"/>
      <c r="L3072" s="6"/>
      <c r="AM3072" s="6"/>
    </row>
    <row r="3073" spans="1:39">
      <c r="A3073" s="6"/>
      <c r="K3073" s="6"/>
      <c r="L3073" s="6"/>
      <c r="AM3073" s="6"/>
    </row>
    <row r="3074" spans="1:39">
      <c r="A3074" s="6"/>
      <c r="K3074" s="6"/>
      <c r="L3074" s="6"/>
      <c r="AM3074" s="6"/>
    </row>
    <row r="3075" spans="1:39">
      <c r="A3075" s="6"/>
      <c r="K3075" s="6"/>
      <c r="L3075" s="6"/>
      <c r="AM3075" s="6"/>
    </row>
    <row r="3076" spans="1:39">
      <c r="A3076" s="6"/>
      <c r="K3076" s="6"/>
      <c r="L3076" s="6"/>
      <c r="AM3076" s="6"/>
    </row>
    <row r="3077" spans="1:39">
      <c r="A3077" s="6"/>
      <c r="K3077" s="6"/>
      <c r="L3077" s="6"/>
      <c r="AM3077" s="6"/>
    </row>
    <row r="3078" spans="1:39">
      <c r="A3078" s="6"/>
      <c r="K3078" s="6"/>
      <c r="L3078" s="6"/>
      <c r="AM3078" s="6"/>
    </row>
    <row r="3079" spans="1:39">
      <c r="A3079" s="6"/>
      <c r="K3079" s="6"/>
      <c r="L3079" s="6"/>
      <c r="AM3079" s="6"/>
    </row>
    <row r="3080" spans="1:39">
      <c r="A3080" s="6"/>
      <c r="K3080" s="6"/>
      <c r="L3080" s="6"/>
      <c r="AM3080" s="6"/>
    </row>
    <row r="3081" spans="1:39">
      <c r="A3081" s="6"/>
      <c r="K3081" s="6"/>
      <c r="L3081" s="6"/>
      <c r="AM3081" s="6"/>
    </row>
    <row r="3082" spans="1:39">
      <c r="A3082" s="6"/>
      <c r="K3082" s="6"/>
      <c r="L3082" s="6"/>
      <c r="AM3082" s="6"/>
    </row>
    <row r="3083" spans="1:39">
      <c r="A3083" s="6"/>
      <c r="K3083" s="6"/>
      <c r="L3083" s="6"/>
      <c r="AM3083" s="6"/>
    </row>
    <row r="3084" spans="1:39">
      <c r="A3084" s="6"/>
      <c r="K3084" s="6"/>
      <c r="L3084" s="6"/>
      <c r="AM3084" s="6"/>
    </row>
    <row r="3085" spans="1:39">
      <c r="A3085" s="6"/>
      <c r="K3085" s="6"/>
      <c r="L3085" s="6"/>
      <c r="AM3085" s="6"/>
    </row>
    <row r="3086" spans="1:39">
      <c r="A3086" s="6"/>
      <c r="K3086" s="6"/>
      <c r="L3086" s="6"/>
      <c r="AM3086" s="6"/>
    </row>
    <row r="3087" spans="1:39">
      <c r="A3087" s="6"/>
      <c r="K3087" s="6"/>
      <c r="L3087" s="6"/>
      <c r="AM3087" s="6"/>
    </row>
    <row r="3088" spans="1:39">
      <c r="A3088" s="6"/>
      <c r="K3088" s="6"/>
      <c r="L3088" s="6"/>
      <c r="AM3088" s="6"/>
    </row>
    <row r="3089" spans="1:39">
      <c r="A3089" s="6"/>
      <c r="K3089" s="6"/>
      <c r="L3089" s="6"/>
      <c r="AM3089" s="6"/>
    </row>
    <row r="3090" spans="1:39">
      <c r="A3090" s="6"/>
      <c r="K3090" s="6"/>
      <c r="L3090" s="6"/>
      <c r="AM3090" s="6"/>
    </row>
    <row r="3091" spans="1:39">
      <c r="A3091" s="6"/>
      <c r="K3091" s="6"/>
      <c r="L3091" s="6"/>
      <c r="AM3091" s="6"/>
    </row>
    <row r="3092" spans="1:39">
      <c r="A3092" s="6"/>
      <c r="K3092" s="6"/>
      <c r="L3092" s="6"/>
      <c r="AM3092" s="6"/>
    </row>
    <row r="3093" spans="1:39">
      <c r="A3093" s="6"/>
      <c r="K3093" s="6"/>
      <c r="L3093" s="6"/>
      <c r="AM3093" s="6"/>
    </row>
    <row r="3094" spans="1:39">
      <c r="A3094" s="6"/>
      <c r="K3094" s="6"/>
      <c r="L3094" s="6"/>
      <c r="AM3094" s="6"/>
    </row>
    <row r="3095" spans="1:39">
      <c r="A3095" s="6"/>
      <c r="K3095" s="6"/>
      <c r="L3095" s="6"/>
      <c r="AM3095" s="6"/>
    </row>
    <row r="3096" spans="1:39">
      <c r="A3096" s="6"/>
      <c r="K3096" s="6"/>
      <c r="L3096" s="6"/>
      <c r="AM3096" s="6"/>
    </row>
    <row r="3097" spans="1:39">
      <c r="A3097" s="6"/>
      <c r="K3097" s="6"/>
      <c r="L3097" s="6"/>
      <c r="AM3097" s="6"/>
    </row>
    <row r="3098" spans="1:39">
      <c r="A3098" s="6"/>
      <c r="K3098" s="6"/>
      <c r="L3098" s="6"/>
      <c r="AM3098" s="6"/>
    </row>
    <row r="3099" spans="1:39">
      <c r="A3099" s="6"/>
      <c r="K3099" s="6"/>
      <c r="L3099" s="6"/>
      <c r="AM3099" s="6"/>
    </row>
    <row r="3100" spans="1:39">
      <c r="A3100" s="6"/>
      <c r="K3100" s="6"/>
      <c r="L3100" s="6"/>
      <c r="AM3100" s="6"/>
    </row>
    <row r="3101" spans="1:39">
      <c r="A3101" s="6"/>
      <c r="K3101" s="6"/>
      <c r="L3101" s="6"/>
      <c r="AM3101" s="6"/>
    </row>
    <row r="3102" spans="1:39">
      <c r="A3102" s="6"/>
      <c r="K3102" s="6"/>
      <c r="L3102" s="6"/>
      <c r="AM3102" s="6"/>
    </row>
    <row r="3103" spans="1:39">
      <c r="A3103" s="6"/>
      <c r="K3103" s="6"/>
      <c r="L3103" s="6"/>
      <c r="AM3103" s="6"/>
    </row>
    <row r="3104" spans="1:39">
      <c r="A3104" s="6"/>
      <c r="K3104" s="6"/>
      <c r="L3104" s="6"/>
      <c r="AM3104" s="6"/>
    </row>
    <row r="3105" spans="1:39">
      <c r="A3105" s="6"/>
      <c r="K3105" s="6"/>
      <c r="L3105" s="6"/>
      <c r="AM3105" s="6"/>
    </row>
    <row r="3106" spans="1:39">
      <c r="A3106" s="6"/>
      <c r="K3106" s="6"/>
      <c r="L3106" s="6"/>
      <c r="AM3106" s="6"/>
    </row>
    <row r="3107" spans="1:39">
      <c r="A3107" s="6"/>
      <c r="K3107" s="6"/>
      <c r="L3107" s="6"/>
      <c r="AM3107" s="6"/>
    </row>
    <row r="3108" spans="1:39">
      <c r="A3108" s="6"/>
      <c r="K3108" s="6"/>
      <c r="L3108" s="6"/>
      <c r="AM3108" s="6"/>
    </row>
    <row r="3109" spans="1:39">
      <c r="A3109" s="6"/>
      <c r="K3109" s="6"/>
      <c r="L3109" s="6"/>
      <c r="AM3109" s="6"/>
    </row>
    <row r="3110" spans="1:39">
      <c r="A3110" s="6"/>
      <c r="K3110" s="6"/>
      <c r="L3110" s="6"/>
      <c r="AM3110" s="6"/>
    </row>
    <row r="3111" spans="1:39">
      <c r="A3111" s="6"/>
      <c r="K3111" s="6"/>
      <c r="L3111" s="6"/>
      <c r="AM3111" s="6"/>
    </row>
    <row r="3112" spans="1:39">
      <c r="A3112" s="6"/>
      <c r="K3112" s="6"/>
      <c r="L3112" s="6"/>
      <c r="AM3112" s="6"/>
    </row>
    <row r="3113" spans="1:39">
      <c r="A3113" s="6"/>
      <c r="K3113" s="6"/>
      <c r="L3113" s="6"/>
      <c r="AM3113" s="6"/>
    </row>
    <row r="3114" spans="1:39">
      <c r="A3114" s="6"/>
      <c r="K3114" s="6"/>
      <c r="L3114" s="6"/>
      <c r="AM3114" s="6"/>
    </row>
    <row r="3115" spans="1:39">
      <c r="A3115" s="6"/>
      <c r="K3115" s="6"/>
      <c r="L3115" s="6"/>
      <c r="AM3115" s="6"/>
    </row>
    <row r="3116" spans="1:39">
      <c r="A3116" s="6"/>
      <c r="K3116" s="6"/>
      <c r="L3116" s="6"/>
      <c r="AM3116" s="6"/>
    </row>
    <row r="3117" spans="1:39">
      <c r="A3117" s="6"/>
      <c r="K3117" s="6"/>
      <c r="L3117" s="6"/>
      <c r="AM3117" s="6"/>
    </row>
    <row r="3118" spans="1:39">
      <c r="A3118" s="6"/>
      <c r="K3118" s="6"/>
      <c r="L3118" s="6"/>
      <c r="AM3118" s="6"/>
    </row>
    <row r="3119" spans="1:39">
      <c r="A3119" s="6"/>
      <c r="K3119" s="6"/>
      <c r="L3119" s="6"/>
      <c r="AM3119" s="6"/>
    </row>
    <row r="3120" spans="1:39">
      <c r="A3120" s="6"/>
      <c r="K3120" s="6"/>
      <c r="L3120" s="6"/>
      <c r="AM3120" s="6"/>
    </row>
    <row r="3121" spans="1:39">
      <c r="A3121" s="6"/>
      <c r="K3121" s="6"/>
      <c r="L3121" s="6"/>
      <c r="AM3121" s="6"/>
    </row>
    <row r="3122" spans="1:39">
      <c r="A3122" s="6"/>
      <c r="K3122" s="6"/>
      <c r="L3122" s="6"/>
      <c r="AM3122" s="6"/>
    </row>
    <row r="3123" spans="1:39">
      <c r="A3123" s="6"/>
      <c r="K3123" s="6"/>
      <c r="L3123" s="6"/>
      <c r="AM3123" s="6"/>
    </row>
    <row r="3124" spans="1:39">
      <c r="A3124" s="6"/>
      <c r="K3124" s="6"/>
      <c r="L3124" s="6"/>
      <c r="AM3124" s="6"/>
    </row>
    <row r="3125" spans="1:39">
      <c r="A3125" s="6"/>
      <c r="K3125" s="6"/>
      <c r="L3125" s="6"/>
      <c r="AM3125" s="6"/>
    </row>
    <row r="3126" spans="1:39">
      <c r="A3126" s="6"/>
      <c r="K3126" s="6"/>
      <c r="L3126" s="6"/>
      <c r="AM3126" s="6"/>
    </row>
    <row r="3127" spans="1:39">
      <c r="A3127" s="6"/>
      <c r="K3127" s="6"/>
      <c r="L3127" s="6"/>
      <c r="AM3127" s="6"/>
    </row>
    <row r="3128" spans="1:39">
      <c r="A3128" s="6"/>
      <c r="K3128" s="6"/>
      <c r="L3128" s="6"/>
      <c r="AM3128" s="6"/>
    </row>
    <row r="3129" spans="1:39">
      <c r="A3129" s="6"/>
      <c r="K3129" s="6"/>
      <c r="L3129" s="6"/>
      <c r="AM3129" s="6"/>
    </row>
    <row r="3130" spans="1:39">
      <c r="A3130" s="6"/>
      <c r="K3130" s="6"/>
      <c r="L3130" s="6"/>
      <c r="AM3130" s="6"/>
    </row>
    <row r="3131" spans="1:39">
      <c r="A3131" s="6"/>
      <c r="K3131" s="6"/>
      <c r="L3131" s="6"/>
      <c r="AM3131" s="6"/>
    </row>
    <row r="3132" spans="1:39">
      <c r="A3132" s="6"/>
      <c r="K3132" s="6"/>
      <c r="L3132" s="6"/>
      <c r="AM3132" s="6"/>
    </row>
    <row r="3133" spans="1:39">
      <c r="A3133" s="6"/>
      <c r="K3133" s="6"/>
      <c r="L3133" s="6"/>
      <c r="AM3133" s="6"/>
    </row>
    <row r="3134" spans="1:39">
      <c r="A3134" s="6"/>
      <c r="K3134" s="6"/>
      <c r="L3134" s="6"/>
      <c r="AM3134" s="6"/>
    </row>
    <row r="3135" spans="1:39">
      <c r="A3135" s="6"/>
      <c r="K3135" s="6"/>
      <c r="L3135" s="6"/>
      <c r="AM3135" s="6"/>
    </row>
    <row r="3136" spans="1:39">
      <c r="A3136" s="6"/>
      <c r="K3136" s="6"/>
      <c r="L3136" s="6"/>
      <c r="AM3136" s="6"/>
    </row>
    <row r="3137" spans="1:39">
      <c r="A3137" s="6"/>
      <c r="K3137" s="6"/>
      <c r="L3137" s="6"/>
      <c r="AM3137" s="6"/>
    </row>
    <row r="3138" spans="1:39">
      <c r="A3138" s="6"/>
      <c r="K3138" s="6"/>
      <c r="L3138" s="6"/>
      <c r="AM3138" s="6"/>
    </row>
    <row r="3139" spans="1:39">
      <c r="A3139" s="6"/>
      <c r="K3139" s="6"/>
      <c r="L3139" s="6"/>
      <c r="AM3139" s="6"/>
    </row>
    <row r="3140" spans="1:39">
      <c r="A3140" s="6"/>
      <c r="K3140" s="6"/>
      <c r="L3140" s="6"/>
      <c r="AM3140" s="6"/>
    </row>
    <row r="3141" spans="1:39">
      <c r="A3141" s="6"/>
      <c r="K3141" s="6"/>
      <c r="L3141" s="6"/>
      <c r="AM3141" s="6"/>
    </row>
    <row r="3142" spans="1:39">
      <c r="A3142" s="6"/>
      <c r="K3142" s="6"/>
      <c r="L3142" s="6"/>
      <c r="AM3142" s="6"/>
    </row>
    <row r="3143" spans="1:39">
      <c r="A3143" s="6"/>
      <c r="K3143" s="6"/>
      <c r="L3143" s="6"/>
      <c r="AM3143" s="6"/>
    </row>
    <row r="3144" spans="1:39">
      <c r="A3144" s="6"/>
      <c r="K3144" s="6"/>
      <c r="L3144" s="6"/>
      <c r="AM3144" s="6"/>
    </row>
    <row r="3145" spans="1:39">
      <c r="A3145" s="6"/>
      <c r="K3145" s="6"/>
      <c r="L3145" s="6"/>
      <c r="AM3145" s="6"/>
    </row>
    <row r="3146" spans="1:39">
      <c r="A3146" s="6"/>
      <c r="K3146" s="6"/>
      <c r="L3146" s="6"/>
      <c r="AM3146" s="6"/>
    </row>
    <row r="3147" spans="1:39">
      <c r="A3147" s="6"/>
      <c r="K3147" s="6"/>
      <c r="L3147" s="6"/>
      <c r="AM3147" s="6"/>
    </row>
    <row r="3148" spans="1:39">
      <c r="A3148" s="6"/>
      <c r="K3148" s="6"/>
      <c r="L3148" s="6"/>
      <c r="AM3148" s="6"/>
    </row>
    <row r="3149" spans="1:39">
      <c r="A3149" s="6"/>
      <c r="K3149" s="6"/>
      <c r="L3149" s="6"/>
      <c r="AM3149" s="6"/>
    </row>
    <row r="3150" spans="1:39">
      <c r="A3150" s="6"/>
      <c r="K3150" s="6"/>
      <c r="L3150" s="6"/>
      <c r="AM3150" s="6"/>
    </row>
    <row r="3151" spans="1:39">
      <c r="A3151" s="6"/>
      <c r="K3151" s="6"/>
      <c r="L3151" s="6"/>
      <c r="AM3151" s="6"/>
    </row>
    <row r="3152" spans="1:39">
      <c r="A3152" s="6"/>
      <c r="K3152" s="6"/>
      <c r="L3152" s="6"/>
      <c r="AM3152" s="6"/>
    </row>
    <row r="3153" spans="1:39">
      <c r="A3153" s="6"/>
      <c r="K3153" s="6"/>
      <c r="L3153" s="6"/>
      <c r="AM3153" s="6"/>
    </row>
    <row r="3154" spans="1:39">
      <c r="A3154" s="6"/>
      <c r="K3154" s="6"/>
      <c r="L3154" s="6"/>
      <c r="AM3154" s="6"/>
    </row>
    <row r="3155" spans="1:39">
      <c r="A3155" s="6"/>
      <c r="K3155" s="6"/>
      <c r="L3155" s="6"/>
      <c r="AM3155" s="6"/>
    </row>
    <row r="3156" spans="1:39">
      <c r="A3156" s="6"/>
      <c r="K3156" s="6"/>
      <c r="L3156" s="6"/>
      <c r="AM3156" s="6"/>
    </row>
    <row r="3157" spans="1:39">
      <c r="A3157" s="6"/>
      <c r="K3157" s="6"/>
      <c r="L3157" s="6"/>
      <c r="AM3157" s="6"/>
    </row>
    <row r="3158" spans="1:39">
      <c r="A3158" s="6"/>
      <c r="K3158" s="6"/>
      <c r="L3158" s="6"/>
      <c r="AM3158" s="6"/>
    </row>
    <row r="3159" spans="1:39">
      <c r="A3159" s="6"/>
      <c r="K3159" s="6"/>
      <c r="L3159" s="6"/>
      <c r="AM3159" s="6"/>
    </row>
    <row r="3160" spans="1:39">
      <c r="A3160" s="6"/>
      <c r="K3160" s="6"/>
      <c r="L3160" s="6"/>
      <c r="AM3160" s="6"/>
    </row>
    <row r="3161" spans="1:39">
      <c r="A3161" s="6"/>
      <c r="K3161" s="6"/>
      <c r="L3161" s="6"/>
      <c r="AM3161" s="6"/>
    </row>
    <row r="3162" spans="1:39">
      <c r="A3162" s="6"/>
      <c r="K3162" s="6"/>
      <c r="L3162" s="6"/>
      <c r="AM3162" s="6"/>
    </row>
    <row r="3163" spans="1:39">
      <c r="A3163" s="6"/>
      <c r="K3163" s="6"/>
      <c r="L3163" s="6"/>
      <c r="AM3163" s="6"/>
    </row>
    <row r="3164" spans="1:39">
      <c r="A3164" s="6"/>
      <c r="K3164" s="6"/>
      <c r="L3164" s="6"/>
      <c r="AM3164" s="6"/>
    </row>
    <row r="3165" spans="1:39">
      <c r="A3165" s="6"/>
      <c r="K3165" s="6"/>
      <c r="L3165" s="6"/>
      <c r="AM3165" s="6"/>
    </row>
    <row r="3166" spans="1:39">
      <c r="A3166" s="6"/>
      <c r="K3166" s="6"/>
      <c r="L3166" s="6"/>
      <c r="AM3166" s="6"/>
    </row>
    <row r="3167" spans="1:39">
      <c r="A3167" s="6"/>
      <c r="K3167" s="6"/>
      <c r="L3167" s="6"/>
      <c r="AM3167" s="6"/>
    </row>
    <row r="3168" spans="1:39">
      <c r="A3168" s="6"/>
      <c r="K3168" s="6"/>
      <c r="L3168" s="6"/>
      <c r="AM3168" s="6"/>
    </row>
    <row r="3169" spans="1:39">
      <c r="A3169" s="6"/>
      <c r="K3169" s="6"/>
      <c r="L3169" s="6"/>
      <c r="AM3169" s="6"/>
    </row>
    <row r="3170" spans="1:39">
      <c r="A3170" s="6"/>
      <c r="K3170" s="6"/>
      <c r="L3170" s="6"/>
      <c r="AM3170" s="6"/>
    </row>
    <row r="3171" spans="1:39">
      <c r="A3171" s="6"/>
      <c r="K3171" s="6"/>
      <c r="L3171" s="6"/>
      <c r="AM3171" s="6"/>
    </row>
    <row r="3172" spans="1:39">
      <c r="A3172" s="6"/>
      <c r="K3172" s="6"/>
      <c r="L3172" s="6"/>
      <c r="AM3172" s="6"/>
    </row>
    <row r="3173" spans="1:39">
      <c r="A3173" s="6"/>
      <c r="K3173" s="6"/>
      <c r="L3173" s="6"/>
      <c r="AM3173" s="6"/>
    </row>
    <row r="3174" spans="1:39">
      <c r="A3174" s="6"/>
      <c r="K3174" s="6"/>
      <c r="L3174" s="6"/>
      <c r="AM3174" s="6"/>
    </row>
    <row r="3175" spans="1:39">
      <c r="A3175" s="6"/>
      <c r="K3175" s="6"/>
      <c r="L3175" s="6"/>
      <c r="AM3175" s="6"/>
    </row>
    <row r="3176" spans="1:39">
      <c r="A3176" s="6"/>
      <c r="K3176" s="6"/>
      <c r="L3176" s="6"/>
      <c r="AM3176" s="6"/>
    </row>
    <row r="3177" spans="1:39">
      <c r="A3177" s="6"/>
      <c r="K3177" s="6"/>
      <c r="L3177" s="6"/>
      <c r="AM3177" s="6"/>
    </row>
    <row r="3178" spans="1:39">
      <c r="A3178" s="6"/>
      <c r="K3178" s="6"/>
      <c r="L3178" s="6"/>
      <c r="AM3178" s="6"/>
    </row>
    <row r="3179" spans="1:39">
      <c r="A3179" s="6"/>
      <c r="K3179" s="6"/>
      <c r="L3179" s="6"/>
      <c r="AM3179" s="6"/>
    </row>
    <row r="3180" spans="1:39">
      <c r="A3180" s="6"/>
      <c r="K3180" s="6"/>
      <c r="L3180" s="6"/>
      <c r="AM3180" s="6"/>
    </row>
    <row r="3181" spans="1:39">
      <c r="A3181" s="6"/>
      <c r="K3181" s="6"/>
      <c r="L3181" s="6"/>
      <c r="AM3181" s="6"/>
    </row>
    <row r="3182" spans="1:39">
      <c r="A3182" s="6"/>
      <c r="K3182" s="6"/>
      <c r="L3182" s="6"/>
      <c r="AM3182" s="6"/>
    </row>
    <row r="3183" spans="1:39">
      <c r="A3183" s="6"/>
      <c r="K3183" s="6"/>
      <c r="L3183" s="6"/>
      <c r="AM3183" s="6"/>
    </row>
    <row r="3184" spans="1:39">
      <c r="A3184" s="6"/>
      <c r="K3184" s="6"/>
      <c r="L3184" s="6"/>
      <c r="AM3184" s="6"/>
    </row>
    <row r="3185" spans="1:39">
      <c r="A3185" s="6"/>
      <c r="K3185" s="6"/>
      <c r="L3185" s="6"/>
      <c r="AM3185" s="6"/>
    </row>
    <row r="3186" spans="1:39">
      <c r="A3186" s="6"/>
      <c r="K3186" s="6"/>
      <c r="L3186" s="6"/>
      <c r="AM3186" s="6"/>
    </row>
    <row r="3187" spans="1:39">
      <c r="A3187" s="6"/>
      <c r="K3187" s="6"/>
      <c r="L3187" s="6"/>
      <c r="AM3187" s="6"/>
    </row>
    <row r="3188" spans="1:39">
      <c r="A3188" s="6"/>
      <c r="K3188" s="6"/>
      <c r="L3188" s="6"/>
      <c r="AM3188" s="6"/>
    </row>
    <row r="3189" spans="1:39">
      <c r="A3189" s="6"/>
      <c r="K3189" s="6"/>
      <c r="L3189" s="6"/>
      <c r="AM3189" s="6"/>
    </row>
    <row r="3190" spans="1:39">
      <c r="A3190" s="6"/>
      <c r="K3190" s="6"/>
      <c r="L3190" s="6"/>
      <c r="AM3190" s="6"/>
    </row>
    <row r="3191" spans="1:39">
      <c r="A3191" s="6"/>
      <c r="K3191" s="6"/>
      <c r="L3191" s="6"/>
      <c r="AM3191" s="6"/>
    </row>
    <row r="3192" spans="1:39">
      <c r="A3192" s="6"/>
      <c r="K3192" s="6"/>
      <c r="L3192" s="6"/>
      <c r="AM3192" s="6"/>
    </row>
    <row r="3193" spans="1:39">
      <c r="A3193" s="6"/>
      <c r="K3193" s="6"/>
      <c r="L3193" s="6"/>
      <c r="AM3193" s="6"/>
    </row>
    <row r="3194" spans="1:39">
      <c r="A3194" s="6"/>
      <c r="K3194" s="6"/>
      <c r="L3194" s="6"/>
      <c r="AM3194" s="6"/>
    </row>
    <row r="3195" spans="1:39">
      <c r="A3195" s="6"/>
      <c r="K3195" s="6"/>
      <c r="L3195" s="6"/>
      <c r="AM3195" s="6"/>
    </row>
    <row r="3196" spans="1:39">
      <c r="A3196" s="6"/>
      <c r="K3196" s="6"/>
      <c r="L3196" s="6"/>
      <c r="AM3196" s="6"/>
    </row>
    <row r="3197" spans="1:39">
      <c r="A3197" s="6"/>
      <c r="K3197" s="6"/>
      <c r="L3197" s="6"/>
      <c r="AM3197" s="6"/>
    </row>
    <row r="3198" spans="1:39">
      <c r="A3198" s="6"/>
      <c r="K3198" s="6"/>
      <c r="L3198" s="6"/>
      <c r="AM3198" s="6"/>
    </row>
    <row r="3199" spans="1:39">
      <c r="A3199" s="6"/>
      <c r="K3199" s="6"/>
      <c r="L3199" s="6"/>
      <c r="AM3199" s="6"/>
    </row>
    <row r="3200" spans="1:39">
      <c r="A3200" s="6"/>
      <c r="K3200" s="6"/>
      <c r="L3200" s="6"/>
      <c r="AM3200" s="6"/>
    </row>
    <row r="3201" spans="1:39">
      <c r="A3201" s="6"/>
      <c r="K3201" s="6"/>
      <c r="L3201" s="6"/>
      <c r="AM3201" s="6"/>
    </row>
    <row r="3202" spans="1:39">
      <c r="A3202" s="6"/>
      <c r="K3202" s="6"/>
      <c r="L3202" s="6"/>
      <c r="AM3202" s="6"/>
    </row>
    <row r="3203" spans="1:39">
      <c r="A3203" s="6"/>
      <c r="K3203" s="6"/>
      <c r="L3203" s="6"/>
      <c r="AM3203" s="6"/>
    </row>
    <row r="3204" spans="1:39">
      <c r="A3204" s="6"/>
      <c r="K3204" s="6"/>
      <c r="L3204" s="6"/>
      <c r="AM3204" s="6"/>
    </row>
    <row r="3205" spans="1:39">
      <c r="A3205" s="6"/>
      <c r="K3205" s="6"/>
      <c r="L3205" s="6"/>
      <c r="AM3205" s="6"/>
    </row>
    <row r="3206" spans="1:39">
      <c r="A3206" s="6"/>
      <c r="K3206" s="6"/>
      <c r="L3206" s="6"/>
      <c r="AM3206" s="6"/>
    </row>
    <row r="3207" spans="1:39">
      <c r="A3207" s="6"/>
      <c r="K3207" s="6"/>
      <c r="L3207" s="6"/>
      <c r="AM3207" s="6"/>
    </row>
    <row r="3208" spans="1:39">
      <c r="A3208" s="6"/>
      <c r="K3208" s="6"/>
      <c r="L3208" s="6"/>
      <c r="AM3208" s="6"/>
    </row>
    <row r="3209" spans="1:39">
      <c r="A3209" s="6"/>
      <c r="K3209" s="6"/>
      <c r="L3209" s="6"/>
      <c r="AM3209" s="6"/>
    </row>
    <row r="3210" spans="1:39">
      <c r="A3210" s="6"/>
      <c r="K3210" s="6"/>
      <c r="L3210" s="6"/>
      <c r="AM3210" s="6"/>
    </row>
    <row r="3211" spans="1:39">
      <c r="A3211" s="6"/>
      <c r="K3211" s="6"/>
      <c r="L3211" s="6"/>
      <c r="AM3211" s="6"/>
    </row>
    <row r="3212" spans="1:39">
      <c r="A3212" s="6"/>
      <c r="K3212" s="6"/>
      <c r="L3212" s="6"/>
      <c r="AM3212" s="6"/>
    </row>
    <row r="3213" spans="1:39">
      <c r="A3213" s="6"/>
      <c r="K3213" s="6"/>
      <c r="L3213" s="6"/>
      <c r="AM3213" s="6"/>
    </row>
    <row r="3214" spans="1:39">
      <c r="A3214" s="6"/>
      <c r="K3214" s="6"/>
      <c r="L3214" s="6"/>
      <c r="AM3214" s="6"/>
    </row>
    <row r="3215" spans="1:39">
      <c r="A3215" s="6"/>
      <c r="K3215" s="6"/>
      <c r="L3215" s="6"/>
      <c r="AM3215" s="6"/>
    </row>
    <row r="3216" spans="1:39">
      <c r="A3216" s="6"/>
      <c r="K3216" s="6"/>
      <c r="L3216" s="6"/>
      <c r="AM3216" s="6"/>
    </row>
    <row r="3217" spans="1:39">
      <c r="A3217" s="6"/>
      <c r="K3217" s="6"/>
      <c r="L3217" s="6"/>
      <c r="AM3217" s="6"/>
    </row>
    <row r="3218" spans="1:39">
      <c r="A3218" s="6"/>
      <c r="K3218" s="6"/>
      <c r="L3218" s="6"/>
      <c r="AM3218" s="6"/>
    </row>
    <row r="3219" spans="1:39">
      <c r="A3219" s="6"/>
      <c r="K3219" s="6"/>
      <c r="L3219" s="6"/>
      <c r="AM3219" s="6"/>
    </row>
    <row r="3220" spans="1:39">
      <c r="A3220" s="6"/>
      <c r="K3220" s="6"/>
      <c r="L3220" s="6"/>
      <c r="AM3220" s="6"/>
    </row>
    <row r="3221" spans="1:39">
      <c r="A3221" s="6"/>
      <c r="K3221" s="6"/>
      <c r="L3221" s="6"/>
      <c r="AM3221" s="6"/>
    </row>
    <row r="3222" spans="1:39">
      <c r="A3222" s="6"/>
      <c r="K3222" s="6"/>
      <c r="L3222" s="6"/>
      <c r="AM3222" s="6"/>
    </row>
    <row r="3223" spans="1:39">
      <c r="A3223" s="6"/>
      <c r="K3223" s="6"/>
      <c r="L3223" s="6"/>
      <c r="AM3223" s="6"/>
    </row>
    <row r="3224" spans="1:39">
      <c r="A3224" s="6"/>
      <c r="K3224" s="6"/>
      <c r="L3224" s="6"/>
      <c r="AM3224" s="6"/>
    </row>
    <row r="3225" spans="1:39">
      <c r="A3225" s="6"/>
      <c r="K3225" s="6"/>
      <c r="L3225" s="6"/>
      <c r="AM3225" s="6"/>
    </row>
    <row r="3226" spans="1:39">
      <c r="A3226" s="6"/>
      <c r="K3226" s="6"/>
      <c r="L3226" s="6"/>
      <c r="AM3226" s="6"/>
    </row>
    <row r="3227" spans="1:39">
      <c r="A3227" s="6"/>
      <c r="K3227" s="6"/>
      <c r="L3227" s="6"/>
      <c r="AM3227" s="6"/>
    </row>
    <row r="3228" spans="1:39">
      <c r="A3228" s="6"/>
      <c r="K3228" s="6"/>
      <c r="L3228" s="6"/>
      <c r="AM3228" s="6"/>
    </row>
    <row r="3229" spans="1:39">
      <c r="A3229" s="6"/>
      <c r="K3229" s="6"/>
      <c r="L3229" s="6"/>
      <c r="AM3229" s="6"/>
    </row>
    <row r="3230" spans="1:39">
      <c r="A3230" s="6"/>
      <c r="K3230" s="6"/>
      <c r="L3230" s="6"/>
      <c r="AM3230" s="6"/>
    </row>
    <row r="3231" spans="1:39">
      <c r="A3231" s="6"/>
      <c r="K3231" s="6"/>
      <c r="L3231" s="6"/>
      <c r="AM3231" s="6"/>
    </row>
    <row r="3232" spans="1:39">
      <c r="A3232" s="6"/>
      <c r="K3232" s="6"/>
      <c r="L3232" s="6"/>
      <c r="AM3232" s="6"/>
    </row>
    <row r="3233" spans="1:39">
      <c r="A3233" s="6"/>
      <c r="K3233" s="6"/>
      <c r="L3233" s="6"/>
      <c r="AM3233" s="6"/>
    </row>
    <row r="3234" spans="1:39">
      <c r="A3234" s="6"/>
      <c r="K3234" s="6"/>
      <c r="L3234" s="6"/>
      <c r="AM3234" s="6"/>
    </row>
    <row r="3235" spans="1:39">
      <c r="A3235" s="6"/>
      <c r="K3235" s="6"/>
      <c r="L3235" s="6"/>
      <c r="AM3235" s="6"/>
    </row>
    <row r="3236" spans="1:39">
      <c r="A3236" s="6"/>
      <c r="K3236" s="6"/>
      <c r="L3236" s="6"/>
      <c r="AM3236" s="6"/>
    </row>
    <row r="3237" spans="1:39">
      <c r="A3237" s="6"/>
      <c r="K3237" s="6"/>
      <c r="L3237" s="6"/>
      <c r="AM3237" s="6"/>
    </row>
    <row r="3238" spans="1:39">
      <c r="A3238" s="6"/>
      <c r="K3238" s="6"/>
      <c r="L3238" s="6"/>
      <c r="AM3238" s="6"/>
    </row>
    <row r="3239" spans="1:39">
      <c r="A3239" s="6"/>
      <c r="K3239" s="6"/>
      <c r="L3239" s="6"/>
      <c r="AM3239" s="6"/>
    </row>
    <row r="3240" spans="1:39">
      <c r="A3240" s="6"/>
      <c r="K3240" s="6"/>
      <c r="L3240" s="6"/>
      <c r="AM3240" s="6"/>
    </row>
    <row r="3241" spans="1:39">
      <c r="A3241" s="6"/>
      <c r="K3241" s="6"/>
      <c r="L3241" s="6"/>
      <c r="AM3241" s="6"/>
    </row>
    <row r="3242" spans="1:39">
      <c r="A3242" s="6"/>
      <c r="K3242" s="6"/>
      <c r="L3242" s="6"/>
      <c r="AM3242" s="6"/>
    </row>
    <row r="3243" spans="1:39">
      <c r="A3243" s="6"/>
      <c r="K3243" s="6"/>
      <c r="L3243" s="6"/>
      <c r="AM3243" s="6"/>
    </row>
    <row r="3244" spans="1:39">
      <c r="A3244" s="6"/>
      <c r="K3244" s="6"/>
      <c r="L3244" s="6"/>
      <c r="AM3244" s="6"/>
    </row>
    <row r="3245" spans="1:39">
      <c r="A3245" s="6"/>
      <c r="K3245" s="6"/>
      <c r="L3245" s="6"/>
      <c r="AM3245" s="6"/>
    </row>
    <row r="3246" spans="1:39">
      <c r="A3246" s="6"/>
      <c r="K3246" s="6"/>
      <c r="L3246" s="6"/>
      <c r="AM3246" s="6"/>
    </row>
    <row r="3247" spans="1:39">
      <c r="A3247" s="6"/>
      <c r="K3247" s="6"/>
      <c r="L3247" s="6"/>
      <c r="AM3247" s="6"/>
    </row>
    <row r="3248" spans="1:39">
      <c r="A3248" s="6"/>
      <c r="K3248" s="6"/>
      <c r="L3248" s="6"/>
      <c r="AM3248" s="6"/>
    </row>
    <row r="3249" spans="1:39">
      <c r="A3249" s="6"/>
      <c r="K3249" s="6"/>
      <c r="L3249" s="6"/>
      <c r="AM3249" s="6"/>
    </row>
    <row r="3250" spans="1:39">
      <c r="A3250" s="6"/>
      <c r="K3250" s="6"/>
      <c r="L3250" s="6"/>
      <c r="AM3250" s="6"/>
    </row>
    <row r="3251" spans="1:39">
      <c r="A3251" s="6"/>
      <c r="K3251" s="6"/>
      <c r="L3251" s="6"/>
      <c r="AM3251" s="6"/>
    </row>
    <row r="3252" spans="1:39">
      <c r="A3252" s="6"/>
      <c r="K3252" s="6"/>
      <c r="L3252" s="6"/>
      <c r="AM3252" s="6"/>
    </row>
    <row r="3253" spans="1:39">
      <c r="A3253" s="6"/>
      <c r="K3253" s="6"/>
      <c r="L3253" s="6"/>
      <c r="AM3253" s="6"/>
    </row>
    <row r="3254" spans="1:39">
      <c r="A3254" s="6"/>
      <c r="K3254" s="6"/>
      <c r="L3254" s="6"/>
      <c r="AM3254" s="6"/>
    </row>
    <row r="3255" spans="1:39">
      <c r="A3255" s="6"/>
      <c r="K3255" s="6"/>
      <c r="L3255" s="6"/>
      <c r="AM3255" s="6"/>
    </row>
    <row r="3256" spans="1:39">
      <c r="A3256" s="6"/>
      <c r="K3256" s="6"/>
      <c r="L3256" s="6"/>
      <c r="AM3256" s="6"/>
    </row>
    <row r="3257" spans="1:39">
      <c r="A3257" s="6"/>
      <c r="K3257" s="6"/>
      <c r="L3257" s="6"/>
      <c r="AM3257" s="6"/>
    </row>
    <row r="3258" spans="1:39">
      <c r="A3258" s="6"/>
      <c r="K3258" s="6"/>
      <c r="L3258" s="6"/>
      <c r="AM3258" s="6"/>
    </row>
    <row r="3259" spans="1:39">
      <c r="A3259" s="6"/>
      <c r="K3259" s="6"/>
      <c r="L3259" s="6"/>
      <c r="AM3259" s="6"/>
    </row>
    <row r="3260" spans="1:39">
      <c r="A3260" s="6"/>
      <c r="K3260" s="6"/>
      <c r="L3260" s="6"/>
      <c r="AM3260" s="6"/>
    </row>
    <row r="3261" spans="1:39">
      <c r="A3261" s="6"/>
      <c r="K3261" s="6"/>
      <c r="L3261" s="6"/>
      <c r="AM3261" s="6"/>
    </row>
    <row r="3262" spans="1:39">
      <c r="A3262" s="6"/>
      <c r="K3262" s="6"/>
      <c r="L3262" s="6"/>
      <c r="AM3262" s="6"/>
    </row>
    <row r="3263" spans="1:39">
      <c r="A3263" s="6"/>
      <c r="K3263" s="6"/>
      <c r="L3263" s="6"/>
      <c r="AM3263" s="6"/>
    </row>
    <row r="3264" spans="1:39">
      <c r="A3264" s="6"/>
      <c r="K3264" s="6"/>
      <c r="L3264" s="6"/>
      <c r="AM3264" s="6"/>
    </row>
    <row r="3265" spans="1:39">
      <c r="A3265" s="6"/>
      <c r="K3265" s="6"/>
      <c r="L3265" s="6"/>
      <c r="AM3265" s="6"/>
    </row>
    <row r="3266" spans="1:39">
      <c r="A3266" s="6"/>
      <c r="K3266" s="6"/>
      <c r="L3266" s="6"/>
      <c r="AM3266" s="6"/>
    </row>
    <row r="3267" spans="1:39">
      <c r="A3267" s="6"/>
      <c r="K3267" s="6"/>
      <c r="L3267" s="6"/>
      <c r="AM3267" s="6"/>
    </row>
    <row r="3268" spans="1:39">
      <c r="A3268" s="6"/>
      <c r="K3268" s="6"/>
      <c r="L3268" s="6"/>
      <c r="AM3268" s="6"/>
    </row>
    <row r="3269" spans="1:39">
      <c r="A3269" s="6"/>
      <c r="K3269" s="6"/>
      <c r="L3269" s="6"/>
      <c r="AM3269" s="6"/>
    </row>
    <row r="3270" spans="1:39">
      <c r="A3270" s="6"/>
      <c r="K3270" s="6"/>
      <c r="L3270" s="6"/>
      <c r="AM3270" s="6"/>
    </row>
    <row r="3271" spans="1:39">
      <c r="A3271" s="6"/>
      <c r="K3271" s="6"/>
      <c r="L3271" s="6"/>
      <c r="AM3271" s="6"/>
    </row>
    <row r="3272" spans="1:39">
      <c r="A3272" s="6"/>
      <c r="K3272" s="6"/>
      <c r="L3272" s="6"/>
      <c r="AM3272" s="6"/>
    </row>
    <row r="3273" spans="1:39">
      <c r="A3273" s="6"/>
      <c r="K3273" s="6"/>
      <c r="L3273" s="6"/>
      <c r="AM3273" s="6"/>
    </row>
    <row r="3274" spans="1:39">
      <c r="A3274" s="6"/>
      <c r="K3274" s="6"/>
      <c r="L3274" s="6"/>
      <c r="AM3274" s="6"/>
    </row>
    <row r="3275" spans="1:39">
      <c r="A3275" s="6"/>
      <c r="K3275" s="6"/>
      <c r="L3275" s="6"/>
      <c r="AM3275" s="6"/>
    </row>
    <row r="3276" spans="1:39">
      <c r="A3276" s="6"/>
      <c r="K3276" s="6"/>
      <c r="L3276" s="6"/>
      <c r="AM3276" s="6"/>
    </row>
    <row r="3277" spans="1:39">
      <c r="A3277" s="6"/>
      <c r="K3277" s="6"/>
      <c r="L3277" s="6"/>
      <c r="AM3277" s="6"/>
    </row>
    <row r="3278" spans="1:39">
      <c r="A3278" s="6"/>
      <c r="K3278" s="6"/>
      <c r="L3278" s="6"/>
      <c r="AM3278" s="6"/>
    </row>
    <row r="3279" spans="1:39">
      <c r="A3279" s="6"/>
      <c r="K3279" s="6"/>
      <c r="L3279" s="6"/>
      <c r="AM3279" s="6"/>
    </row>
    <row r="3280" spans="1:39">
      <c r="A3280" s="6"/>
      <c r="K3280" s="6"/>
      <c r="L3280" s="6"/>
      <c r="AM3280" s="6"/>
    </row>
    <row r="3281" spans="1:39">
      <c r="A3281" s="6"/>
      <c r="K3281" s="6"/>
      <c r="L3281" s="6"/>
      <c r="AM3281" s="6"/>
    </row>
    <row r="3282" spans="1:39">
      <c r="A3282" s="6"/>
      <c r="K3282" s="6"/>
      <c r="L3282" s="6"/>
      <c r="AM3282" s="6"/>
    </row>
    <row r="3283" spans="1:39">
      <c r="A3283" s="6"/>
      <c r="K3283" s="6"/>
      <c r="L3283" s="6"/>
      <c r="AM3283" s="6"/>
    </row>
    <row r="3284" spans="1:39">
      <c r="A3284" s="6"/>
      <c r="K3284" s="6"/>
      <c r="L3284" s="6"/>
      <c r="AM3284" s="6"/>
    </row>
    <row r="3285" spans="1:39">
      <c r="A3285" s="6"/>
      <c r="K3285" s="6"/>
      <c r="L3285" s="6"/>
      <c r="AM3285" s="6"/>
    </row>
    <row r="3286" spans="1:39">
      <c r="A3286" s="6"/>
      <c r="K3286" s="6"/>
      <c r="L3286" s="6"/>
      <c r="AM3286" s="6"/>
    </row>
    <row r="3287" spans="1:39">
      <c r="A3287" s="6"/>
      <c r="K3287" s="6"/>
      <c r="L3287" s="6"/>
      <c r="AM3287" s="6"/>
    </row>
    <row r="3288" spans="1:39">
      <c r="A3288" s="6"/>
      <c r="K3288" s="6"/>
      <c r="L3288" s="6"/>
      <c r="AM3288" s="6"/>
    </row>
    <row r="3289" spans="1:39">
      <c r="A3289" s="6"/>
      <c r="K3289" s="6"/>
      <c r="L3289" s="6"/>
      <c r="AM3289" s="6"/>
    </row>
    <row r="3290" spans="1:39">
      <c r="A3290" s="6"/>
      <c r="K3290" s="6"/>
      <c r="L3290" s="6"/>
      <c r="AM3290" s="6"/>
    </row>
    <row r="3291" spans="1:39">
      <c r="A3291" s="6"/>
      <c r="K3291" s="6"/>
      <c r="L3291" s="6"/>
      <c r="AM3291" s="6"/>
    </row>
    <row r="3292" spans="1:39">
      <c r="A3292" s="6"/>
      <c r="K3292" s="6"/>
      <c r="L3292" s="6"/>
      <c r="AM3292" s="6"/>
    </row>
    <row r="3293" spans="1:39">
      <c r="A3293" s="6"/>
      <c r="K3293" s="6"/>
      <c r="L3293" s="6"/>
      <c r="AM3293" s="6"/>
    </row>
    <row r="3294" spans="1:39">
      <c r="A3294" s="6"/>
      <c r="K3294" s="6"/>
      <c r="L3294" s="6"/>
      <c r="AM3294" s="6"/>
    </row>
    <row r="3295" spans="1:39">
      <c r="A3295" s="6"/>
      <c r="K3295" s="6"/>
      <c r="L3295" s="6"/>
      <c r="AM3295" s="6"/>
    </row>
    <row r="3296" spans="1:39">
      <c r="A3296" s="6"/>
      <c r="K3296" s="6"/>
      <c r="L3296" s="6"/>
      <c r="AM3296" s="6"/>
    </row>
    <row r="3297" spans="1:39">
      <c r="A3297" s="6"/>
      <c r="K3297" s="6"/>
      <c r="L3297" s="6"/>
      <c r="AM3297" s="6"/>
    </row>
    <row r="3298" spans="1:39">
      <c r="A3298" s="6"/>
      <c r="K3298" s="6"/>
      <c r="L3298" s="6"/>
      <c r="AM3298" s="6"/>
    </row>
    <row r="3299" spans="1:39">
      <c r="A3299" s="6"/>
      <c r="K3299" s="6"/>
      <c r="L3299" s="6"/>
      <c r="AM3299" s="6"/>
    </row>
    <row r="3300" spans="1:39">
      <c r="A3300" s="6"/>
      <c r="K3300" s="6"/>
      <c r="L3300" s="6"/>
      <c r="AM3300" s="6"/>
    </row>
    <row r="3301" spans="1:39">
      <c r="A3301" s="6"/>
      <c r="K3301" s="6"/>
      <c r="L3301" s="6"/>
      <c r="AM3301" s="6"/>
    </row>
    <row r="3302" spans="1:39">
      <c r="A3302" s="6"/>
      <c r="K3302" s="6"/>
      <c r="L3302" s="6"/>
      <c r="AM3302" s="6"/>
    </row>
    <row r="3303" spans="1:39">
      <c r="A3303" s="6"/>
      <c r="K3303" s="6"/>
      <c r="L3303" s="6"/>
      <c r="AM3303" s="6"/>
    </row>
    <row r="3304" spans="1:39">
      <c r="A3304" s="6"/>
      <c r="K3304" s="6"/>
      <c r="L3304" s="6"/>
      <c r="AM3304" s="6"/>
    </row>
    <row r="3305" spans="1:39">
      <c r="A3305" s="6"/>
      <c r="K3305" s="6"/>
      <c r="L3305" s="6"/>
      <c r="AM3305" s="6"/>
    </row>
    <row r="3306" spans="1:39">
      <c r="A3306" s="6"/>
      <c r="K3306" s="6"/>
      <c r="L3306" s="6"/>
      <c r="AM3306" s="6"/>
    </row>
    <row r="3307" spans="1:39">
      <c r="A3307" s="6"/>
      <c r="K3307" s="6"/>
      <c r="L3307" s="6"/>
      <c r="AM3307" s="6"/>
    </row>
    <row r="3308" spans="1:39">
      <c r="A3308" s="6"/>
      <c r="K3308" s="6"/>
      <c r="L3308" s="6"/>
      <c r="AM3308" s="6"/>
    </row>
    <row r="3309" spans="1:39">
      <c r="A3309" s="6"/>
      <c r="K3309" s="6"/>
      <c r="L3309" s="6"/>
      <c r="AM3309" s="6"/>
    </row>
    <row r="3310" spans="1:39">
      <c r="A3310" s="6"/>
      <c r="K3310" s="6"/>
      <c r="L3310" s="6"/>
      <c r="AM3310" s="6"/>
    </row>
    <row r="3311" spans="1:39">
      <c r="A3311" s="6"/>
      <c r="K3311" s="6"/>
      <c r="L3311" s="6"/>
      <c r="AM3311" s="6"/>
    </row>
    <row r="3312" spans="1:39">
      <c r="A3312" s="6"/>
      <c r="K3312" s="6"/>
      <c r="L3312" s="6"/>
      <c r="AM3312" s="6"/>
    </row>
    <row r="3313" spans="1:39">
      <c r="A3313" s="6"/>
      <c r="K3313" s="6"/>
      <c r="L3313" s="6"/>
      <c r="AM3313" s="6"/>
    </row>
    <row r="3314" spans="1:39">
      <c r="A3314" s="6"/>
      <c r="K3314" s="6"/>
      <c r="L3314" s="6"/>
      <c r="AM3314" s="6"/>
    </row>
    <row r="3315" spans="1:39">
      <c r="A3315" s="6"/>
      <c r="K3315" s="6"/>
      <c r="L3315" s="6"/>
      <c r="AM3315" s="6"/>
    </row>
    <row r="3316" spans="1:39">
      <c r="A3316" s="6"/>
      <c r="K3316" s="6"/>
      <c r="L3316" s="6"/>
      <c r="AM3316" s="6"/>
    </row>
    <row r="3317" spans="1:39">
      <c r="A3317" s="6"/>
      <c r="K3317" s="6"/>
      <c r="L3317" s="6"/>
      <c r="AM3317" s="6"/>
    </row>
    <row r="3318" spans="1:39">
      <c r="A3318" s="6"/>
      <c r="K3318" s="6"/>
      <c r="L3318" s="6"/>
      <c r="AM3318" s="6"/>
    </row>
    <row r="3319" spans="1:39">
      <c r="A3319" s="6"/>
      <c r="K3319" s="6"/>
      <c r="L3319" s="6"/>
      <c r="AM3319" s="6"/>
    </row>
    <row r="3320" spans="1:39">
      <c r="A3320" s="6"/>
      <c r="K3320" s="6"/>
      <c r="L3320" s="6"/>
      <c r="AM3320" s="6"/>
    </row>
    <row r="3321" spans="1:39">
      <c r="A3321" s="6"/>
      <c r="K3321" s="6"/>
      <c r="L3321" s="6"/>
      <c r="AM3321" s="6"/>
    </row>
    <row r="3322" spans="1:39">
      <c r="A3322" s="6"/>
      <c r="K3322" s="6"/>
      <c r="L3322" s="6"/>
      <c r="AM3322" s="6"/>
    </row>
    <row r="3323" spans="1:39">
      <c r="A3323" s="6"/>
      <c r="K3323" s="6"/>
      <c r="L3323" s="6"/>
      <c r="AM3323" s="6"/>
    </row>
    <row r="3324" spans="1:39">
      <c r="A3324" s="6"/>
      <c r="K3324" s="6"/>
      <c r="L3324" s="6"/>
      <c r="AM3324" s="6"/>
    </row>
    <row r="3325" spans="1:39">
      <c r="A3325" s="6"/>
      <c r="K3325" s="6"/>
      <c r="L3325" s="6"/>
      <c r="AM3325" s="6"/>
    </row>
    <row r="3326" spans="1:39">
      <c r="A3326" s="6"/>
      <c r="K3326" s="6"/>
      <c r="L3326" s="6"/>
      <c r="AM3326" s="6"/>
    </row>
    <row r="3327" spans="1:39">
      <c r="A3327" s="6"/>
      <c r="K3327" s="6"/>
      <c r="L3327" s="6"/>
      <c r="AM3327" s="6"/>
    </row>
    <row r="3328" spans="1:39">
      <c r="A3328" s="6"/>
      <c r="K3328" s="6"/>
      <c r="L3328" s="6"/>
      <c r="AM3328" s="6"/>
    </row>
    <row r="3329" spans="1:39">
      <c r="A3329" s="6"/>
      <c r="K3329" s="6"/>
      <c r="L3329" s="6"/>
      <c r="AM3329" s="6"/>
    </row>
    <row r="3330" spans="1:39">
      <c r="A3330" s="6"/>
      <c r="K3330" s="6"/>
      <c r="L3330" s="6"/>
      <c r="AM3330" s="6"/>
    </row>
    <row r="3331" spans="1:39">
      <c r="A3331" s="6"/>
      <c r="K3331" s="6"/>
      <c r="L3331" s="6"/>
      <c r="AM3331" s="6"/>
    </row>
    <row r="3332" spans="1:39">
      <c r="A3332" s="6"/>
      <c r="K3332" s="6"/>
      <c r="L3332" s="6"/>
      <c r="AM3332" s="6"/>
    </row>
    <row r="3333" spans="1:39">
      <c r="A3333" s="6"/>
      <c r="K3333" s="6"/>
      <c r="L3333" s="6"/>
      <c r="AM3333" s="6"/>
    </row>
    <row r="3334" spans="1:39">
      <c r="A3334" s="6"/>
      <c r="K3334" s="6"/>
      <c r="L3334" s="6"/>
      <c r="AM3334" s="6"/>
    </row>
    <row r="3335" spans="1:39">
      <c r="A3335" s="6"/>
      <c r="K3335" s="6"/>
      <c r="L3335" s="6"/>
      <c r="AM3335" s="6"/>
    </row>
    <row r="3336" spans="1:39">
      <c r="A3336" s="6"/>
      <c r="K3336" s="6"/>
      <c r="L3336" s="6"/>
      <c r="AM3336" s="6"/>
    </row>
    <row r="3337" spans="1:39">
      <c r="A3337" s="6"/>
      <c r="K3337" s="6"/>
      <c r="L3337" s="6"/>
      <c r="AM3337" s="6"/>
    </row>
    <row r="3338" spans="1:39">
      <c r="A3338" s="6"/>
      <c r="K3338" s="6"/>
      <c r="L3338" s="6"/>
      <c r="AM3338" s="6"/>
    </row>
    <row r="3339" spans="1:39">
      <c r="A3339" s="6"/>
      <c r="K3339" s="6"/>
      <c r="L3339" s="6"/>
      <c r="AM3339" s="6"/>
    </row>
    <row r="3340" spans="1:39">
      <c r="A3340" s="6"/>
      <c r="K3340" s="6"/>
      <c r="L3340" s="6"/>
      <c r="AM3340" s="6"/>
    </row>
    <row r="3341" spans="1:39">
      <c r="A3341" s="6"/>
      <c r="K3341" s="6"/>
      <c r="L3341" s="6"/>
      <c r="AM3341" s="6"/>
    </row>
    <row r="3342" spans="1:39">
      <c r="A3342" s="6"/>
      <c r="K3342" s="6"/>
      <c r="L3342" s="6"/>
      <c r="AM3342" s="6"/>
    </row>
    <row r="3343" spans="1:39">
      <c r="A3343" s="6"/>
      <c r="K3343" s="6"/>
      <c r="L3343" s="6"/>
      <c r="AM3343" s="6"/>
    </row>
    <row r="3344" spans="1:39">
      <c r="A3344" s="6"/>
      <c r="K3344" s="6"/>
      <c r="L3344" s="6"/>
      <c r="AM3344" s="6"/>
    </row>
    <row r="3345" spans="1:39">
      <c r="A3345" s="6"/>
      <c r="K3345" s="6"/>
      <c r="L3345" s="6"/>
      <c r="AM3345" s="6"/>
    </row>
    <row r="3346" spans="1:39">
      <c r="A3346" s="6"/>
      <c r="K3346" s="6"/>
      <c r="L3346" s="6"/>
      <c r="AM3346" s="6"/>
    </row>
    <row r="3347" spans="1:39">
      <c r="A3347" s="6"/>
      <c r="K3347" s="6"/>
      <c r="L3347" s="6"/>
      <c r="AM3347" s="6"/>
    </row>
    <row r="3348" spans="1:39">
      <c r="A3348" s="6"/>
      <c r="K3348" s="6"/>
      <c r="L3348" s="6"/>
      <c r="AM3348" s="6"/>
    </row>
    <row r="3349" spans="1:39">
      <c r="A3349" s="6"/>
      <c r="K3349" s="6"/>
      <c r="L3349" s="6"/>
      <c r="AM3349" s="6"/>
    </row>
    <row r="3350" spans="1:39">
      <c r="A3350" s="6"/>
      <c r="K3350" s="6"/>
      <c r="L3350" s="6"/>
      <c r="AM3350" s="6"/>
    </row>
    <row r="3351" spans="1:39">
      <c r="A3351" s="6"/>
      <c r="K3351" s="6"/>
      <c r="L3351" s="6"/>
      <c r="AM3351" s="6"/>
    </row>
    <row r="3352" spans="1:39">
      <c r="A3352" s="6"/>
      <c r="K3352" s="6"/>
      <c r="L3352" s="6"/>
      <c r="AM3352" s="6"/>
    </row>
    <row r="3353" spans="1:39">
      <c r="A3353" s="6"/>
      <c r="K3353" s="6"/>
      <c r="L3353" s="6"/>
      <c r="AM3353" s="6"/>
    </row>
    <row r="3354" spans="1:39">
      <c r="A3354" s="6"/>
      <c r="K3354" s="6"/>
      <c r="L3354" s="6"/>
      <c r="AM3354" s="6"/>
    </row>
    <row r="3355" spans="1:39">
      <c r="A3355" s="6"/>
      <c r="K3355" s="6"/>
      <c r="L3355" s="6"/>
      <c r="AM3355" s="6"/>
    </row>
    <row r="3356" spans="1:39">
      <c r="A3356" s="6"/>
      <c r="K3356" s="6"/>
      <c r="L3356" s="6"/>
      <c r="AM3356" s="6"/>
    </row>
    <row r="3357" spans="1:39">
      <c r="A3357" s="6"/>
      <c r="K3357" s="6"/>
      <c r="L3357" s="6"/>
      <c r="AM3357" s="6"/>
    </row>
    <row r="3358" spans="1:39">
      <c r="A3358" s="6"/>
      <c r="K3358" s="6"/>
      <c r="L3358" s="6"/>
      <c r="AM3358" s="6"/>
    </row>
    <row r="3359" spans="1:39">
      <c r="A3359" s="6"/>
      <c r="K3359" s="6"/>
      <c r="L3359" s="6"/>
      <c r="AM3359" s="6"/>
    </row>
    <row r="3360" spans="1:39">
      <c r="A3360" s="6"/>
      <c r="K3360" s="6"/>
      <c r="L3360" s="6"/>
      <c r="AM3360" s="6"/>
    </row>
    <row r="3361" spans="1:39">
      <c r="A3361" s="6"/>
      <c r="K3361" s="6"/>
      <c r="L3361" s="6"/>
      <c r="AM3361" s="6"/>
    </row>
    <row r="3362" spans="1:39">
      <c r="A3362" s="6"/>
      <c r="K3362" s="6"/>
      <c r="L3362" s="6"/>
      <c r="AM3362" s="6"/>
    </row>
    <row r="3363" spans="1:39">
      <c r="A3363" s="6"/>
      <c r="K3363" s="6"/>
      <c r="L3363" s="6"/>
      <c r="AM3363" s="6"/>
    </row>
    <row r="3364" spans="1:39">
      <c r="A3364" s="6"/>
      <c r="K3364" s="6"/>
      <c r="L3364" s="6"/>
      <c r="AM3364" s="6"/>
    </row>
    <row r="3365" spans="1:39">
      <c r="A3365" s="6"/>
      <c r="K3365" s="6"/>
      <c r="L3365" s="6"/>
      <c r="AM3365" s="6"/>
    </row>
    <row r="3366" spans="1:39">
      <c r="A3366" s="6"/>
      <c r="K3366" s="6"/>
      <c r="L3366" s="6"/>
      <c r="AM3366" s="6"/>
    </row>
    <row r="3367" spans="1:39">
      <c r="A3367" s="6"/>
      <c r="K3367" s="6"/>
      <c r="L3367" s="6"/>
      <c r="AM3367" s="6"/>
    </row>
    <row r="3368" spans="1:39">
      <c r="A3368" s="6"/>
      <c r="K3368" s="6"/>
      <c r="L3368" s="6"/>
      <c r="AM3368" s="6"/>
    </row>
    <row r="3369" spans="1:39">
      <c r="A3369" s="6"/>
      <c r="K3369" s="6"/>
      <c r="L3369" s="6"/>
      <c r="AM3369" s="6"/>
    </row>
    <row r="3370" spans="1:39">
      <c r="A3370" s="6"/>
      <c r="K3370" s="6"/>
      <c r="L3370" s="6"/>
      <c r="AM3370" s="6"/>
    </row>
    <row r="3371" spans="1:39">
      <c r="A3371" s="6"/>
      <c r="K3371" s="6"/>
      <c r="L3371" s="6"/>
      <c r="AM3371" s="6"/>
    </row>
    <row r="3372" spans="1:39">
      <c r="A3372" s="6"/>
      <c r="K3372" s="6"/>
      <c r="L3372" s="6"/>
      <c r="AM3372" s="6"/>
    </row>
    <row r="3373" spans="1:39">
      <c r="A3373" s="6"/>
      <c r="K3373" s="6"/>
      <c r="L3373" s="6"/>
      <c r="AM3373" s="6"/>
    </row>
    <row r="3374" spans="1:39">
      <c r="A3374" s="6"/>
      <c r="K3374" s="6"/>
      <c r="L3374" s="6"/>
      <c r="AM3374" s="6"/>
    </row>
    <row r="3375" spans="1:39">
      <c r="A3375" s="6"/>
      <c r="K3375" s="6"/>
      <c r="L3375" s="6"/>
      <c r="AM3375" s="6"/>
    </row>
    <row r="3376" spans="1:39">
      <c r="A3376" s="6"/>
      <c r="K3376" s="6"/>
      <c r="L3376" s="6"/>
      <c r="AM3376" s="6"/>
    </row>
    <row r="3377" spans="1:39">
      <c r="A3377" s="6"/>
      <c r="K3377" s="6"/>
      <c r="L3377" s="6"/>
      <c r="AM3377" s="6"/>
    </row>
    <row r="3378" spans="1:39">
      <c r="A3378" s="6"/>
      <c r="K3378" s="6"/>
      <c r="L3378" s="6"/>
      <c r="AM3378" s="6"/>
    </row>
    <row r="3379" spans="1:39">
      <c r="A3379" s="6"/>
      <c r="K3379" s="6"/>
      <c r="L3379" s="6"/>
      <c r="AM3379" s="6"/>
    </row>
    <row r="3380" spans="1:39">
      <c r="A3380" s="6"/>
      <c r="K3380" s="6"/>
      <c r="L3380" s="6"/>
      <c r="AM3380" s="6"/>
    </row>
    <row r="3381" spans="1:39">
      <c r="A3381" s="6"/>
      <c r="K3381" s="6"/>
      <c r="L3381" s="6"/>
      <c r="AM3381" s="6"/>
    </row>
    <row r="3382" spans="1:39">
      <c r="A3382" s="6"/>
      <c r="K3382" s="6"/>
      <c r="L3382" s="6"/>
      <c r="AM3382" s="6"/>
    </row>
    <row r="3383" spans="1:39">
      <c r="A3383" s="6"/>
      <c r="K3383" s="6"/>
      <c r="L3383" s="6"/>
      <c r="AM3383" s="6"/>
    </row>
    <row r="3384" spans="1:39">
      <c r="A3384" s="6"/>
      <c r="K3384" s="6"/>
      <c r="L3384" s="6"/>
      <c r="AM3384" s="6"/>
    </row>
    <row r="3385" spans="1:39">
      <c r="A3385" s="6"/>
      <c r="K3385" s="6"/>
      <c r="L3385" s="6"/>
      <c r="AM3385" s="6"/>
    </row>
    <row r="3386" spans="1:39">
      <c r="A3386" s="6"/>
      <c r="K3386" s="6"/>
      <c r="L3386" s="6"/>
      <c r="AM3386" s="6"/>
    </row>
    <row r="3387" spans="1:39">
      <c r="A3387" s="6"/>
      <c r="K3387" s="6"/>
      <c r="L3387" s="6"/>
      <c r="AM3387" s="6"/>
    </row>
    <row r="3388" spans="1:39">
      <c r="A3388" s="6"/>
      <c r="K3388" s="6"/>
      <c r="L3388" s="6"/>
      <c r="AM3388" s="6"/>
    </row>
    <row r="3389" spans="1:39">
      <c r="A3389" s="6"/>
      <c r="K3389" s="6"/>
      <c r="L3389" s="6"/>
      <c r="AM3389" s="6"/>
    </row>
    <row r="3390" spans="1:39">
      <c r="A3390" s="6"/>
      <c r="K3390" s="6"/>
      <c r="L3390" s="6"/>
      <c r="AM3390" s="6"/>
    </row>
    <row r="3391" spans="1:39">
      <c r="A3391" s="6"/>
      <c r="K3391" s="6"/>
      <c r="L3391" s="6"/>
      <c r="AM3391" s="6"/>
    </row>
    <row r="3392" spans="1:39">
      <c r="A3392" s="6"/>
      <c r="K3392" s="6"/>
      <c r="L3392" s="6"/>
      <c r="AM3392" s="6"/>
    </row>
    <row r="3393" spans="1:39">
      <c r="A3393" s="6"/>
      <c r="K3393" s="6"/>
      <c r="L3393" s="6"/>
      <c r="AM3393" s="6"/>
    </row>
    <row r="3394" spans="1:39">
      <c r="A3394" s="6"/>
      <c r="K3394" s="6"/>
      <c r="L3394" s="6"/>
      <c r="AM3394" s="6"/>
    </row>
    <row r="3395" spans="1:39">
      <c r="A3395" s="6"/>
      <c r="K3395" s="6"/>
      <c r="L3395" s="6"/>
      <c r="AM3395" s="6"/>
    </row>
    <row r="3396" spans="1:39">
      <c r="A3396" s="6"/>
      <c r="K3396" s="6"/>
      <c r="L3396" s="6"/>
      <c r="AM3396" s="6"/>
    </row>
    <row r="3397" spans="1:39">
      <c r="A3397" s="6"/>
      <c r="K3397" s="6"/>
      <c r="L3397" s="6"/>
      <c r="AM3397" s="6"/>
    </row>
    <row r="3398" spans="1:39">
      <c r="A3398" s="6"/>
      <c r="K3398" s="6"/>
      <c r="L3398" s="6"/>
      <c r="AM3398" s="6"/>
    </row>
    <row r="3399" spans="1:39">
      <c r="A3399" s="6"/>
      <c r="K3399" s="6"/>
      <c r="L3399" s="6"/>
      <c r="AM3399" s="6"/>
    </row>
    <row r="3400" spans="1:39">
      <c r="A3400" s="6"/>
      <c r="K3400" s="6"/>
      <c r="L3400" s="6"/>
      <c r="AM3400" s="6"/>
    </row>
    <row r="3401" spans="1:39">
      <c r="A3401" s="6"/>
      <c r="K3401" s="6"/>
      <c r="L3401" s="6"/>
      <c r="AM3401" s="6"/>
    </row>
    <row r="3402" spans="1:39">
      <c r="A3402" s="6"/>
      <c r="K3402" s="6"/>
      <c r="L3402" s="6"/>
      <c r="AM3402" s="6"/>
    </row>
    <row r="3403" spans="1:39">
      <c r="A3403" s="6"/>
      <c r="K3403" s="6"/>
      <c r="L3403" s="6"/>
      <c r="AM3403" s="6"/>
    </row>
    <row r="3404" spans="1:39">
      <c r="A3404" s="6"/>
      <c r="K3404" s="6"/>
      <c r="L3404" s="6"/>
      <c r="AM3404" s="6"/>
    </row>
    <row r="3405" spans="1:39">
      <c r="A3405" s="6"/>
      <c r="K3405" s="6"/>
      <c r="L3405" s="6"/>
      <c r="AM3405" s="6"/>
    </row>
    <row r="3406" spans="1:39">
      <c r="A3406" s="6"/>
      <c r="K3406" s="6"/>
      <c r="L3406" s="6"/>
      <c r="AM3406" s="6"/>
    </row>
    <row r="3407" spans="1:39">
      <c r="A3407" s="6"/>
      <c r="K3407" s="6"/>
      <c r="L3407" s="6"/>
      <c r="AM3407" s="6"/>
    </row>
    <row r="3408" spans="1:39">
      <c r="A3408" s="6"/>
      <c r="K3408" s="6"/>
      <c r="L3408" s="6"/>
      <c r="AM3408" s="6"/>
    </row>
    <row r="3409" spans="1:39">
      <c r="A3409" s="6"/>
      <c r="K3409" s="6"/>
      <c r="L3409" s="6"/>
      <c r="AM3409" s="6"/>
    </row>
    <row r="3410" spans="1:39">
      <c r="A3410" s="6"/>
      <c r="K3410" s="6"/>
      <c r="L3410" s="6"/>
      <c r="AM3410" s="6"/>
    </row>
    <row r="3411" spans="1:39">
      <c r="A3411" s="6"/>
      <c r="K3411" s="6"/>
      <c r="L3411" s="6"/>
      <c r="AM3411" s="6"/>
    </row>
    <row r="3412" spans="1:39">
      <c r="A3412" s="6"/>
      <c r="K3412" s="6"/>
      <c r="L3412" s="6"/>
      <c r="AM3412" s="6"/>
    </row>
    <row r="3413" spans="1:39">
      <c r="A3413" s="6"/>
      <c r="K3413" s="6"/>
      <c r="L3413" s="6"/>
      <c r="AM3413" s="6"/>
    </row>
    <row r="3414" spans="1:39">
      <c r="A3414" s="6"/>
      <c r="K3414" s="6"/>
      <c r="L3414" s="6"/>
      <c r="AM3414" s="6"/>
    </row>
    <row r="3415" spans="1:39">
      <c r="A3415" s="6"/>
      <c r="K3415" s="6"/>
      <c r="L3415" s="6"/>
      <c r="AM3415" s="6"/>
    </row>
    <row r="3416" spans="1:39">
      <c r="A3416" s="6"/>
      <c r="K3416" s="6"/>
      <c r="L3416" s="6"/>
      <c r="AM3416" s="6"/>
    </row>
    <row r="3417" spans="1:39">
      <c r="A3417" s="6"/>
      <c r="K3417" s="6"/>
      <c r="L3417" s="6"/>
      <c r="AM3417" s="6"/>
    </row>
    <row r="3418" spans="1:39">
      <c r="A3418" s="6"/>
      <c r="K3418" s="6"/>
      <c r="L3418" s="6"/>
      <c r="AM3418" s="6"/>
    </row>
    <row r="3419" spans="1:39">
      <c r="A3419" s="6"/>
      <c r="K3419" s="6"/>
      <c r="L3419" s="6"/>
      <c r="AM3419" s="6"/>
    </row>
    <row r="3420" spans="1:39">
      <c r="A3420" s="6"/>
      <c r="K3420" s="6"/>
      <c r="L3420" s="6"/>
      <c r="AM3420" s="6"/>
    </row>
    <row r="3421" spans="1:39">
      <c r="A3421" s="6"/>
      <c r="K3421" s="6"/>
      <c r="L3421" s="6"/>
      <c r="AM3421" s="6"/>
    </row>
    <row r="3422" spans="1:39">
      <c r="A3422" s="6"/>
      <c r="K3422" s="6"/>
      <c r="L3422" s="6"/>
      <c r="AM3422" s="6"/>
    </row>
    <row r="3423" spans="1:39">
      <c r="A3423" s="6"/>
      <c r="K3423" s="6"/>
      <c r="L3423" s="6"/>
      <c r="AM3423" s="6"/>
    </row>
    <row r="3424" spans="1:39">
      <c r="A3424" s="6"/>
      <c r="K3424" s="6"/>
      <c r="L3424" s="6"/>
      <c r="AM3424" s="6"/>
    </row>
    <row r="3425" spans="1:39">
      <c r="A3425" s="6"/>
      <c r="K3425" s="6"/>
      <c r="L3425" s="6"/>
      <c r="AM3425" s="6"/>
    </row>
    <row r="3426" spans="1:39">
      <c r="A3426" s="6"/>
      <c r="K3426" s="6"/>
      <c r="L3426" s="6"/>
      <c r="AM3426" s="6"/>
    </row>
    <row r="3427" spans="1:39">
      <c r="A3427" s="6"/>
      <c r="K3427" s="6"/>
      <c r="L3427" s="6"/>
      <c r="AM3427" s="6"/>
    </row>
    <row r="3428" spans="1:39">
      <c r="A3428" s="6"/>
      <c r="K3428" s="6"/>
      <c r="L3428" s="6"/>
      <c r="AM3428" s="6"/>
    </row>
    <row r="3429" spans="1:39">
      <c r="A3429" s="6"/>
      <c r="K3429" s="6"/>
      <c r="L3429" s="6"/>
      <c r="AM3429" s="6"/>
    </row>
    <row r="3430" spans="1:39">
      <c r="A3430" s="6"/>
      <c r="K3430" s="6"/>
      <c r="L3430" s="6"/>
      <c r="AM3430" s="6"/>
    </row>
    <row r="3431" spans="1:39">
      <c r="A3431" s="6"/>
      <c r="K3431" s="6"/>
      <c r="L3431" s="6"/>
      <c r="AM3431" s="6"/>
    </row>
    <row r="3432" spans="1:39">
      <c r="A3432" s="6"/>
      <c r="K3432" s="6"/>
      <c r="L3432" s="6"/>
      <c r="AM3432" s="6"/>
    </row>
    <row r="3433" spans="1:39">
      <c r="A3433" s="6"/>
      <c r="K3433" s="6"/>
      <c r="L3433" s="6"/>
      <c r="AM3433" s="6"/>
    </row>
    <row r="3434" spans="1:39">
      <c r="A3434" s="6"/>
      <c r="K3434" s="6"/>
      <c r="L3434" s="6"/>
      <c r="AM3434" s="6"/>
    </row>
    <row r="3435" spans="1:39">
      <c r="A3435" s="6"/>
      <c r="K3435" s="6"/>
      <c r="L3435" s="6"/>
      <c r="AM3435" s="6"/>
    </row>
    <row r="3436" spans="1:39">
      <c r="A3436" s="6"/>
      <c r="K3436" s="6"/>
      <c r="L3436" s="6"/>
      <c r="AM3436" s="6"/>
    </row>
    <row r="3437" spans="1:39">
      <c r="A3437" s="6"/>
      <c r="K3437" s="6"/>
      <c r="L3437" s="6"/>
      <c r="AM3437" s="6"/>
    </row>
    <row r="3438" spans="1:39">
      <c r="A3438" s="6"/>
      <c r="K3438" s="6"/>
      <c r="L3438" s="6"/>
      <c r="AM3438" s="6"/>
    </row>
    <row r="3439" spans="1:39">
      <c r="A3439" s="6"/>
      <c r="K3439" s="6"/>
      <c r="L3439" s="6"/>
      <c r="AM3439" s="6"/>
    </row>
    <row r="3440" spans="1:39">
      <c r="A3440" s="6"/>
      <c r="K3440" s="6"/>
      <c r="L3440" s="6"/>
      <c r="AM3440" s="6"/>
    </row>
    <row r="3441" spans="1:39">
      <c r="A3441" s="6"/>
      <c r="K3441" s="6"/>
      <c r="L3441" s="6"/>
      <c r="AM3441" s="6"/>
    </row>
    <row r="3442" spans="1:39">
      <c r="A3442" s="6"/>
      <c r="K3442" s="6"/>
      <c r="L3442" s="6"/>
      <c r="AM3442" s="6"/>
    </row>
    <row r="3443" spans="1:39">
      <c r="A3443" s="6"/>
      <c r="K3443" s="6"/>
      <c r="L3443" s="6"/>
      <c r="AM3443" s="6"/>
    </row>
    <row r="3444" spans="1:39">
      <c r="A3444" s="6"/>
      <c r="K3444" s="6"/>
      <c r="L3444" s="6"/>
      <c r="AM3444" s="6"/>
    </row>
    <row r="3445" spans="1:39">
      <c r="A3445" s="6"/>
      <c r="K3445" s="6"/>
      <c r="L3445" s="6"/>
      <c r="AM3445" s="6"/>
    </row>
    <row r="3446" spans="1:39">
      <c r="A3446" s="6"/>
      <c r="K3446" s="6"/>
      <c r="L3446" s="6"/>
      <c r="AM3446" s="6"/>
    </row>
    <row r="3447" spans="1:39">
      <c r="A3447" s="6"/>
      <c r="K3447" s="6"/>
      <c r="L3447" s="6"/>
      <c r="AM3447" s="6"/>
    </row>
    <row r="3448" spans="1:39">
      <c r="A3448" s="6"/>
      <c r="K3448" s="6"/>
      <c r="L3448" s="6"/>
      <c r="AM3448" s="6"/>
    </row>
    <row r="3449" spans="1:39">
      <c r="A3449" s="6"/>
      <c r="K3449" s="6"/>
      <c r="L3449" s="6"/>
      <c r="AM3449" s="6"/>
    </row>
    <row r="3450" spans="1:39">
      <c r="A3450" s="6"/>
      <c r="K3450" s="6"/>
      <c r="L3450" s="6"/>
      <c r="AM3450" s="6"/>
    </row>
    <row r="3451" spans="1:39">
      <c r="A3451" s="6"/>
      <c r="K3451" s="6"/>
      <c r="L3451" s="6"/>
      <c r="AM3451" s="6"/>
    </row>
    <row r="3452" spans="1:39">
      <c r="A3452" s="6"/>
      <c r="K3452" s="6"/>
      <c r="L3452" s="6"/>
      <c r="AM3452" s="6"/>
    </row>
    <row r="3453" spans="1:39">
      <c r="A3453" s="6"/>
      <c r="K3453" s="6"/>
      <c r="L3453" s="6"/>
      <c r="AM3453" s="6"/>
    </row>
    <row r="3454" spans="1:39">
      <c r="A3454" s="6"/>
      <c r="K3454" s="6"/>
      <c r="L3454" s="6"/>
      <c r="AM3454" s="6"/>
    </row>
    <row r="3455" spans="1:39">
      <c r="A3455" s="6"/>
      <c r="K3455" s="6"/>
      <c r="L3455" s="6"/>
      <c r="AM3455" s="6"/>
    </row>
    <row r="3456" spans="1:39">
      <c r="A3456" s="6"/>
      <c r="K3456" s="6"/>
      <c r="L3456" s="6"/>
      <c r="AM3456" s="6"/>
    </row>
    <row r="3457" spans="1:39">
      <c r="A3457" s="6"/>
      <c r="K3457" s="6"/>
      <c r="L3457" s="6"/>
      <c r="AM3457" s="6"/>
    </row>
    <row r="3458" spans="1:39">
      <c r="A3458" s="6"/>
      <c r="K3458" s="6"/>
      <c r="L3458" s="6"/>
      <c r="AM3458" s="6"/>
    </row>
    <row r="3459" spans="1:39">
      <c r="A3459" s="6"/>
      <c r="K3459" s="6"/>
      <c r="L3459" s="6"/>
      <c r="AM3459" s="6"/>
    </row>
    <row r="3460" spans="1:39">
      <c r="A3460" s="6"/>
      <c r="K3460" s="6"/>
      <c r="L3460" s="6"/>
      <c r="AM3460" s="6"/>
    </row>
    <row r="3461" spans="1:39">
      <c r="A3461" s="6"/>
      <c r="K3461" s="6"/>
      <c r="L3461" s="6"/>
      <c r="AM3461" s="6"/>
    </row>
    <row r="3462" spans="1:39">
      <c r="A3462" s="6"/>
      <c r="K3462" s="6"/>
      <c r="L3462" s="6"/>
      <c r="AM3462" s="6"/>
    </row>
    <row r="3463" spans="1:39">
      <c r="A3463" s="6"/>
      <c r="K3463" s="6"/>
      <c r="L3463" s="6"/>
      <c r="AM3463" s="6"/>
    </row>
    <row r="3464" spans="1:39">
      <c r="A3464" s="6"/>
      <c r="K3464" s="6"/>
      <c r="L3464" s="6"/>
      <c r="AM3464" s="6"/>
    </row>
    <row r="3465" spans="1:39">
      <c r="A3465" s="6"/>
      <c r="K3465" s="6"/>
      <c r="L3465" s="6"/>
      <c r="AM3465" s="6"/>
    </row>
    <row r="3466" spans="1:39">
      <c r="A3466" s="6"/>
      <c r="K3466" s="6"/>
      <c r="L3466" s="6"/>
      <c r="AM3466" s="6"/>
    </row>
    <row r="3467" spans="1:39">
      <c r="A3467" s="6"/>
      <c r="K3467" s="6"/>
      <c r="L3467" s="6"/>
      <c r="AM3467" s="6"/>
    </row>
    <row r="3468" spans="1:39">
      <c r="A3468" s="6"/>
      <c r="K3468" s="6"/>
      <c r="L3468" s="6"/>
      <c r="AM3468" s="6"/>
    </row>
    <row r="3469" spans="1:39">
      <c r="A3469" s="6"/>
      <c r="K3469" s="6"/>
      <c r="L3469" s="6"/>
      <c r="AM3469" s="6"/>
    </row>
    <row r="3470" spans="1:39">
      <c r="A3470" s="6"/>
      <c r="K3470" s="6"/>
      <c r="L3470" s="6"/>
      <c r="AM3470" s="6"/>
    </row>
    <row r="3471" spans="1:39">
      <c r="A3471" s="6"/>
      <c r="K3471" s="6"/>
      <c r="L3471" s="6"/>
      <c r="AM3471" s="6"/>
    </row>
    <row r="3472" spans="1:39">
      <c r="A3472" s="6"/>
      <c r="K3472" s="6"/>
      <c r="L3472" s="6"/>
      <c r="AM3472" s="6"/>
    </row>
    <row r="3473" spans="1:39">
      <c r="A3473" s="6"/>
      <c r="K3473" s="6"/>
      <c r="L3473" s="6"/>
      <c r="AM3473" s="6"/>
    </row>
    <row r="3474" spans="1:39">
      <c r="A3474" s="6"/>
      <c r="K3474" s="6"/>
      <c r="L3474" s="6"/>
      <c r="AM3474" s="6"/>
    </row>
    <row r="3475" spans="1:39">
      <c r="A3475" s="6"/>
      <c r="K3475" s="6"/>
      <c r="L3475" s="6"/>
      <c r="AM3475" s="6"/>
    </row>
    <row r="3476" spans="1:39">
      <c r="A3476" s="6"/>
      <c r="K3476" s="6"/>
      <c r="L3476" s="6"/>
      <c r="AM3476" s="6"/>
    </row>
    <row r="3477" spans="1:39">
      <c r="A3477" s="6"/>
      <c r="K3477" s="6"/>
      <c r="L3477" s="6"/>
      <c r="AM3477" s="6"/>
    </row>
    <row r="3478" spans="1:39">
      <c r="A3478" s="6"/>
      <c r="K3478" s="6"/>
      <c r="L3478" s="6"/>
      <c r="AM3478" s="6"/>
    </row>
    <row r="3479" spans="1:39">
      <c r="A3479" s="6"/>
      <c r="K3479" s="6"/>
      <c r="L3479" s="6"/>
      <c r="AM3479" s="6"/>
    </row>
    <row r="3480" spans="1:39">
      <c r="A3480" s="6"/>
      <c r="K3480" s="6"/>
      <c r="L3480" s="6"/>
      <c r="AM3480" s="6"/>
    </row>
    <row r="3481" spans="1:39">
      <c r="A3481" s="6"/>
      <c r="K3481" s="6"/>
      <c r="L3481" s="6"/>
      <c r="AM3481" s="6"/>
    </row>
    <row r="3482" spans="1:39">
      <c r="A3482" s="6"/>
      <c r="K3482" s="6"/>
      <c r="L3482" s="6"/>
      <c r="AM3482" s="6"/>
    </row>
    <row r="3483" spans="1:39">
      <c r="A3483" s="6"/>
      <c r="K3483" s="6"/>
      <c r="L3483" s="6"/>
      <c r="AM3483" s="6"/>
    </row>
    <row r="3484" spans="1:39">
      <c r="A3484" s="6"/>
      <c r="K3484" s="6"/>
      <c r="L3484" s="6"/>
      <c r="AM3484" s="6"/>
    </row>
    <row r="3485" spans="1:39">
      <c r="A3485" s="6"/>
      <c r="K3485" s="6"/>
      <c r="L3485" s="6"/>
      <c r="AM3485" s="6"/>
    </row>
    <row r="3486" spans="1:39">
      <c r="A3486" s="6"/>
      <c r="K3486" s="6"/>
      <c r="L3486" s="6"/>
      <c r="AM3486" s="6"/>
    </row>
    <row r="3487" spans="1:39">
      <c r="A3487" s="6"/>
      <c r="K3487" s="6"/>
      <c r="L3487" s="6"/>
      <c r="AM3487" s="6"/>
    </row>
    <row r="3488" spans="1:39">
      <c r="A3488" s="6"/>
      <c r="K3488" s="6"/>
      <c r="L3488" s="6"/>
      <c r="AM3488" s="6"/>
    </row>
    <row r="3489" spans="1:39">
      <c r="A3489" s="6"/>
      <c r="K3489" s="6"/>
      <c r="L3489" s="6"/>
      <c r="AM3489" s="6"/>
    </row>
    <row r="3490" spans="1:39">
      <c r="A3490" s="6"/>
      <c r="K3490" s="6"/>
      <c r="L3490" s="6"/>
      <c r="AM3490" s="6"/>
    </row>
    <row r="3491" spans="1:39">
      <c r="A3491" s="6"/>
      <c r="K3491" s="6"/>
      <c r="L3491" s="6"/>
      <c r="AM3491" s="6"/>
    </row>
    <row r="3492" spans="1:39">
      <c r="A3492" s="6"/>
      <c r="K3492" s="6"/>
      <c r="L3492" s="6"/>
      <c r="AM3492" s="6"/>
    </row>
    <row r="3493" spans="1:39">
      <c r="A3493" s="6"/>
      <c r="K3493" s="6"/>
      <c r="L3493" s="6"/>
      <c r="AM3493" s="6"/>
    </row>
    <row r="3494" spans="1:39">
      <c r="A3494" s="6"/>
      <c r="K3494" s="6"/>
      <c r="L3494" s="6"/>
      <c r="AM3494" s="6"/>
    </row>
    <row r="3495" spans="1:39">
      <c r="A3495" s="6"/>
      <c r="K3495" s="6"/>
      <c r="L3495" s="6"/>
      <c r="AM3495" s="6"/>
    </row>
    <row r="3496" spans="1:39">
      <c r="A3496" s="6"/>
      <c r="K3496" s="6"/>
      <c r="L3496" s="6"/>
      <c r="AM3496" s="6"/>
    </row>
    <row r="3497" spans="1:39">
      <c r="A3497" s="6"/>
      <c r="K3497" s="6"/>
      <c r="L3497" s="6"/>
      <c r="AM3497" s="6"/>
    </row>
    <row r="3498" spans="1:39">
      <c r="A3498" s="6"/>
      <c r="K3498" s="6"/>
      <c r="L3498" s="6"/>
      <c r="AM3498" s="6"/>
    </row>
    <row r="3499" spans="1:39">
      <c r="A3499" s="6"/>
      <c r="K3499" s="6"/>
      <c r="L3499" s="6"/>
      <c r="AM3499" s="6"/>
    </row>
    <row r="3500" spans="1:39">
      <c r="A3500" s="6"/>
      <c r="K3500" s="6"/>
      <c r="L3500" s="6"/>
      <c r="AM3500" s="6"/>
    </row>
    <row r="3501" spans="1:39">
      <c r="A3501" s="6"/>
      <c r="K3501" s="6"/>
      <c r="L3501" s="6"/>
      <c r="AM3501" s="6"/>
    </row>
    <row r="3502" spans="1:39">
      <c r="A3502" s="6"/>
      <c r="K3502" s="6"/>
      <c r="L3502" s="6"/>
      <c r="AM3502" s="6"/>
    </row>
    <row r="3503" spans="1:39">
      <c r="A3503" s="6"/>
      <c r="K3503" s="6"/>
      <c r="L3503" s="6"/>
      <c r="AM3503" s="6"/>
    </row>
    <row r="3504" spans="1:39">
      <c r="A3504" s="6"/>
      <c r="K3504" s="6"/>
      <c r="L3504" s="6"/>
      <c r="AM3504" s="6"/>
    </row>
    <row r="3505" spans="1:39">
      <c r="A3505" s="6"/>
      <c r="K3505" s="6"/>
      <c r="L3505" s="6"/>
      <c r="AM3505" s="6"/>
    </row>
    <row r="3506" spans="1:39">
      <c r="A3506" s="6"/>
      <c r="K3506" s="6"/>
      <c r="L3506" s="6"/>
      <c r="AM3506" s="6"/>
    </row>
    <row r="3507" spans="1:39">
      <c r="A3507" s="6"/>
      <c r="K3507" s="6"/>
      <c r="L3507" s="6"/>
      <c r="AM3507" s="6"/>
    </row>
    <row r="3508" spans="1:39">
      <c r="A3508" s="6"/>
      <c r="K3508" s="6"/>
      <c r="L3508" s="6"/>
      <c r="AM3508" s="6"/>
    </row>
    <row r="3509" spans="1:39">
      <c r="A3509" s="6"/>
      <c r="K3509" s="6"/>
      <c r="L3509" s="6"/>
      <c r="AM3509" s="6"/>
    </row>
    <row r="3510" spans="1:39">
      <c r="A3510" s="6"/>
      <c r="K3510" s="6"/>
      <c r="L3510" s="6"/>
      <c r="AM3510" s="6"/>
    </row>
    <row r="3511" spans="1:39">
      <c r="A3511" s="6"/>
      <c r="K3511" s="6"/>
      <c r="L3511" s="6"/>
      <c r="AM3511" s="6"/>
    </row>
    <row r="3512" spans="1:39">
      <c r="A3512" s="6"/>
      <c r="K3512" s="6"/>
      <c r="L3512" s="6"/>
      <c r="AM3512" s="6"/>
    </row>
    <row r="3513" spans="1:39">
      <c r="A3513" s="6"/>
      <c r="K3513" s="6"/>
      <c r="L3513" s="6"/>
      <c r="AM3513" s="6"/>
    </row>
    <row r="3514" spans="1:39">
      <c r="A3514" s="6"/>
      <c r="K3514" s="6"/>
      <c r="L3514" s="6"/>
      <c r="AM3514" s="6"/>
    </row>
    <row r="3515" spans="1:39">
      <c r="A3515" s="6"/>
      <c r="K3515" s="6"/>
      <c r="L3515" s="6"/>
      <c r="AM3515" s="6"/>
    </row>
    <row r="3516" spans="1:39">
      <c r="A3516" s="6"/>
      <c r="K3516" s="6"/>
      <c r="L3516" s="6"/>
      <c r="AM3516" s="6"/>
    </row>
    <row r="3517" spans="1:39">
      <c r="A3517" s="6"/>
      <c r="K3517" s="6"/>
      <c r="L3517" s="6"/>
      <c r="AM3517" s="6"/>
    </row>
    <row r="3518" spans="1:39">
      <c r="A3518" s="6"/>
      <c r="K3518" s="6"/>
      <c r="L3518" s="6"/>
      <c r="AM3518" s="6"/>
    </row>
    <row r="3519" spans="1:39">
      <c r="A3519" s="6"/>
      <c r="K3519" s="6"/>
      <c r="L3519" s="6"/>
      <c r="AM3519" s="6"/>
    </row>
    <row r="3520" spans="1:39">
      <c r="A3520" s="6"/>
      <c r="K3520" s="6"/>
      <c r="L3520" s="6"/>
      <c r="AM3520" s="6"/>
    </row>
    <row r="3521" spans="1:39">
      <c r="A3521" s="6"/>
      <c r="K3521" s="6"/>
      <c r="L3521" s="6"/>
      <c r="AM3521" s="6"/>
    </row>
    <row r="3522" spans="1:39">
      <c r="A3522" s="6"/>
      <c r="K3522" s="6"/>
      <c r="L3522" s="6"/>
      <c r="AM3522" s="6"/>
    </row>
    <row r="3523" spans="1:39">
      <c r="A3523" s="6"/>
      <c r="K3523" s="6"/>
      <c r="L3523" s="6"/>
      <c r="AM3523" s="6"/>
    </row>
    <row r="3524" spans="1:39">
      <c r="A3524" s="6"/>
      <c r="K3524" s="6"/>
      <c r="L3524" s="6"/>
      <c r="AM3524" s="6"/>
    </row>
    <row r="3525" spans="1:39">
      <c r="A3525" s="6"/>
      <c r="K3525" s="6"/>
      <c r="L3525" s="6"/>
      <c r="AM3525" s="6"/>
    </row>
    <row r="3526" spans="1:39">
      <c r="A3526" s="6"/>
      <c r="K3526" s="6"/>
      <c r="L3526" s="6"/>
      <c r="AM3526" s="6"/>
    </row>
    <row r="3527" spans="1:39">
      <c r="A3527" s="6"/>
      <c r="K3527" s="6"/>
      <c r="L3527" s="6"/>
      <c r="AM3527" s="6"/>
    </row>
    <row r="3528" spans="1:39">
      <c r="A3528" s="6"/>
      <c r="K3528" s="6"/>
      <c r="L3528" s="6"/>
      <c r="AM3528" s="6"/>
    </row>
    <row r="3529" spans="1:39">
      <c r="A3529" s="6"/>
      <c r="K3529" s="6"/>
      <c r="L3529" s="6"/>
      <c r="AM3529" s="6"/>
    </row>
    <row r="3530" spans="1:39">
      <c r="A3530" s="6"/>
      <c r="K3530" s="6"/>
      <c r="L3530" s="6"/>
      <c r="AM3530" s="6"/>
    </row>
    <row r="3531" spans="1:39">
      <c r="A3531" s="6"/>
      <c r="K3531" s="6"/>
      <c r="L3531" s="6"/>
      <c r="AM3531" s="6"/>
    </row>
    <row r="3532" spans="1:39">
      <c r="A3532" s="6"/>
      <c r="K3532" s="6"/>
      <c r="L3532" s="6"/>
      <c r="AM3532" s="6"/>
    </row>
    <row r="3533" spans="1:39">
      <c r="A3533" s="6"/>
      <c r="K3533" s="6"/>
      <c r="L3533" s="6"/>
      <c r="AM3533" s="6"/>
    </row>
    <row r="3534" spans="1:39">
      <c r="A3534" s="6"/>
      <c r="K3534" s="6"/>
      <c r="L3534" s="6"/>
      <c r="AM3534" s="6"/>
    </row>
    <row r="3535" spans="1:39">
      <c r="A3535" s="6"/>
      <c r="K3535" s="6"/>
      <c r="L3535" s="6"/>
      <c r="AM3535" s="6"/>
    </row>
    <row r="3536" spans="1:39">
      <c r="A3536" s="6"/>
      <c r="K3536" s="6"/>
      <c r="L3536" s="6"/>
      <c r="AM3536" s="6"/>
    </row>
    <row r="3537" spans="1:39">
      <c r="A3537" s="6"/>
      <c r="K3537" s="6"/>
      <c r="L3537" s="6"/>
      <c r="AM3537" s="6"/>
    </row>
    <row r="3538" spans="1:39">
      <c r="A3538" s="6"/>
      <c r="K3538" s="6"/>
      <c r="L3538" s="6"/>
      <c r="AM3538" s="6"/>
    </row>
    <row r="3539" spans="1:39">
      <c r="A3539" s="6"/>
      <c r="K3539" s="6"/>
      <c r="L3539" s="6"/>
      <c r="AM3539" s="6"/>
    </row>
    <row r="3540" spans="1:39">
      <c r="A3540" s="6"/>
      <c r="K3540" s="6"/>
      <c r="L3540" s="6"/>
      <c r="AM3540" s="6"/>
    </row>
    <row r="3541" spans="1:39">
      <c r="A3541" s="6"/>
      <c r="K3541" s="6"/>
      <c r="L3541" s="6"/>
      <c r="AM3541" s="6"/>
    </row>
    <row r="3542" spans="1:39">
      <c r="A3542" s="6"/>
      <c r="K3542" s="6"/>
      <c r="L3542" s="6"/>
      <c r="AM3542" s="6"/>
    </row>
    <row r="3543" spans="1:39">
      <c r="A3543" s="6"/>
      <c r="K3543" s="6"/>
      <c r="L3543" s="6"/>
      <c r="AM3543" s="6"/>
    </row>
    <row r="3544" spans="1:39">
      <c r="A3544" s="6"/>
      <c r="K3544" s="6"/>
      <c r="L3544" s="6"/>
      <c r="AM3544" s="6"/>
    </row>
    <row r="3545" spans="1:39">
      <c r="A3545" s="6"/>
      <c r="K3545" s="6"/>
      <c r="L3545" s="6"/>
      <c r="AM3545" s="6"/>
    </row>
    <row r="3546" spans="1:39">
      <c r="A3546" s="6"/>
      <c r="K3546" s="6"/>
      <c r="L3546" s="6"/>
      <c r="AM3546" s="6"/>
    </row>
    <row r="3547" spans="1:39">
      <c r="A3547" s="6"/>
      <c r="K3547" s="6"/>
      <c r="L3547" s="6"/>
      <c r="AM3547" s="6"/>
    </row>
    <row r="3548" spans="1:39">
      <c r="A3548" s="6"/>
      <c r="K3548" s="6"/>
      <c r="L3548" s="6"/>
      <c r="AM3548" s="6"/>
    </row>
    <row r="3549" spans="1:39">
      <c r="A3549" s="6"/>
      <c r="K3549" s="6"/>
      <c r="L3549" s="6"/>
      <c r="AM3549" s="6"/>
    </row>
    <row r="3550" spans="1:39">
      <c r="A3550" s="6"/>
      <c r="K3550" s="6"/>
      <c r="L3550" s="6"/>
      <c r="AM3550" s="6"/>
    </row>
    <row r="3551" spans="1:39">
      <c r="A3551" s="6"/>
      <c r="K3551" s="6"/>
      <c r="L3551" s="6"/>
      <c r="AM3551" s="6"/>
    </row>
    <row r="3552" spans="1:39">
      <c r="A3552" s="6"/>
      <c r="K3552" s="6"/>
      <c r="L3552" s="6"/>
      <c r="AM3552" s="6"/>
    </row>
    <row r="3553" spans="1:39">
      <c r="A3553" s="6"/>
      <c r="K3553" s="6"/>
      <c r="L3553" s="6"/>
      <c r="AM3553" s="6"/>
    </row>
    <row r="3554" spans="1:39">
      <c r="A3554" s="6"/>
      <c r="K3554" s="6"/>
      <c r="L3554" s="6"/>
      <c r="AM3554" s="6"/>
    </row>
    <row r="3555" spans="1:39">
      <c r="A3555" s="6"/>
      <c r="K3555" s="6"/>
      <c r="L3555" s="6"/>
      <c r="AM3555" s="6"/>
    </row>
    <row r="3556" spans="1:39">
      <c r="A3556" s="6"/>
      <c r="K3556" s="6"/>
      <c r="L3556" s="6"/>
      <c r="AM3556" s="6"/>
    </row>
    <row r="3557" spans="1:39">
      <c r="A3557" s="6"/>
      <c r="K3557" s="6"/>
      <c r="L3557" s="6"/>
      <c r="AM3557" s="6"/>
    </row>
    <row r="3558" spans="1:39">
      <c r="A3558" s="6"/>
      <c r="K3558" s="6"/>
      <c r="L3558" s="6"/>
      <c r="AM3558" s="6"/>
    </row>
    <row r="3559" spans="1:39">
      <c r="A3559" s="6"/>
      <c r="K3559" s="6"/>
      <c r="L3559" s="6"/>
      <c r="AM3559" s="6"/>
    </row>
    <row r="3560" spans="1:39">
      <c r="A3560" s="6"/>
      <c r="K3560" s="6"/>
      <c r="L3560" s="6"/>
      <c r="AM3560" s="6"/>
    </row>
    <row r="3561" spans="1:39">
      <c r="A3561" s="6"/>
      <c r="K3561" s="6"/>
      <c r="L3561" s="6"/>
      <c r="AM3561" s="6"/>
    </row>
    <row r="3562" spans="1:39">
      <c r="A3562" s="6"/>
      <c r="K3562" s="6"/>
      <c r="L3562" s="6"/>
      <c r="AM3562" s="6"/>
    </row>
    <row r="3563" spans="1:39">
      <c r="A3563" s="6"/>
      <c r="K3563" s="6"/>
      <c r="L3563" s="6"/>
      <c r="AM3563" s="6"/>
    </row>
    <row r="3564" spans="1:39">
      <c r="A3564" s="6"/>
      <c r="K3564" s="6"/>
      <c r="L3564" s="6"/>
      <c r="AM3564" s="6"/>
    </row>
    <row r="3565" spans="1:39">
      <c r="A3565" s="6"/>
      <c r="K3565" s="6"/>
      <c r="L3565" s="6"/>
      <c r="AM3565" s="6"/>
    </row>
    <row r="3566" spans="1:39">
      <c r="A3566" s="6"/>
      <c r="K3566" s="6"/>
      <c r="L3566" s="6"/>
      <c r="AM3566" s="6"/>
    </row>
    <row r="3567" spans="1:39">
      <c r="A3567" s="6"/>
      <c r="K3567" s="6"/>
      <c r="L3567" s="6"/>
      <c r="AM3567" s="6"/>
    </row>
    <row r="3568" spans="1:39">
      <c r="A3568" s="6"/>
      <c r="K3568" s="6"/>
      <c r="L3568" s="6"/>
      <c r="AM3568" s="6"/>
    </row>
    <row r="3569" spans="1:39">
      <c r="A3569" s="6"/>
      <c r="K3569" s="6"/>
      <c r="L3569" s="6"/>
      <c r="AM3569" s="6"/>
    </row>
    <row r="3570" spans="1:39">
      <c r="A3570" s="6"/>
      <c r="K3570" s="6"/>
      <c r="L3570" s="6"/>
      <c r="AM3570" s="6"/>
    </row>
    <row r="3571" spans="1:39">
      <c r="A3571" s="6"/>
      <c r="K3571" s="6"/>
      <c r="L3571" s="6"/>
      <c r="AM3571" s="6"/>
    </row>
    <row r="3572" spans="1:39">
      <c r="A3572" s="6"/>
      <c r="K3572" s="6"/>
      <c r="L3572" s="6"/>
      <c r="AM3572" s="6"/>
    </row>
    <row r="3573" spans="1:39">
      <c r="A3573" s="6"/>
      <c r="K3573" s="6"/>
      <c r="L3573" s="6"/>
      <c r="AM3573" s="6"/>
    </row>
    <row r="3574" spans="1:39">
      <c r="A3574" s="6"/>
      <c r="K3574" s="6"/>
      <c r="L3574" s="6"/>
      <c r="AM3574" s="6"/>
    </row>
    <row r="3575" spans="1:39">
      <c r="A3575" s="6"/>
      <c r="K3575" s="6"/>
      <c r="L3575" s="6"/>
      <c r="AM3575" s="6"/>
    </row>
    <row r="3576" spans="1:39">
      <c r="A3576" s="6"/>
      <c r="K3576" s="6"/>
      <c r="L3576" s="6"/>
      <c r="AM3576" s="6"/>
    </row>
    <row r="3577" spans="1:39">
      <c r="A3577" s="6"/>
      <c r="K3577" s="6"/>
      <c r="L3577" s="6"/>
      <c r="AM3577" s="6"/>
    </row>
    <row r="3578" spans="1:39">
      <c r="A3578" s="6"/>
      <c r="K3578" s="6"/>
      <c r="L3578" s="6"/>
      <c r="AM3578" s="6"/>
    </row>
    <row r="3579" spans="1:39">
      <c r="A3579" s="6"/>
      <c r="K3579" s="6"/>
      <c r="L3579" s="6"/>
      <c r="AM3579" s="6"/>
    </row>
    <row r="3580" spans="1:39">
      <c r="A3580" s="6"/>
      <c r="K3580" s="6"/>
      <c r="L3580" s="6"/>
      <c r="AM3580" s="6"/>
    </row>
    <row r="3581" spans="1:39">
      <c r="A3581" s="6"/>
      <c r="K3581" s="6"/>
      <c r="L3581" s="6"/>
      <c r="AM3581" s="6"/>
    </row>
    <row r="3582" spans="1:39">
      <c r="A3582" s="6"/>
      <c r="K3582" s="6"/>
      <c r="L3582" s="6"/>
      <c r="AM3582" s="6"/>
    </row>
    <row r="3583" spans="1:39">
      <c r="A3583" s="6"/>
      <c r="K3583" s="6"/>
      <c r="L3583" s="6"/>
      <c r="AM3583" s="6"/>
    </row>
    <row r="3584" spans="1:39">
      <c r="A3584" s="6"/>
      <c r="K3584" s="6"/>
      <c r="L3584" s="6"/>
      <c r="AM3584" s="6"/>
    </row>
    <row r="3585" spans="1:39">
      <c r="A3585" s="6"/>
      <c r="K3585" s="6"/>
      <c r="L3585" s="6"/>
      <c r="AM3585" s="6"/>
    </row>
    <row r="3586" spans="1:39">
      <c r="A3586" s="6"/>
      <c r="K3586" s="6"/>
      <c r="L3586" s="6"/>
      <c r="AM3586" s="6"/>
    </row>
    <row r="3587" spans="1:39">
      <c r="A3587" s="6"/>
      <c r="K3587" s="6"/>
      <c r="L3587" s="6"/>
      <c r="AM3587" s="6"/>
    </row>
    <row r="3588" spans="1:39">
      <c r="A3588" s="6"/>
      <c r="K3588" s="6"/>
      <c r="L3588" s="6"/>
      <c r="AM3588" s="6"/>
    </row>
    <row r="3589" spans="1:39">
      <c r="A3589" s="6"/>
      <c r="K3589" s="6"/>
      <c r="L3589" s="6"/>
      <c r="AM3589" s="6"/>
    </row>
    <row r="3590" spans="1:39">
      <c r="A3590" s="6"/>
      <c r="K3590" s="6"/>
      <c r="L3590" s="6"/>
      <c r="AM3590" s="6"/>
    </row>
    <row r="3591" spans="1:39">
      <c r="A3591" s="6"/>
      <c r="K3591" s="6"/>
      <c r="L3591" s="6"/>
      <c r="AM3591" s="6"/>
    </row>
    <row r="3592" spans="1:39">
      <c r="A3592" s="6"/>
      <c r="K3592" s="6"/>
      <c r="L3592" s="6"/>
      <c r="AM3592" s="6"/>
    </row>
    <row r="3593" spans="1:39">
      <c r="A3593" s="6"/>
      <c r="K3593" s="6"/>
      <c r="L3593" s="6"/>
      <c r="AM3593" s="6"/>
    </row>
    <row r="3594" spans="1:39">
      <c r="A3594" s="6"/>
      <c r="K3594" s="6"/>
      <c r="L3594" s="6"/>
      <c r="AM3594" s="6"/>
    </row>
    <row r="3595" spans="1:39">
      <c r="A3595" s="6"/>
      <c r="K3595" s="6"/>
      <c r="L3595" s="6"/>
      <c r="AM3595" s="6"/>
    </row>
    <row r="3596" spans="1:39">
      <c r="A3596" s="6"/>
      <c r="K3596" s="6"/>
      <c r="L3596" s="6"/>
      <c r="AM3596" s="6"/>
    </row>
    <row r="3597" spans="1:39">
      <c r="A3597" s="6"/>
      <c r="K3597" s="6"/>
      <c r="L3597" s="6"/>
      <c r="AM3597" s="6"/>
    </row>
    <row r="3598" spans="1:39">
      <c r="A3598" s="6"/>
      <c r="K3598" s="6"/>
      <c r="L3598" s="6"/>
      <c r="AM3598" s="6"/>
    </row>
    <row r="3599" spans="1:39">
      <c r="A3599" s="6"/>
      <c r="K3599" s="6"/>
      <c r="L3599" s="6"/>
      <c r="AM3599" s="6"/>
    </row>
    <row r="3600" spans="1:39">
      <c r="A3600" s="6"/>
      <c r="K3600" s="6"/>
      <c r="L3600" s="6"/>
      <c r="AM3600" s="6"/>
    </row>
    <row r="3601" spans="1:39">
      <c r="A3601" s="6"/>
      <c r="K3601" s="6"/>
      <c r="L3601" s="6"/>
      <c r="AM3601" s="6"/>
    </row>
    <row r="3602" spans="1:39">
      <c r="A3602" s="6"/>
      <c r="K3602" s="6"/>
      <c r="L3602" s="6"/>
      <c r="AM3602" s="6"/>
    </row>
    <row r="3603" spans="1:39">
      <c r="A3603" s="6"/>
      <c r="K3603" s="6"/>
      <c r="L3603" s="6"/>
      <c r="AM3603" s="6"/>
    </row>
    <row r="3604" spans="1:39">
      <c r="A3604" s="6"/>
      <c r="K3604" s="6"/>
      <c r="L3604" s="6"/>
      <c r="AM3604" s="6"/>
    </row>
    <row r="3605" spans="1:39">
      <c r="A3605" s="6"/>
      <c r="K3605" s="6"/>
      <c r="L3605" s="6"/>
      <c r="AM3605" s="6"/>
    </row>
    <row r="3606" spans="1:39">
      <c r="A3606" s="6"/>
      <c r="K3606" s="6"/>
      <c r="L3606" s="6"/>
      <c r="AM3606" s="6"/>
    </row>
    <row r="3607" spans="1:39">
      <c r="A3607" s="6"/>
      <c r="K3607" s="6"/>
      <c r="L3607" s="6"/>
      <c r="AM3607" s="6"/>
    </row>
    <row r="3608" spans="1:39">
      <c r="A3608" s="6"/>
      <c r="K3608" s="6"/>
      <c r="L3608" s="6"/>
      <c r="AM3608" s="6"/>
    </row>
    <row r="3609" spans="1:39">
      <c r="A3609" s="6"/>
      <c r="K3609" s="6"/>
      <c r="L3609" s="6"/>
      <c r="AM3609" s="6"/>
    </row>
    <row r="3610" spans="1:39">
      <c r="A3610" s="6"/>
      <c r="K3610" s="6"/>
      <c r="L3610" s="6"/>
      <c r="AM3610" s="6"/>
    </row>
    <row r="3611" spans="1:39">
      <c r="A3611" s="6"/>
      <c r="K3611" s="6"/>
      <c r="L3611" s="6"/>
      <c r="AM3611" s="6"/>
    </row>
    <row r="3612" spans="1:39">
      <c r="A3612" s="6"/>
      <c r="K3612" s="6"/>
      <c r="L3612" s="6"/>
      <c r="AM3612" s="6"/>
    </row>
    <row r="3613" spans="1:39">
      <c r="A3613" s="6"/>
      <c r="K3613" s="6"/>
      <c r="L3613" s="6"/>
      <c r="AM3613" s="6"/>
    </row>
    <row r="3614" spans="1:39">
      <c r="A3614" s="6"/>
      <c r="K3614" s="6"/>
      <c r="L3614" s="6"/>
      <c r="AM3614" s="6"/>
    </row>
    <row r="3615" spans="1:39">
      <c r="A3615" s="6"/>
      <c r="K3615" s="6"/>
      <c r="L3615" s="6"/>
      <c r="AM3615" s="6"/>
    </row>
    <row r="3616" spans="1:39">
      <c r="A3616" s="6"/>
      <c r="K3616" s="6"/>
      <c r="L3616" s="6"/>
      <c r="AM3616" s="6"/>
    </row>
    <row r="3617" spans="1:39">
      <c r="A3617" s="6"/>
      <c r="K3617" s="6"/>
      <c r="L3617" s="6"/>
      <c r="AM3617" s="6"/>
    </row>
    <row r="3618" spans="1:39">
      <c r="A3618" s="6"/>
      <c r="K3618" s="6"/>
      <c r="L3618" s="6"/>
      <c r="AM3618" s="6"/>
    </row>
    <row r="3619" spans="1:39">
      <c r="A3619" s="6"/>
      <c r="K3619" s="6"/>
      <c r="L3619" s="6"/>
      <c r="AM3619" s="6"/>
    </row>
    <row r="3620" spans="1:39">
      <c r="A3620" s="6"/>
      <c r="K3620" s="6"/>
      <c r="L3620" s="6"/>
      <c r="AM3620" s="6"/>
    </row>
    <row r="3621" spans="1:39">
      <c r="A3621" s="6"/>
      <c r="K3621" s="6"/>
      <c r="L3621" s="6"/>
      <c r="AM3621" s="6"/>
    </row>
    <row r="3622" spans="1:39">
      <c r="A3622" s="6"/>
      <c r="K3622" s="6"/>
      <c r="L3622" s="6"/>
      <c r="AM3622" s="6"/>
    </row>
    <row r="3623" spans="1:39">
      <c r="A3623" s="6"/>
      <c r="K3623" s="6"/>
      <c r="L3623" s="6"/>
      <c r="AM3623" s="6"/>
    </row>
    <row r="3624" spans="1:39">
      <c r="A3624" s="6"/>
      <c r="K3624" s="6"/>
      <c r="L3624" s="6"/>
      <c r="AM3624" s="6"/>
    </row>
    <row r="3625" spans="1:39">
      <c r="A3625" s="6"/>
      <c r="K3625" s="6"/>
      <c r="L3625" s="6"/>
      <c r="AM3625" s="6"/>
    </row>
    <row r="3626" spans="1:39">
      <c r="A3626" s="6"/>
      <c r="K3626" s="6"/>
      <c r="L3626" s="6"/>
      <c r="AM3626" s="6"/>
    </row>
    <row r="3627" spans="1:39">
      <c r="A3627" s="6"/>
      <c r="K3627" s="6"/>
      <c r="L3627" s="6"/>
      <c r="AM3627" s="6"/>
    </row>
    <row r="3628" spans="1:39">
      <c r="A3628" s="6"/>
      <c r="K3628" s="6"/>
      <c r="L3628" s="6"/>
      <c r="AM3628" s="6"/>
    </row>
    <row r="3629" spans="1:39">
      <c r="A3629" s="6"/>
      <c r="K3629" s="6"/>
      <c r="L3629" s="6"/>
      <c r="AM3629" s="6"/>
    </row>
    <row r="3630" spans="1:39">
      <c r="A3630" s="6"/>
      <c r="K3630" s="6"/>
      <c r="L3630" s="6"/>
      <c r="AM3630" s="6"/>
    </row>
    <row r="3631" spans="1:39">
      <c r="A3631" s="6"/>
      <c r="K3631" s="6"/>
      <c r="L3631" s="6"/>
      <c r="AM3631" s="6"/>
    </row>
    <row r="3632" spans="1:39">
      <c r="A3632" s="6"/>
      <c r="K3632" s="6"/>
      <c r="L3632" s="6"/>
      <c r="AM3632" s="6"/>
    </row>
    <row r="3633" spans="1:39">
      <c r="A3633" s="6"/>
      <c r="K3633" s="6"/>
      <c r="L3633" s="6"/>
      <c r="AM3633" s="6"/>
    </row>
    <row r="3634" spans="1:39">
      <c r="A3634" s="6"/>
      <c r="K3634" s="6"/>
      <c r="L3634" s="6"/>
      <c r="AM3634" s="6"/>
    </row>
    <row r="3635" spans="1:39">
      <c r="A3635" s="6"/>
      <c r="K3635" s="6"/>
      <c r="L3635" s="6"/>
      <c r="AM3635" s="6"/>
    </row>
    <row r="3636" spans="1:39">
      <c r="A3636" s="6"/>
      <c r="K3636" s="6"/>
      <c r="L3636" s="6"/>
      <c r="AM3636" s="6"/>
    </row>
    <row r="3637" spans="1:39">
      <c r="A3637" s="6"/>
      <c r="K3637" s="6"/>
      <c r="L3637" s="6"/>
      <c r="AM3637" s="6"/>
    </row>
    <row r="3638" spans="1:39">
      <c r="A3638" s="6"/>
      <c r="K3638" s="6"/>
      <c r="L3638" s="6"/>
      <c r="AM3638" s="6"/>
    </row>
    <row r="3639" spans="1:39">
      <c r="A3639" s="6"/>
      <c r="K3639" s="6"/>
      <c r="L3639" s="6"/>
      <c r="AM3639" s="6"/>
    </row>
    <row r="3640" spans="1:39">
      <c r="A3640" s="6"/>
      <c r="K3640" s="6"/>
      <c r="L3640" s="6"/>
      <c r="AM3640" s="6"/>
    </row>
    <row r="3641" spans="1:39">
      <c r="A3641" s="6"/>
      <c r="K3641" s="6"/>
      <c r="L3641" s="6"/>
      <c r="AM3641" s="6"/>
    </row>
    <row r="3642" spans="1:39">
      <c r="A3642" s="6"/>
      <c r="K3642" s="6"/>
      <c r="L3642" s="6"/>
      <c r="AM3642" s="6"/>
    </row>
    <row r="3643" spans="1:39">
      <c r="A3643" s="6"/>
      <c r="K3643" s="6"/>
      <c r="L3643" s="6"/>
      <c r="AM3643" s="6"/>
    </row>
    <row r="3644" spans="1:39">
      <c r="A3644" s="6"/>
      <c r="K3644" s="6"/>
      <c r="L3644" s="6"/>
      <c r="AM3644" s="6"/>
    </row>
    <row r="3645" spans="1:39">
      <c r="A3645" s="6"/>
      <c r="K3645" s="6"/>
      <c r="L3645" s="6"/>
      <c r="AM3645" s="6"/>
    </row>
    <row r="3646" spans="1:39">
      <c r="A3646" s="6"/>
      <c r="K3646" s="6"/>
      <c r="L3646" s="6"/>
      <c r="AM3646" s="6"/>
    </row>
    <row r="3647" spans="1:39">
      <c r="A3647" s="6"/>
      <c r="K3647" s="6"/>
      <c r="L3647" s="6"/>
      <c r="AM3647" s="6"/>
    </row>
    <row r="3648" spans="1:39">
      <c r="A3648" s="6"/>
      <c r="K3648" s="6"/>
      <c r="L3648" s="6"/>
      <c r="AM3648" s="6"/>
    </row>
    <row r="3649" spans="1:39">
      <c r="A3649" s="6"/>
      <c r="K3649" s="6"/>
      <c r="L3649" s="6"/>
      <c r="AM3649" s="6"/>
    </row>
    <row r="3650" spans="1:39">
      <c r="A3650" s="6"/>
      <c r="K3650" s="6"/>
      <c r="L3650" s="6"/>
      <c r="AM3650" s="6"/>
    </row>
    <row r="3651" spans="1:39">
      <c r="A3651" s="6"/>
      <c r="K3651" s="6"/>
      <c r="L3651" s="6"/>
      <c r="AM3651" s="6"/>
    </row>
    <row r="3652" spans="1:39">
      <c r="A3652" s="6"/>
      <c r="K3652" s="6"/>
      <c r="L3652" s="6"/>
      <c r="AM3652" s="6"/>
    </row>
    <row r="3653" spans="1:39">
      <c r="A3653" s="6"/>
      <c r="K3653" s="6"/>
      <c r="L3653" s="6"/>
      <c r="AM3653" s="6"/>
    </row>
    <row r="3654" spans="1:39">
      <c r="A3654" s="6"/>
      <c r="K3654" s="6"/>
      <c r="L3654" s="6"/>
      <c r="AM3654" s="6"/>
    </row>
    <row r="3655" spans="1:39">
      <c r="A3655" s="6"/>
      <c r="K3655" s="6"/>
      <c r="L3655" s="6"/>
      <c r="AM3655" s="6"/>
    </row>
    <row r="3656" spans="1:39">
      <c r="A3656" s="6"/>
      <c r="K3656" s="6"/>
      <c r="L3656" s="6"/>
      <c r="AM3656" s="6"/>
    </row>
    <row r="3657" spans="1:39">
      <c r="A3657" s="6"/>
      <c r="K3657" s="6"/>
      <c r="L3657" s="6"/>
      <c r="AM3657" s="6"/>
    </row>
    <row r="3658" spans="1:39">
      <c r="A3658" s="6"/>
      <c r="K3658" s="6"/>
      <c r="L3658" s="6"/>
      <c r="AM3658" s="6"/>
    </row>
    <row r="3659" spans="1:39">
      <c r="A3659" s="6"/>
      <c r="K3659" s="6"/>
      <c r="L3659" s="6"/>
      <c r="AM3659" s="6"/>
    </row>
    <row r="3660" spans="1:39">
      <c r="A3660" s="6"/>
      <c r="K3660" s="6"/>
      <c r="L3660" s="6"/>
      <c r="AM3660" s="6"/>
    </row>
    <row r="3661" spans="1:39">
      <c r="A3661" s="6"/>
      <c r="K3661" s="6"/>
      <c r="L3661" s="6"/>
      <c r="AM3661" s="6"/>
    </row>
    <row r="3662" spans="1:39">
      <c r="A3662" s="6"/>
      <c r="K3662" s="6"/>
      <c r="L3662" s="6"/>
      <c r="AM3662" s="6"/>
    </row>
    <row r="3663" spans="1:39">
      <c r="A3663" s="6"/>
      <c r="K3663" s="6"/>
      <c r="L3663" s="6"/>
      <c r="AM3663" s="6"/>
    </row>
    <row r="3664" spans="1:39">
      <c r="A3664" s="6"/>
      <c r="K3664" s="6"/>
      <c r="L3664" s="6"/>
      <c r="AM3664" s="6"/>
    </row>
    <row r="3665" spans="1:39">
      <c r="A3665" s="6"/>
      <c r="K3665" s="6"/>
      <c r="L3665" s="6"/>
      <c r="AM3665" s="6"/>
    </row>
    <row r="3666" spans="1:39">
      <c r="A3666" s="6"/>
      <c r="K3666" s="6"/>
      <c r="L3666" s="6"/>
      <c r="AM3666" s="6"/>
    </row>
    <row r="3667" spans="1:39">
      <c r="A3667" s="6"/>
      <c r="K3667" s="6"/>
      <c r="L3667" s="6"/>
      <c r="AM3667" s="6"/>
    </row>
    <row r="3668" spans="1:39">
      <c r="A3668" s="6"/>
      <c r="K3668" s="6"/>
      <c r="L3668" s="6"/>
      <c r="AM3668" s="6"/>
    </row>
    <row r="3669" spans="1:39">
      <c r="A3669" s="6"/>
      <c r="K3669" s="6"/>
      <c r="L3669" s="6"/>
      <c r="AM3669" s="6"/>
    </row>
    <row r="3670" spans="1:39">
      <c r="A3670" s="6"/>
      <c r="K3670" s="6"/>
      <c r="L3670" s="6"/>
      <c r="AM3670" s="6"/>
    </row>
    <row r="3671" spans="1:39">
      <c r="A3671" s="6"/>
      <c r="K3671" s="6"/>
      <c r="L3671" s="6"/>
      <c r="AM3671" s="6"/>
    </row>
    <row r="3672" spans="1:39">
      <c r="A3672" s="6"/>
      <c r="K3672" s="6"/>
      <c r="L3672" s="6"/>
      <c r="AM3672" s="6"/>
    </row>
    <row r="3673" spans="1:39">
      <c r="A3673" s="6"/>
      <c r="K3673" s="6"/>
      <c r="L3673" s="6"/>
      <c r="AM3673" s="6"/>
    </row>
    <row r="3674" spans="1:39">
      <c r="A3674" s="6"/>
      <c r="K3674" s="6"/>
      <c r="L3674" s="6"/>
      <c r="AM3674" s="6"/>
    </row>
    <row r="3675" spans="1:39">
      <c r="A3675" s="6"/>
      <c r="K3675" s="6"/>
      <c r="L3675" s="6"/>
      <c r="AM3675" s="6"/>
    </row>
    <row r="3676" spans="1:39">
      <c r="A3676" s="6"/>
      <c r="K3676" s="6"/>
      <c r="L3676" s="6"/>
      <c r="AM3676" s="6"/>
    </row>
    <row r="3677" spans="1:39">
      <c r="A3677" s="6"/>
      <c r="K3677" s="6"/>
      <c r="L3677" s="6"/>
      <c r="AM3677" s="6"/>
    </row>
    <row r="3678" spans="1:39">
      <c r="A3678" s="6"/>
      <c r="K3678" s="6"/>
      <c r="L3678" s="6"/>
      <c r="AM3678" s="6"/>
    </row>
    <row r="3679" spans="1:39">
      <c r="A3679" s="6"/>
      <c r="K3679" s="6"/>
      <c r="L3679" s="6"/>
      <c r="AM3679" s="6"/>
    </row>
    <row r="3680" spans="1:39">
      <c r="A3680" s="6"/>
      <c r="K3680" s="6"/>
      <c r="L3680" s="6"/>
      <c r="AM3680" s="6"/>
    </row>
    <row r="3681" spans="1:39">
      <c r="A3681" s="6"/>
      <c r="K3681" s="6"/>
      <c r="L3681" s="6"/>
      <c r="AM3681" s="6"/>
    </row>
    <row r="3682" spans="1:39">
      <c r="A3682" s="6"/>
      <c r="K3682" s="6"/>
      <c r="L3682" s="6"/>
      <c r="AM3682" s="6"/>
    </row>
    <row r="3683" spans="1:39">
      <c r="A3683" s="6"/>
      <c r="K3683" s="6"/>
      <c r="L3683" s="6"/>
      <c r="AM3683" s="6"/>
    </row>
    <row r="3684" spans="1:39">
      <c r="A3684" s="6"/>
      <c r="K3684" s="6"/>
      <c r="L3684" s="6"/>
      <c r="AM3684" s="6"/>
    </row>
    <row r="3685" spans="1:39">
      <c r="A3685" s="6"/>
      <c r="K3685" s="6"/>
      <c r="L3685" s="6"/>
      <c r="AM3685" s="6"/>
    </row>
    <row r="3686" spans="1:39">
      <c r="A3686" s="6"/>
      <c r="K3686" s="6"/>
      <c r="L3686" s="6"/>
      <c r="AM3686" s="6"/>
    </row>
    <row r="3687" spans="1:39">
      <c r="A3687" s="6"/>
      <c r="K3687" s="6"/>
      <c r="L3687" s="6"/>
      <c r="AM3687" s="6"/>
    </row>
    <row r="3688" spans="1:39">
      <c r="A3688" s="6"/>
      <c r="K3688" s="6"/>
      <c r="L3688" s="6"/>
      <c r="AM3688" s="6"/>
    </row>
    <row r="3689" spans="1:39">
      <c r="A3689" s="6"/>
      <c r="K3689" s="6"/>
      <c r="L3689" s="6"/>
      <c r="AM3689" s="6"/>
    </row>
    <row r="3690" spans="1:39">
      <c r="A3690" s="6"/>
      <c r="K3690" s="6"/>
      <c r="L3690" s="6"/>
      <c r="AM3690" s="6"/>
    </row>
    <row r="3691" spans="1:39">
      <c r="A3691" s="6"/>
      <c r="K3691" s="6"/>
      <c r="L3691" s="6"/>
      <c r="AM3691" s="6"/>
    </row>
    <row r="3692" spans="1:39">
      <c r="A3692" s="6"/>
      <c r="K3692" s="6"/>
      <c r="L3692" s="6"/>
      <c r="AM3692" s="6"/>
    </row>
    <row r="3693" spans="1:39">
      <c r="A3693" s="6"/>
      <c r="K3693" s="6"/>
      <c r="L3693" s="6"/>
      <c r="AM3693" s="6"/>
    </row>
    <row r="3694" spans="1:39">
      <c r="A3694" s="6"/>
      <c r="K3694" s="6"/>
      <c r="L3694" s="6"/>
      <c r="AM3694" s="6"/>
    </row>
    <row r="3695" spans="1:39">
      <c r="A3695" s="6"/>
      <c r="K3695" s="6"/>
      <c r="L3695" s="6"/>
      <c r="AM3695" s="6"/>
    </row>
    <row r="3696" spans="1:39">
      <c r="A3696" s="6"/>
      <c r="K3696" s="6"/>
      <c r="L3696" s="6"/>
      <c r="AM3696" s="6"/>
    </row>
    <row r="3697" spans="1:39">
      <c r="A3697" s="6"/>
      <c r="K3697" s="6"/>
      <c r="L3697" s="6"/>
      <c r="AM3697" s="6"/>
    </row>
    <row r="3698" spans="1:39">
      <c r="A3698" s="6"/>
      <c r="K3698" s="6"/>
      <c r="L3698" s="6"/>
      <c r="AM3698" s="6"/>
    </row>
    <row r="3699" spans="1:39">
      <c r="A3699" s="6"/>
      <c r="K3699" s="6"/>
      <c r="L3699" s="6"/>
      <c r="AM3699" s="6"/>
    </row>
    <row r="3700" spans="1:39">
      <c r="A3700" s="6"/>
      <c r="K3700" s="6"/>
      <c r="L3700" s="6"/>
      <c r="AM3700" s="6"/>
    </row>
    <row r="3701" spans="1:39">
      <c r="A3701" s="6"/>
      <c r="K3701" s="6"/>
      <c r="L3701" s="6"/>
      <c r="AM3701" s="6"/>
    </row>
    <row r="3702" spans="1:39">
      <c r="A3702" s="6"/>
      <c r="K3702" s="6"/>
      <c r="L3702" s="6"/>
      <c r="AM3702" s="6"/>
    </row>
    <row r="3703" spans="1:39">
      <c r="A3703" s="6"/>
      <c r="K3703" s="6"/>
      <c r="L3703" s="6"/>
      <c r="AM3703" s="6"/>
    </row>
    <row r="3704" spans="1:39">
      <c r="A3704" s="6"/>
      <c r="K3704" s="6"/>
      <c r="L3704" s="6"/>
      <c r="AM3704" s="6"/>
    </row>
    <row r="3705" spans="1:39">
      <c r="A3705" s="6"/>
      <c r="K3705" s="6"/>
      <c r="L3705" s="6"/>
      <c r="AM3705" s="6"/>
    </row>
    <row r="3706" spans="1:39">
      <c r="A3706" s="6"/>
      <c r="K3706" s="6"/>
      <c r="L3706" s="6"/>
      <c r="AM3706" s="6"/>
    </row>
    <row r="3707" spans="1:39">
      <c r="A3707" s="6"/>
      <c r="K3707" s="6"/>
      <c r="L3707" s="6"/>
      <c r="AM3707" s="6"/>
    </row>
    <row r="3708" spans="1:39">
      <c r="A3708" s="6"/>
      <c r="K3708" s="6"/>
      <c r="L3708" s="6"/>
      <c r="AM3708" s="6"/>
    </row>
    <row r="3709" spans="1:39">
      <c r="A3709" s="6"/>
      <c r="K3709" s="6"/>
      <c r="L3709" s="6"/>
      <c r="AM3709" s="6"/>
    </row>
    <row r="3710" spans="1:39">
      <c r="A3710" s="6"/>
      <c r="K3710" s="6"/>
      <c r="L3710" s="6"/>
      <c r="AM3710" s="6"/>
    </row>
    <row r="3711" spans="1:39">
      <c r="A3711" s="6"/>
      <c r="K3711" s="6"/>
      <c r="L3711" s="6"/>
      <c r="AM3711" s="6"/>
    </row>
    <row r="3712" spans="1:39">
      <c r="A3712" s="6"/>
      <c r="K3712" s="6"/>
      <c r="L3712" s="6"/>
      <c r="AM3712" s="6"/>
    </row>
    <row r="3713" spans="1:39">
      <c r="A3713" s="6"/>
      <c r="K3713" s="6"/>
      <c r="L3713" s="6"/>
      <c r="AM3713" s="6"/>
    </row>
    <row r="3714" spans="1:39">
      <c r="A3714" s="6"/>
      <c r="K3714" s="6"/>
      <c r="L3714" s="6"/>
      <c r="AM3714" s="6"/>
    </row>
    <row r="3715" spans="1:39">
      <c r="A3715" s="6"/>
      <c r="K3715" s="6"/>
      <c r="L3715" s="6"/>
      <c r="AM3715" s="6"/>
    </row>
    <row r="3716" spans="1:39">
      <c r="A3716" s="6"/>
      <c r="K3716" s="6"/>
      <c r="L3716" s="6"/>
      <c r="AM3716" s="6"/>
    </row>
    <row r="3717" spans="1:39">
      <c r="A3717" s="6"/>
      <c r="K3717" s="6"/>
      <c r="L3717" s="6"/>
      <c r="AM3717" s="6"/>
    </row>
    <row r="3718" spans="1:39">
      <c r="A3718" s="6"/>
      <c r="K3718" s="6"/>
      <c r="L3718" s="6"/>
      <c r="AM3718" s="6"/>
    </row>
    <row r="3719" spans="1:39">
      <c r="A3719" s="6"/>
      <c r="K3719" s="6"/>
      <c r="L3719" s="6"/>
      <c r="AM3719" s="6"/>
    </row>
    <row r="3720" spans="1:39">
      <c r="A3720" s="6"/>
      <c r="K3720" s="6"/>
      <c r="L3720" s="6"/>
      <c r="AM3720" s="6"/>
    </row>
    <row r="3721" spans="1:39">
      <c r="A3721" s="6"/>
      <c r="K3721" s="6"/>
      <c r="L3721" s="6"/>
      <c r="AM3721" s="6"/>
    </row>
    <row r="3722" spans="1:39">
      <c r="A3722" s="6"/>
      <c r="K3722" s="6"/>
      <c r="L3722" s="6"/>
      <c r="AM3722" s="6"/>
    </row>
    <row r="3723" spans="1:39">
      <c r="A3723" s="6"/>
      <c r="K3723" s="6"/>
      <c r="L3723" s="6"/>
      <c r="AM3723" s="6"/>
    </row>
    <row r="3724" spans="1:39">
      <c r="A3724" s="6"/>
      <c r="K3724" s="6"/>
      <c r="L3724" s="6"/>
      <c r="AM3724" s="6"/>
    </row>
    <row r="3725" spans="1:39">
      <c r="A3725" s="6"/>
      <c r="K3725" s="6"/>
      <c r="L3725" s="6"/>
      <c r="AM3725" s="6"/>
    </row>
    <row r="3726" spans="1:39">
      <c r="A3726" s="6"/>
      <c r="K3726" s="6"/>
      <c r="L3726" s="6"/>
      <c r="AM3726" s="6"/>
    </row>
    <row r="3727" spans="1:39">
      <c r="A3727" s="6"/>
      <c r="K3727" s="6"/>
      <c r="L3727" s="6"/>
      <c r="AM3727" s="6"/>
    </row>
    <row r="3728" spans="1:39">
      <c r="A3728" s="6"/>
      <c r="K3728" s="6"/>
      <c r="L3728" s="6"/>
      <c r="AM3728" s="6"/>
    </row>
    <row r="3729" spans="1:39">
      <c r="A3729" s="6"/>
      <c r="K3729" s="6"/>
      <c r="L3729" s="6"/>
      <c r="AM3729" s="6"/>
    </row>
    <row r="3730" spans="1:39">
      <c r="A3730" s="6"/>
      <c r="K3730" s="6"/>
      <c r="L3730" s="6"/>
      <c r="AM3730" s="6"/>
    </row>
    <row r="3731" spans="1:39">
      <c r="A3731" s="6"/>
      <c r="K3731" s="6"/>
      <c r="L3731" s="6"/>
      <c r="AM3731" s="6"/>
    </row>
    <row r="3732" spans="1:39">
      <c r="A3732" s="6"/>
      <c r="K3732" s="6"/>
      <c r="L3732" s="6"/>
      <c r="AM3732" s="6"/>
    </row>
    <row r="3733" spans="1:39">
      <c r="A3733" s="6"/>
      <c r="K3733" s="6"/>
      <c r="L3733" s="6"/>
      <c r="AM3733" s="6"/>
    </row>
    <row r="3734" spans="1:39">
      <c r="A3734" s="6"/>
      <c r="K3734" s="6"/>
      <c r="L3734" s="6"/>
      <c r="AM3734" s="6"/>
    </row>
    <row r="3735" spans="1:39">
      <c r="A3735" s="6"/>
      <c r="K3735" s="6"/>
      <c r="L3735" s="6"/>
      <c r="AM3735" s="6"/>
    </row>
    <row r="3736" spans="1:39">
      <c r="A3736" s="6"/>
      <c r="K3736" s="6"/>
      <c r="L3736" s="6"/>
      <c r="AM3736" s="6"/>
    </row>
    <row r="3737" spans="1:39">
      <c r="A3737" s="6"/>
      <c r="K3737" s="6"/>
      <c r="L3737" s="6"/>
      <c r="AM3737" s="6"/>
    </row>
    <row r="3738" spans="1:39">
      <c r="A3738" s="6"/>
      <c r="K3738" s="6"/>
      <c r="L3738" s="6"/>
      <c r="AM3738" s="6"/>
    </row>
    <row r="3739" spans="1:39">
      <c r="A3739" s="6"/>
      <c r="K3739" s="6"/>
      <c r="L3739" s="6"/>
      <c r="AM3739" s="6"/>
    </row>
    <row r="3740" spans="1:39">
      <c r="A3740" s="6"/>
      <c r="K3740" s="6"/>
      <c r="L3740" s="6"/>
      <c r="AM3740" s="6"/>
    </row>
    <row r="3741" spans="1:39">
      <c r="A3741" s="6"/>
      <c r="K3741" s="6"/>
      <c r="L3741" s="6"/>
      <c r="AM3741" s="6"/>
    </row>
    <row r="3742" spans="1:39">
      <c r="A3742" s="6"/>
      <c r="K3742" s="6"/>
      <c r="L3742" s="6"/>
      <c r="AM3742" s="6"/>
    </row>
    <row r="3743" spans="1:39">
      <c r="A3743" s="6"/>
      <c r="K3743" s="6"/>
      <c r="L3743" s="6"/>
      <c r="AM3743" s="6"/>
    </row>
    <row r="3744" spans="1:39">
      <c r="A3744" s="6"/>
      <c r="K3744" s="6"/>
      <c r="L3744" s="6"/>
      <c r="AM3744" s="6"/>
    </row>
    <row r="3745" spans="1:39">
      <c r="A3745" s="6"/>
      <c r="K3745" s="6"/>
      <c r="L3745" s="6"/>
      <c r="AM3745" s="6"/>
    </row>
    <row r="3746" spans="1:39">
      <c r="A3746" s="6"/>
      <c r="K3746" s="6"/>
      <c r="L3746" s="6"/>
      <c r="AM3746" s="6"/>
    </row>
    <row r="3747" spans="1:39">
      <c r="A3747" s="6"/>
      <c r="K3747" s="6"/>
      <c r="L3747" s="6"/>
      <c r="AM3747" s="6"/>
    </row>
    <row r="3748" spans="1:39">
      <c r="A3748" s="6"/>
      <c r="K3748" s="6"/>
      <c r="L3748" s="6"/>
      <c r="AM3748" s="6"/>
    </row>
    <row r="3749" spans="1:39">
      <c r="A3749" s="6"/>
      <c r="K3749" s="6"/>
      <c r="L3749" s="6"/>
      <c r="AM3749" s="6"/>
    </row>
    <row r="3750" spans="1:39">
      <c r="A3750" s="6"/>
      <c r="K3750" s="6"/>
      <c r="L3750" s="6"/>
      <c r="AM3750" s="6"/>
    </row>
    <row r="3751" spans="1:39">
      <c r="A3751" s="6"/>
      <c r="K3751" s="6"/>
      <c r="L3751" s="6"/>
      <c r="AM3751" s="6"/>
    </row>
    <row r="3752" spans="1:39">
      <c r="A3752" s="6"/>
      <c r="K3752" s="6"/>
      <c r="L3752" s="6"/>
      <c r="AM3752" s="6"/>
    </row>
    <row r="3753" spans="1:39">
      <c r="A3753" s="6"/>
      <c r="K3753" s="6"/>
      <c r="L3753" s="6"/>
      <c r="AM3753" s="6"/>
    </row>
    <row r="3754" spans="1:39">
      <c r="A3754" s="6"/>
      <c r="K3754" s="6"/>
      <c r="L3754" s="6"/>
      <c r="AM3754" s="6"/>
    </row>
    <row r="3755" spans="1:39">
      <c r="A3755" s="6"/>
      <c r="K3755" s="6"/>
      <c r="L3755" s="6"/>
      <c r="AM3755" s="6"/>
    </row>
    <row r="3756" spans="1:39">
      <c r="A3756" s="6"/>
      <c r="K3756" s="6"/>
      <c r="L3756" s="6"/>
      <c r="AM3756" s="6"/>
    </row>
    <row r="3757" spans="1:39">
      <c r="A3757" s="6"/>
      <c r="K3757" s="6"/>
      <c r="L3757" s="6"/>
      <c r="AM3757" s="6"/>
    </row>
    <row r="3758" spans="1:39">
      <c r="A3758" s="6"/>
      <c r="K3758" s="6"/>
      <c r="L3758" s="6"/>
      <c r="AM3758" s="6"/>
    </row>
    <row r="3759" spans="1:39">
      <c r="A3759" s="6"/>
      <c r="K3759" s="6"/>
      <c r="L3759" s="6"/>
      <c r="AM3759" s="6"/>
    </row>
    <row r="3760" spans="1:39">
      <c r="A3760" s="6"/>
      <c r="K3760" s="6"/>
      <c r="L3760" s="6"/>
      <c r="AM3760" s="6"/>
    </row>
    <row r="3761" spans="1:39">
      <c r="A3761" s="6"/>
      <c r="K3761" s="6"/>
      <c r="L3761" s="6"/>
      <c r="AM3761" s="6"/>
    </row>
    <row r="3762" spans="1:39">
      <c r="A3762" s="6"/>
      <c r="K3762" s="6"/>
      <c r="L3762" s="6"/>
      <c r="AM3762" s="6"/>
    </row>
    <row r="3763" spans="1:39">
      <c r="A3763" s="6"/>
      <c r="K3763" s="6"/>
      <c r="L3763" s="6"/>
      <c r="AM3763" s="6"/>
    </row>
    <row r="3764" spans="1:39">
      <c r="A3764" s="6"/>
      <c r="K3764" s="6"/>
      <c r="L3764" s="6"/>
      <c r="AM3764" s="6"/>
    </row>
    <row r="3765" spans="1:39">
      <c r="A3765" s="6"/>
      <c r="K3765" s="6"/>
      <c r="L3765" s="6"/>
      <c r="AM3765" s="6"/>
    </row>
    <row r="3766" spans="1:39">
      <c r="A3766" s="6"/>
      <c r="K3766" s="6"/>
      <c r="L3766" s="6"/>
      <c r="AM3766" s="6"/>
    </row>
    <row r="3767" spans="1:39">
      <c r="A3767" s="6"/>
      <c r="K3767" s="6"/>
      <c r="L3767" s="6"/>
      <c r="AM3767" s="6"/>
    </row>
    <row r="3768" spans="1:39">
      <c r="A3768" s="6"/>
      <c r="K3768" s="6"/>
      <c r="L3768" s="6"/>
      <c r="AM3768" s="6"/>
    </row>
    <row r="3769" spans="1:39">
      <c r="A3769" s="6"/>
      <c r="K3769" s="6"/>
      <c r="L3769" s="6"/>
      <c r="AM3769" s="6"/>
    </row>
    <row r="3770" spans="1:39">
      <c r="A3770" s="6"/>
      <c r="K3770" s="6"/>
      <c r="L3770" s="6"/>
      <c r="AM3770" s="6"/>
    </row>
    <row r="3771" spans="1:39">
      <c r="A3771" s="6"/>
      <c r="K3771" s="6"/>
      <c r="L3771" s="6"/>
      <c r="AM3771" s="6"/>
    </row>
    <row r="3772" spans="1:39">
      <c r="A3772" s="6"/>
      <c r="K3772" s="6"/>
      <c r="L3772" s="6"/>
      <c r="AM3772" s="6"/>
    </row>
    <row r="3773" spans="1:39">
      <c r="A3773" s="6"/>
      <c r="K3773" s="6"/>
      <c r="L3773" s="6"/>
      <c r="AM3773" s="6"/>
    </row>
    <row r="3774" spans="1:39">
      <c r="A3774" s="6"/>
      <c r="K3774" s="6"/>
      <c r="L3774" s="6"/>
      <c r="AM3774" s="6"/>
    </row>
    <row r="3775" spans="1:39">
      <c r="A3775" s="6"/>
      <c r="K3775" s="6"/>
      <c r="L3775" s="6"/>
      <c r="AM3775" s="6"/>
    </row>
    <row r="3776" spans="1:39">
      <c r="A3776" s="6"/>
      <c r="K3776" s="6"/>
      <c r="L3776" s="6"/>
      <c r="AM3776" s="6"/>
    </row>
    <row r="3777" spans="1:39">
      <c r="A3777" s="6"/>
      <c r="K3777" s="6"/>
      <c r="L3777" s="6"/>
      <c r="AM3777" s="6"/>
    </row>
    <row r="3778" spans="1:39">
      <c r="A3778" s="6"/>
      <c r="K3778" s="6"/>
      <c r="L3778" s="6"/>
      <c r="AM3778" s="6"/>
    </row>
    <row r="3779" spans="1:39">
      <c r="A3779" s="6"/>
      <c r="K3779" s="6"/>
      <c r="L3779" s="6"/>
      <c r="AM3779" s="6"/>
    </row>
    <row r="3780" spans="1:39">
      <c r="A3780" s="6"/>
      <c r="K3780" s="6"/>
      <c r="L3780" s="6"/>
      <c r="AM3780" s="6"/>
    </row>
    <row r="3781" spans="1:39">
      <c r="A3781" s="6"/>
      <c r="K3781" s="6"/>
      <c r="L3781" s="6"/>
      <c r="AM3781" s="6"/>
    </row>
    <row r="3782" spans="1:39">
      <c r="A3782" s="6"/>
      <c r="K3782" s="6"/>
      <c r="L3782" s="6"/>
      <c r="AM3782" s="6"/>
    </row>
    <row r="3783" spans="1:39">
      <c r="A3783" s="6"/>
      <c r="K3783" s="6"/>
      <c r="L3783" s="6"/>
      <c r="AM3783" s="6"/>
    </row>
    <row r="3784" spans="1:39">
      <c r="A3784" s="6"/>
      <c r="K3784" s="6"/>
      <c r="L3784" s="6"/>
      <c r="AM3784" s="6"/>
    </row>
    <row r="3785" spans="1:39">
      <c r="A3785" s="6"/>
      <c r="K3785" s="6"/>
      <c r="L3785" s="6"/>
      <c r="AM3785" s="6"/>
    </row>
    <row r="3786" spans="1:39">
      <c r="A3786" s="6"/>
      <c r="K3786" s="6"/>
      <c r="L3786" s="6"/>
      <c r="AM3786" s="6"/>
    </row>
    <row r="3787" spans="1:39">
      <c r="A3787" s="6"/>
      <c r="K3787" s="6"/>
      <c r="L3787" s="6"/>
      <c r="AM3787" s="6"/>
    </row>
    <row r="3788" spans="1:39">
      <c r="A3788" s="6"/>
      <c r="K3788" s="6"/>
      <c r="L3788" s="6"/>
      <c r="AM3788" s="6"/>
    </row>
    <row r="3789" spans="1:39">
      <c r="A3789" s="6"/>
      <c r="K3789" s="6"/>
      <c r="L3789" s="6"/>
      <c r="AM3789" s="6"/>
    </row>
    <row r="3790" spans="1:39">
      <c r="A3790" s="6"/>
      <c r="K3790" s="6"/>
      <c r="L3790" s="6"/>
      <c r="AM3790" s="6"/>
    </row>
    <row r="3791" spans="1:39">
      <c r="A3791" s="6"/>
      <c r="K3791" s="6"/>
      <c r="L3791" s="6"/>
      <c r="AM3791" s="6"/>
    </row>
    <row r="3792" spans="1:39">
      <c r="A3792" s="6"/>
      <c r="K3792" s="6"/>
      <c r="L3792" s="6"/>
      <c r="AM3792" s="6"/>
    </row>
    <row r="3793" spans="1:39">
      <c r="A3793" s="6"/>
      <c r="K3793" s="6"/>
      <c r="L3793" s="6"/>
      <c r="AM3793" s="6"/>
    </row>
    <row r="3794" spans="1:39">
      <c r="A3794" s="6"/>
      <c r="K3794" s="6"/>
      <c r="L3794" s="6"/>
      <c r="AM3794" s="6"/>
    </row>
    <row r="3795" spans="1:39">
      <c r="A3795" s="6"/>
      <c r="K3795" s="6"/>
      <c r="L3795" s="6"/>
      <c r="AM3795" s="6"/>
    </row>
    <row r="3796" spans="1:39">
      <c r="A3796" s="6"/>
      <c r="K3796" s="6"/>
      <c r="L3796" s="6"/>
      <c r="AM3796" s="6"/>
    </row>
    <row r="3797" spans="1:39">
      <c r="A3797" s="6"/>
      <c r="K3797" s="6"/>
      <c r="L3797" s="6"/>
      <c r="AM3797" s="6"/>
    </row>
    <row r="3798" spans="1:39">
      <c r="A3798" s="6"/>
      <c r="K3798" s="6"/>
      <c r="L3798" s="6"/>
      <c r="AM3798" s="6"/>
    </row>
    <row r="3799" spans="1:39">
      <c r="A3799" s="6"/>
      <c r="K3799" s="6"/>
      <c r="L3799" s="6"/>
      <c r="AM3799" s="6"/>
    </row>
    <row r="3800" spans="1:39">
      <c r="A3800" s="6"/>
      <c r="K3800" s="6"/>
      <c r="L3800" s="6"/>
      <c r="AM3800" s="6"/>
    </row>
    <row r="3801" spans="1:39">
      <c r="A3801" s="6"/>
      <c r="K3801" s="6"/>
      <c r="L3801" s="6"/>
      <c r="AM3801" s="6"/>
    </row>
    <row r="3802" spans="1:39">
      <c r="A3802" s="6"/>
      <c r="K3802" s="6"/>
      <c r="L3802" s="6"/>
      <c r="AM3802" s="6"/>
    </row>
    <row r="3803" spans="1:39">
      <c r="A3803" s="6"/>
      <c r="K3803" s="6"/>
      <c r="L3803" s="6"/>
      <c r="AM3803" s="6"/>
    </row>
    <row r="3804" spans="1:39">
      <c r="A3804" s="6"/>
      <c r="K3804" s="6"/>
      <c r="L3804" s="6"/>
      <c r="AM3804" s="6"/>
    </row>
    <row r="3805" spans="1:39">
      <c r="A3805" s="6"/>
      <c r="K3805" s="6"/>
      <c r="L3805" s="6"/>
      <c r="AM3805" s="6"/>
    </row>
    <row r="3806" spans="1:39">
      <c r="A3806" s="6"/>
      <c r="K3806" s="6"/>
      <c r="L3806" s="6"/>
      <c r="AM3806" s="6"/>
    </row>
    <row r="3807" spans="1:39">
      <c r="A3807" s="6"/>
      <c r="K3807" s="6"/>
      <c r="L3807" s="6"/>
      <c r="AM3807" s="6"/>
    </row>
    <row r="3808" spans="1:39">
      <c r="A3808" s="6"/>
      <c r="K3808" s="6"/>
      <c r="L3808" s="6"/>
      <c r="AM3808" s="6"/>
    </row>
    <row r="3809" spans="1:39">
      <c r="A3809" s="6"/>
      <c r="K3809" s="6"/>
      <c r="L3809" s="6"/>
      <c r="AM3809" s="6"/>
    </row>
    <row r="3810" spans="1:39">
      <c r="A3810" s="6"/>
      <c r="K3810" s="6"/>
      <c r="L3810" s="6"/>
      <c r="AM3810" s="6"/>
    </row>
    <row r="3811" spans="1:39">
      <c r="A3811" s="6"/>
      <c r="K3811" s="6"/>
      <c r="L3811" s="6"/>
      <c r="AM3811" s="6"/>
    </row>
    <row r="3812" spans="1:39">
      <c r="A3812" s="6"/>
      <c r="K3812" s="6"/>
      <c r="L3812" s="6"/>
      <c r="AM3812" s="6"/>
    </row>
    <row r="3813" spans="1:39">
      <c r="A3813" s="6"/>
      <c r="K3813" s="6"/>
      <c r="L3813" s="6"/>
      <c r="AM3813" s="6"/>
    </row>
    <row r="3814" spans="1:39">
      <c r="A3814" s="6"/>
      <c r="K3814" s="6"/>
      <c r="L3814" s="6"/>
      <c r="AM3814" s="6"/>
    </row>
    <row r="3815" spans="1:39">
      <c r="A3815" s="6"/>
      <c r="K3815" s="6"/>
      <c r="L3815" s="6"/>
      <c r="AM3815" s="6"/>
    </row>
    <row r="3816" spans="1:39">
      <c r="A3816" s="6"/>
      <c r="K3816" s="6"/>
      <c r="L3816" s="6"/>
      <c r="AM3816" s="6"/>
    </row>
    <row r="3817" spans="1:39">
      <c r="A3817" s="6"/>
      <c r="K3817" s="6"/>
      <c r="L3817" s="6"/>
      <c r="AM3817" s="6"/>
    </row>
    <row r="3818" spans="1:39">
      <c r="A3818" s="6"/>
      <c r="K3818" s="6"/>
      <c r="L3818" s="6"/>
      <c r="AM3818" s="6"/>
    </row>
    <row r="3819" spans="1:39">
      <c r="A3819" s="6"/>
      <c r="K3819" s="6"/>
      <c r="L3819" s="6"/>
      <c r="AM3819" s="6"/>
    </row>
    <row r="3820" spans="1:39">
      <c r="A3820" s="6"/>
      <c r="K3820" s="6"/>
      <c r="L3820" s="6"/>
      <c r="AM3820" s="6"/>
    </row>
    <row r="3821" spans="1:39">
      <c r="A3821" s="6"/>
      <c r="K3821" s="6"/>
      <c r="L3821" s="6"/>
      <c r="AM3821" s="6"/>
    </row>
    <row r="3822" spans="1:39">
      <c r="A3822" s="6"/>
      <c r="K3822" s="6"/>
      <c r="L3822" s="6"/>
      <c r="AM3822" s="6"/>
    </row>
    <row r="3823" spans="1:39">
      <c r="A3823" s="6"/>
      <c r="K3823" s="6"/>
      <c r="L3823" s="6"/>
      <c r="AM3823" s="6"/>
    </row>
    <row r="3824" spans="1:39">
      <c r="A3824" s="6"/>
      <c r="K3824" s="6"/>
      <c r="L3824" s="6"/>
      <c r="AM3824" s="6"/>
    </row>
    <row r="3825" spans="1:39">
      <c r="A3825" s="6"/>
      <c r="K3825" s="6"/>
      <c r="L3825" s="6"/>
      <c r="AM3825" s="6"/>
    </row>
    <row r="3826" spans="1:39">
      <c r="A3826" s="6"/>
      <c r="K3826" s="6"/>
      <c r="L3826" s="6"/>
      <c r="AM3826" s="6"/>
    </row>
    <row r="3827" spans="1:39">
      <c r="A3827" s="6"/>
      <c r="K3827" s="6"/>
      <c r="L3827" s="6"/>
      <c r="AM3827" s="6"/>
    </row>
    <row r="3828" spans="1:39">
      <c r="A3828" s="6"/>
      <c r="K3828" s="6"/>
      <c r="L3828" s="6"/>
      <c r="AM3828" s="6"/>
    </row>
    <row r="3829" spans="1:39">
      <c r="A3829" s="6"/>
      <c r="K3829" s="6"/>
      <c r="L3829" s="6"/>
      <c r="AM3829" s="6"/>
    </row>
    <row r="3830" spans="1:39">
      <c r="A3830" s="6"/>
      <c r="K3830" s="6"/>
      <c r="L3830" s="6"/>
      <c r="AM3830" s="6"/>
    </row>
    <row r="3831" spans="1:39">
      <c r="A3831" s="6"/>
      <c r="K3831" s="6"/>
      <c r="L3831" s="6"/>
      <c r="AM3831" s="6"/>
    </row>
    <row r="3832" spans="1:39">
      <c r="A3832" s="6"/>
      <c r="K3832" s="6"/>
      <c r="L3832" s="6"/>
      <c r="AM3832" s="6"/>
    </row>
    <row r="3833" spans="1:39">
      <c r="A3833" s="6"/>
      <c r="K3833" s="6"/>
      <c r="L3833" s="6"/>
      <c r="AM3833" s="6"/>
    </row>
    <row r="3834" spans="1:39">
      <c r="A3834" s="6"/>
      <c r="K3834" s="6"/>
      <c r="L3834" s="6"/>
      <c r="AM3834" s="6"/>
    </row>
    <row r="3835" spans="1:39">
      <c r="A3835" s="6"/>
      <c r="K3835" s="6"/>
      <c r="L3835" s="6"/>
      <c r="AM3835" s="6"/>
    </row>
    <row r="3836" spans="1:39">
      <c r="A3836" s="6"/>
      <c r="K3836" s="6"/>
      <c r="L3836" s="6"/>
      <c r="AM3836" s="6"/>
    </row>
    <row r="3837" spans="1:39">
      <c r="A3837" s="6"/>
      <c r="K3837" s="6"/>
      <c r="L3837" s="6"/>
      <c r="AM3837" s="6"/>
    </row>
    <row r="3838" spans="1:39">
      <c r="A3838" s="6"/>
      <c r="K3838" s="6"/>
      <c r="L3838" s="6"/>
      <c r="AM3838" s="6"/>
    </row>
    <row r="3839" spans="1:39">
      <c r="A3839" s="6"/>
      <c r="K3839" s="6"/>
      <c r="L3839" s="6"/>
      <c r="AM3839" s="6"/>
    </row>
    <row r="3840" spans="1:39">
      <c r="A3840" s="6"/>
      <c r="K3840" s="6"/>
      <c r="L3840" s="6"/>
      <c r="AM3840" s="6"/>
    </row>
    <row r="3841" spans="1:39">
      <c r="A3841" s="6"/>
      <c r="K3841" s="6"/>
      <c r="L3841" s="6"/>
      <c r="AM3841" s="6"/>
    </row>
    <row r="3842" spans="1:39">
      <c r="A3842" s="6"/>
      <c r="K3842" s="6"/>
      <c r="L3842" s="6"/>
      <c r="AM3842" s="6"/>
    </row>
    <row r="3843" spans="1:39">
      <c r="A3843" s="6"/>
      <c r="K3843" s="6"/>
      <c r="L3843" s="6"/>
      <c r="AM3843" s="6"/>
    </row>
    <row r="3844" spans="1:39">
      <c r="A3844" s="6"/>
      <c r="K3844" s="6"/>
      <c r="L3844" s="6"/>
      <c r="AM3844" s="6"/>
    </row>
    <row r="3845" spans="1:39">
      <c r="A3845" s="6"/>
      <c r="K3845" s="6"/>
      <c r="L3845" s="6"/>
      <c r="AM3845" s="6"/>
    </row>
    <row r="3846" spans="1:39">
      <c r="A3846" s="6"/>
      <c r="K3846" s="6"/>
      <c r="L3846" s="6"/>
      <c r="AM3846" s="6"/>
    </row>
    <row r="3847" spans="1:39">
      <c r="A3847" s="6"/>
      <c r="K3847" s="6"/>
      <c r="L3847" s="6"/>
      <c r="AM3847" s="6"/>
    </row>
    <row r="3848" spans="1:39">
      <c r="A3848" s="6"/>
      <c r="K3848" s="6"/>
      <c r="L3848" s="6"/>
      <c r="AM3848" s="6"/>
    </row>
    <row r="3849" spans="1:39">
      <c r="A3849" s="6"/>
      <c r="K3849" s="6"/>
      <c r="L3849" s="6"/>
      <c r="AM3849" s="6"/>
    </row>
    <row r="3850" spans="1:39">
      <c r="A3850" s="6"/>
      <c r="K3850" s="6"/>
      <c r="L3850" s="6"/>
      <c r="AM3850" s="6"/>
    </row>
    <row r="3851" spans="1:39">
      <c r="A3851" s="6"/>
      <c r="K3851" s="6"/>
      <c r="L3851" s="6"/>
      <c r="AM3851" s="6"/>
    </row>
    <row r="3852" spans="1:39">
      <c r="A3852" s="6"/>
      <c r="K3852" s="6"/>
      <c r="L3852" s="6"/>
      <c r="AM3852" s="6"/>
    </row>
    <row r="3853" spans="1:39">
      <c r="A3853" s="6"/>
      <c r="K3853" s="6"/>
      <c r="L3853" s="6"/>
      <c r="AM3853" s="6"/>
    </row>
    <row r="3854" spans="1:39">
      <c r="A3854" s="6"/>
      <c r="K3854" s="6"/>
      <c r="L3854" s="6"/>
      <c r="AM3854" s="6"/>
    </row>
    <row r="3855" spans="1:39">
      <c r="A3855" s="6"/>
      <c r="K3855" s="6"/>
      <c r="L3855" s="6"/>
      <c r="AM3855" s="6"/>
    </row>
    <row r="3856" spans="1:39">
      <c r="A3856" s="6"/>
      <c r="K3856" s="6"/>
      <c r="L3856" s="6"/>
      <c r="AM3856" s="6"/>
    </row>
    <row r="3857" spans="1:39">
      <c r="A3857" s="6"/>
      <c r="K3857" s="6"/>
      <c r="L3857" s="6"/>
      <c r="AM3857" s="6"/>
    </row>
    <row r="3858" spans="1:39">
      <c r="A3858" s="6"/>
      <c r="K3858" s="6"/>
      <c r="L3858" s="6"/>
      <c r="AM3858" s="6"/>
    </row>
    <row r="3859" spans="1:39">
      <c r="A3859" s="6"/>
      <c r="K3859" s="6"/>
      <c r="L3859" s="6"/>
      <c r="AM3859" s="6"/>
    </row>
    <row r="3860" spans="1:39">
      <c r="A3860" s="6"/>
      <c r="K3860" s="6"/>
      <c r="L3860" s="6"/>
      <c r="AM3860" s="6"/>
    </row>
    <row r="3861" spans="1:39">
      <c r="A3861" s="6"/>
      <c r="K3861" s="6"/>
      <c r="L3861" s="6"/>
      <c r="AM3861" s="6"/>
    </row>
    <row r="3862" spans="1:39">
      <c r="A3862" s="6"/>
      <c r="K3862" s="6"/>
      <c r="L3862" s="6"/>
      <c r="AM3862" s="6"/>
    </row>
    <row r="3863" spans="1:39">
      <c r="A3863" s="6"/>
      <c r="K3863" s="6"/>
      <c r="L3863" s="6"/>
      <c r="AM3863" s="6"/>
    </row>
    <row r="3864" spans="1:39">
      <c r="A3864" s="6"/>
      <c r="K3864" s="6"/>
      <c r="L3864" s="6"/>
      <c r="AM3864" s="6"/>
    </row>
    <row r="3865" spans="1:39">
      <c r="A3865" s="6"/>
      <c r="K3865" s="6"/>
      <c r="L3865" s="6"/>
      <c r="AM3865" s="6"/>
    </row>
    <row r="3866" spans="1:39">
      <c r="A3866" s="6"/>
      <c r="K3866" s="6"/>
      <c r="L3866" s="6"/>
      <c r="AM3866" s="6"/>
    </row>
    <row r="3867" spans="1:39">
      <c r="A3867" s="6"/>
      <c r="K3867" s="6"/>
      <c r="L3867" s="6"/>
      <c r="AM3867" s="6"/>
    </row>
    <row r="3868" spans="1:39">
      <c r="A3868" s="6"/>
      <c r="K3868" s="6"/>
      <c r="L3868" s="6"/>
      <c r="AM3868" s="6"/>
    </row>
    <row r="3869" spans="1:39">
      <c r="A3869" s="6"/>
      <c r="K3869" s="6"/>
      <c r="L3869" s="6"/>
      <c r="AM3869" s="6"/>
    </row>
    <row r="3870" spans="1:39">
      <c r="A3870" s="6"/>
      <c r="K3870" s="6"/>
      <c r="L3870" s="6"/>
      <c r="AM3870" s="6"/>
    </row>
    <row r="3871" spans="1:39">
      <c r="A3871" s="6"/>
      <c r="K3871" s="6"/>
      <c r="L3871" s="6"/>
      <c r="AM3871" s="6"/>
    </row>
    <row r="3872" spans="1:39">
      <c r="A3872" s="6"/>
      <c r="K3872" s="6"/>
      <c r="L3872" s="6"/>
      <c r="AM3872" s="6"/>
    </row>
    <row r="3873" spans="1:39">
      <c r="A3873" s="6"/>
      <c r="K3873" s="6"/>
      <c r="L3873" s="6"/>
      <c r="AM3873" s="6"/>
    </row>
    <row r="3874" spans="1:39">
      <c r="A3874" s="6"/>
      <c r="K3874" s="6"/>
      <c r="L3874" s="6"/>
      <c r="AM3874" s="6"/>
    </row>
    <row r="3875" spans="1:39">
      <c r="A3875" s="6"/>
      <c r="K3875" s="6"/>
      <c r="L3875" s="6"/>
      <c r="AM3875" s="6"/>
    </row>
    <row r="3876" spans="1:39">
      <c r="A3876" s="6"/>
      <c r="K3876" s="6"/>
      <c r="L3876" s="6"/>
      <c r="AM3876" s="6"/>
    </row>
    <row r="3877" spans="1:39">
      <c r="A3877" s="6"/>
      <c r="K3877" s="6"/>
      <c r="L3877" s="6"/>
      <c r="AM3877" s="6"/>
    </row>
    <row r="3878" spans="1:39">
      <c r="A3878" s="6"/>
      <c r="K3878" s="6"/>
      <c r="L3878" s="6"/>
      <c r="AM3878" s="6"/>
    </row>
    <row r="3879" spans="1:39">
      <c r="A3879" s="6"/>
      <c r="K3879" s="6"/>
      <c r="L3879" s="6"/>
      <c r="AM3879" s="6"/>
    </row>
    <row r="3880" spans="1:39">
      <c r="A3880" s="6"/>
      <c r="K3880" s="6"/>
      <c r="L3880" s="6"/>
      <c r="AM3880" s="6"/>
    </row>
    <row r="3881" spans="1:39">
      <c r="A3881" s="6"/>
      <c r="K3881" s="6"/>
      <c r="L3881" s="6"/>
      <c r="AM3881" s="6"/>
    </row>
    <row r="3882" spans="1:39">
      <c r="A3882" s="6"/>
      <c r="K3882" s="6"/>
      <c r="L3882" s="6"/>
      <c r="AM3882" s="6"/>
    </row>
    <row r="3883" spans="1:39">
      <c r="A3883" s="6"/>
      <c r="K3883" s="6"/>
      <c r="L3883" s="6"/>
      <c r="AM3883" s="6"/>
    </row>
    <row r="3884" spans="1:39">
      <c r="A3884" s="6"/>
      <c r="K3884" s="6"/>
      <c r="L3884" s="6"/>
      <c r="AM3884" s="6"/>
    </row>
    <row r="3885" spans="1:39">
      <c r="A3885" s="6"/>
      <c r="K3885" s="6"/>
      <c r="L3885" s="6"/>
      <c r="AM3885" s="6"/>
    </row>
    <row r="3886" spans="1:39">
      <c r="A3886" s="6"/>
      <c r="K3886" s="6"/>
      <c r="L3886" s="6"/>
      <c r="AM3886" s="6"/>
    </row>
    <row r="3887" spans="1:39">
      <c r="A3887" s="6"/>
      <c r="K3887" s="6"/>
      <c r="L3887" s="6"/>
      <c r="AM3887" s="6"/>
    </row>
    <row r="3888" spans="1:39">
      <c r="A3888" s="6"/>
      <c r="K3888" s="6"/>
      <c r="L3888" s="6"/>
      <c r="AM3888" s="6"/>
    </row>
    <row r="3889" spans="1:39">
      <c r="A3889" s="6"/>
      <c r="K3889" s="6"/>
      <c r="L3889" s="6"/>
      <c r="AM3889" s="6"/>
    </row>
    <row r="3890" spans="1:39">
      <c r="A3890" s="6"/>
      <c r="K3890" s="6"/>
      <c r="L3890" s="6"/>
      <c r="AM3890" s="6"/>
    </row>
    <row r="3891" spans="1:39">
      <c r="A3891" s="6"/>
      <c r="K3891" s="6"/>
      <c r="L3891" s="6"/>
      <c r="AM3891" s="6"/>
    </row>
    <row r="3892" spans="1:39">
      <c r="A3892" s="6"/>
      <c r="K3892" s="6"/>
      <c r="L3892" s="6"/>
      <c r="AM3892" s="6"/>
    </row>
    <row r="3893" spans="1:39">
      <c r="A3893" s="6"/>
      <c r="K3893" s="6"/>
      <c r="L3893" s="6"/>
      <c r="AM3893" s="6"/>
    </row>
    <row r="3894" spans="1:39">
      <c r="A3894" s="6"/>
      <c r="K3894" s="6"/>
      <c r="L3894" s="6"/>
      <c r="AM3894" s="6"/>
    </row>
    <row r="3895" spans="1:39">
      <c r="A3895" s="6"/>
      <c r="K3895" s="6"/>
      <c r="L3895" s="6"/>
      <c r="AM3895" s="6"/>
    </row>
    <row r="3896" spans="1:39">
      <c r="A3896" s="6"/>
      <c r="K3896" s="6"/>
      <c r="L3896" s="6"/>
      <c r="AM3896" s="6"/>
    </row>
    <row r="3897" spans="1:39">
      <c r="A3897" s="6"/>
      <c r="K3897" s="6"/>
      <c r="L3897" s="6"/>
      <c r="AM3897" s="6"/>
    </row>
    <row r="3898" spans="1:39">
      <c r="A3898" s="6"/>
      <c r="K3898" s="6"/>
      <c r="L3898" s="6"/>
      <c r="AM3898" s="6"/>
    </row>
    <row r="3899" spans="1:39">
      <c r="A3899" s="6"/>
      <c r="K3899" s="6"/>
      <c r="L3899" s="6"/>
      <c r="AM3899" s="6"/>
    </row>
    <row r="3900" spans="1:39">
      <c r="A3900" s="6"/>
      <c r="K3900" s="6"/>
      <c r="L3900" s="6"/>
      <c r="AM3900" s="6"/>
    </row>
    <row r="3901" spans="1:39">
      <c r="A3901" s="6"/>
      <c r="K3901" s="6"/>
      <c r="L3901" s="6"/>
      <c r="AM3901" s="6"/>
    </row>
    <row r="3902" spans="1:39">
      <c r="A3902" s="6"/>
      <c r="K3902" s="6"/>
      <c r="L3902" s="6"/>
      <c r="AM3902" s="6"/>
    </row>
    <row r="3903" spans="1:39">
      <c r="A3903" s="6"/>
      <c r="K3903" s="6"/>
      <c r="L3903" s="6"/>
      <c r="AM3903" s="6"/>
    </row>
    <row r="3904" spans="1:39">
      <c r="A3904" s="6"/>
      <c r="K3904" s="6"/>
      <c r="L3904" s="6"/>
      <c r="AM3904" s="6"/>
    </row>
    <row r="3905" spans="1:39">
      <c r="A3905" s="6"/>
      <c r="K3905" s="6"/>
      <c r="L3905" s="6"/>
      <c r="AM3905" s="6"/>
    </row>
    <row r="3906" spans="1:39">
      <c r="A3906" s="6"/>
      <c r="K3906" s="6"/>
      <c r="L3906" s="6"/>
      <c r="AM3906" s="6"/>
    </row>
    <row r="3907" spans="1:39">
      <c r="A3907" s="6"/>
      <c r="K3907" s="6"/>
      <c r="L3907" s="6"/>
      <c r="AM3907" s="6"/>
    </row>
    <row r="3908" spans="1:39">
      <c r="A3908" s="6"/>
      <c r="K3908" s="6"/>
      <c r="L3908" s="6"/>
      <c r="AM3908" s="6"/>
    </row>
    <row r="3909" spans="1:39">
      <c r="A3909" s="6"/>
      <c r="K3909" s="6"/>
      <c r="L3909" s="6"/>
      <c r="AM3909" s="6"/>
    </row>
    <row r="3910" spans="1:39">
      <c r="A3910" s="6"/>
      <c r="K3910" s="6"/>
      <c r="L3910" s="6"/>
      <c r="AM3910" s="6"/>
    </row>
    <row r="3911" spans="1:39">
      <c r="A3911" s="6"/>
      <c r="K3911" s="6"/>
      <c r="L3911" s="6"/>
      <c r="AM3911" s="6"/>
    </row>
    <row r="3912" spans="1:39">
      <c r="A3912" s="6"/>
      <c r="K3912" s="6"/>
      <c r="L3912" s="6"/>
      <c r="AM3912" s="6"/>
    </row>
    <row r="3913" spans="1:39">
      <c r="A3913" s="6"/>
      <c r="K3913" s="6"/>
      <c r="L3913" s="6"/>
      <c r="AM3913" s="6"/>
    </row>
    <row r="3914" spans="1:39">
      <c r="A3914" s="6"/>
      <c r="K3914" s="6"/>
      <c r="L3914" s="6"/>
      <c r="AM3914" s="6"/>
    </row>
    <row r="3915" spans="1:39">
      <c r="A3915" s="6"/>
      <c r="K3915" s="6"/>
      <c r="L3915" s="6"/>
      <c r="AM3915" s="6"/>
    </row>
    <row r="3916" spans="1:39">
      <c r="A3916" s="6"/>
      <c r="K3916" s="6"/>
      <c r="L3916" s="6"/>
      <c r="AM3916" s="6"/>
    </row>
    <row r="3917" spans="1:39">
      <c r="A3917" s="6"/>
      <c r="K3917" s="6"/>
      <c r="L3917" s="6"/>
      <c r="AM3917" s="6"/>
    </row>
    <row r="3918" spans="1:39">
      <c r="A3918" s="6"/>
      <c r="K3918" s="6"/>
      <c r="L3918" s="6"/>
      <c r="AM3918" s="6"/>
    </row>
    <row r="3919" spans="1:39">
      <c r="A3919" s="6"/>
      <c r="K3919" s="6"/>
      <c r="L3919" s="6"/>
      <c r="AM3919" s="6"/>
    </row>
    <row r="3920" spans="1:39">
      <c r="A3920" s="6"/>
      <c r="K3920" s="6"/>
      <c r="L3920" s="6"/>
      <c r="AM3920" s="6"/>
    </row>
    <row r="3921" spans="1:39">
      <c r="A3921" s="6"/>
      <c r="K3921" s="6"/>
      <c r="L3921" s="6"/>
      <c r="AM3921" s="6"/>
    </row>
    <row r="3922" spans="1:39">
      <c r="A3922" s="6"/>
      <c r="K3922" s="6"/>
      <c r="L3922" s="6"/>
      <c r="AM3922" s="6"/>
    </row>
    <row r="3923" spans="1:39">
      <c r="A3923" s="6"/>
      <c r="K3923" s="6"/>
      <c r="L3923" s="6"/>
      <c r="AM3923" s="6"/>
    </row>
    <row r="3924" spans="1:39">
      <c r="A3924" s="6"/>
      <c r="K3924" s="6"/>
      <c r="L3924" s="6"/>
      <c r="AM3924" s="6"/>
    </row>
    <row r="3925" spans="1:39">
      <c r="A3925" s="6"/>
      <c r="K3925" s="6"/>
      <c r="L3925" s="6"/>
      <c r="AM3925" s="6"/>
    </row>
    <row r="3926" spans="1:39">
      <c r="A3926" s="6"/>
      <c r="K3926" s="6"/>
      <c r="L3926" s="6"/>
      <c r="AM3926" s="6"/>
    </row>
    <row r="3927" spans="1:39">
      <c r="A3927" s="6"/>
      <c r="K3927" s="6"/>
      <c r="L3927" s="6"/>
      <c r="AM3927" s="6"/>
    </row>
    <row r="3928" spans="1:39">
      <c r="A3928" s="6"/>
      <c r="K3928" s="6"/>
      <c r="L3928" s="6"/>
      <c r="AM3928" s="6"/>
    </row>
    <row r="3929" spans="1:39">
      <c r="A3929" s="6"/>
      <c r="K3929" s="6"/>
      <c r="L3929" s="6"/>
      <c r="AM3929" s="6"/>
    </row>
    <row r="3930" spans="1:39">
      <c r="A3930" s="6"/>
      <c r="K3930" s="6"/>
      <c r="L3930" s="6"/>
      <c r="AM3930" s="6"/>
    </row>
    <row r="3931" spans="1:39">
      <c r="A3931" s="6"/>
      <c r="K3931" s="6"/>
      <c r="L3931" s="6"/>
      <c r="AM3931" s="6"/>
    </row>
    <row r="3932" spans="1:39">
      <c r="A3932" s="6"/>
      <c r="K3932" s="6"/>
      <c r="L3932" s="6"/>
      <c r="AM3932" s="6"/>
    </row>
    <row r="3933" spans="1:39">
      <c r="A3933" s="6"/>
      <c r="K3933" s="6"/>
      <c r="L3933" s="6"/>
      <c r="AM3933" s="6"/>
    </row>
    <row r="3934" spans="1:39">
      <c r="A3934" s="6"/>
      <c r="K3934" s="6"/>
      <c r="L3934" s="6"/>
      <c r="AM3934" s="6"/>
    </row>
    <row r="3935" spans="1:39">
      <c r="A3935" s="6"/>
      <c r="K3935" s="6"/>
      <c r="L3935" s="6"/>
      <c r="AM3935" s="6"/>
    </row>
    <row r="3936" spans="1:39">
      <c r="A3936" s="6"/>
      <c r="K3936" s="6"/>
      <c r="L3936" s="6"/>
      <c r="AM3936" s="6"/>
    </row>
    <row r="3937" spans="1:39">
      <c r="A3937" s="6"/>
      <c r="K3937" s="6"/>
      <c r="L3937" s="6"/>
      <c r="AM3937" s="6"/>
    </row>
    <row r="3938" spans="1:39">
      <c r="A3938" s="6"/>
      <c r="K3938" s="6"/>
      <c r="L3938" s="6"/>
      <c r="AM3938" s="6"/>
    </row>
    <row r="3939" spans="1:39">
      <c r="A3939" s="6"/>
      <c r="K3939" s="6"/>
      <c r="L3939" s="6"/>
      <c r="AM3939" s="6"/>
    </row>
    <row r="3940" spans="1:39">
      <c r="A3940" s="6"/>
      <c r="K3940" s="6"/>
      <c r="L3940" s="6"/>
      <c r="AM3940" s="6"/>
    </row>
    <row r="3941" spans="1:39">
      <c r="A3941" s="6"/>
      <c r="K3941" s="6"/>
      <c r="L3941" s="6"/>
      <c r="AM3941" s="6"/>
    </row>
    <row r="3942" spans="1:39">
      <c r="A3942" s="6"/>
      <c r="K3942" s="6"/>
      <c r="L3942" s="6"/>
      <c r="AM3942" s="6"/>
    </row>
    <row r="3943" spans="1:39">
      <c r="A3943" s="6"/>
      <c r="K3943" s="6"/>
      <c r="L3943" s="6"/>
      <c r="AM3943" s="6"/>
    </row>
    <row r="3944" spans="1:39">
      <c r="A3944" s="6"/>
      <c r="K3944" s="6"/>
      <c r="L3944" s="6"/>
      <c r="AM3944" s="6"/>
    </row>
    <row r="3945" spans="1:39">
      <c r="A3945" s="6"/>
      <c r="K3945" s="6"/>
      <c r="L3945" s="6"/>
      <c r="AM3945" s="6"/>
    </row>
    <row r="3946" spans="1:39">
      <c r="A3946" s="6"/>
      <c r="K3946" s="6"/>
      <c r="L3946" s="6"/>
      <c r="AM3946" s="6"/>
    </row>
    <row r="3947" spans="1:39">
      <c r="A3947" s="6"/>
      <c r="K3947" s="6"/>
      <c r="L3947" s="6"/>
      <c r="AM3947" s="6"/>
    </row>
    <row r="3948" spans="1:39">
      <c r="A3948" s="6"/>
      <c r="K3948" s="6"/>
      <c r="L3948" s="6"/>
      <c r="AM3948" s="6"/>
    </row>
    <row r="3949" spans="1:39">
      <c r="A3949" s="6"/>
      <c r="K3949" s="6"/>
      <c r="L3949" s="6"/>
      <c r="AM3949" s="6"/>
    </row>
    <row r="3950" spans="1:39">
      <c r="A3950" s="6"/>
      <c r="K3950" s="6"/>
      <c r="L3950" s="6"/>
      <c r="AM3950" s="6"/>
    </row>
    <row r="3951" spans="1:39">
      <c r="A3951" s="6"/>
      <c r="K3951" s="6"/>
      <c r="L3951" s="6"/>
      <c r="AM3951" s="6"/>
    </row>
    <row r="3952" spans="1:39">
      <c r="A3952" s="6"/>
      <c r="K3952" s="6"/>
      <c r="L3952" s="6"/>
      <c r="AM3952" s="6"/>
    </row>
    <row r="3953" spans="1:39">
      <c r="A3953" s="6"/>
      <c r="K3953" s="6"/>
      <c r="L3953" s="6"/>
      <c r="AM3953" s="6"/>
    </row>
    <row r="3954" spans="1:39">
      <c r="A3954" s="6"/>
      <c r="K3954" s="6"/>
      <c r="L3954" s="6"/>
      <c r="AM3954" s="6"/>
    </row>
    <row r="3955" spans="1:39">
      <c r="A3955" s="6"/>
      <c r="K3955" s="6"/>
      <c r="L3955" s="6"/>
      <c r="AM3955" s="6"/>
    </row>
    <row r="3956" spans="1:39">
      <c r="A3956" s="6"/>
      <c r="K3956" s="6"/>
      <c r="L3956" s="6"/>
      <c r="AM3956" s="6"/>
    </row>
    <row r="3957" spans="1:39">
      <c r="A3957" s="6"/>
      <c r="K3957" s="6"/>
      <c r="L3957" s="6"/>
      <c r="AM3957" s="6"/>
    </row>
    <row r="3958" spans="1:39">
      <c r="A3958" s="6"/>
      <c r="K3958" s="6"/>
      <c r="L3958" s="6"/>
      <c r="AM3958" s="6"/>
    </row>
    <row r="3959" spans="1:39">
      <c r="A3959" s="6"/>
      <c r="K3959" s="6"/>
      <c r="L3959" s="6"/>
      <c r="AM3959" s="6"/>
    </row>
    <row r="3960" spans="1:39">
      <c r="A3960" s="6"/>
      <c r="K3960" s="6"/>
      <c r="L3960" s="6"/>
      <c r="AM3960" s="6"/>
    </row>
    <row r="3961" spans="1:39">
      <c r="A3961" s="6"/>
      <c r="K3961" s="6"/>
      <c r="L3961" s="6"/>
      <c r="AM3961" s="6"/>
    </row>
    <row r="3962" spans="1:39">
      <c r="A3962" s="6"/>
      <c r="K3962" s="6"/>
      <c r="L3962" s="6"/>
      <c r="AM3962" s="6"/>
    </row>
    <row r="3963" spans="1:39">
      <c r="A3963" s="6"/>
      <c r="K3963" s="6"/>
      <c r="L3963" s="6"/>
      <c r="AM3963" s="6"/>
    </row>
    <row r="3964" spans="1:39">
      <c r="A3964" s="6"/>
      <c r="K3964" s="6"/>
      <c r="L3964" s="6"/>
      <c r="AM3964" s="6"/>
    </row>
    <row r="3965" spans="1:39">
      <c r="A3965" s="6"/>
      <c r="K3965" s="6"/>
      <c r="L3965" s="6"/>
      <c r="AM3965" s="6"/>
    </row>
    <row r="3966" spans="1:39">
      <c r="A3966" s="6"/>
      <c r="K3966" s="6"/>
      <c r="L3966" s="6"/>
      <c r="AM3966" s="6"/>
    </row>
    <row r="3967" spans="1:39">
      <c r="A3967" s="6"/>
      <c r="K3967" s="6"/>
      <c r="L3967" s="6"/>
      <c r="AM3967" s="6"/>
    </row>
    <row r="3968" spans="1:39">
      <c r="A3968" s="6"/>
      <c r="K3968" s="6"/>
      <c r="L3968" s="6"/>
      <c r="AM3968" s="6"/>
    </row>
    <row r="3969" spans="1:39">
      <c r="A3969" s="6"/>
      <c r="K3969" s="6"/>
      <c r="L3969" s="6"/>
      <c r="AM3969" s="6"/>
    </row>
    <row r="3970" spans="1:39">
      <c r="A3970" s="6"/>
      <c r="K3970" s="6"/>
      <c r="L3970" s="6"/>
      <c r="AM3970" s="6"/>
    </row>
    <row r="3971" spans="1:39">
      <c r="A3971" s="6"/>
      <c r="K3971" s="6"/>
      <c r="L3971" s="6"/>
      <c r="AM3971" s="6"/>
    </row>
    <row r="3972" spans="1:39">
      <c r="A3972" s="6"/>
      <c r="K3972" s="6"/>
      <c r="L3972" s="6"/>
      <c r="AM3972" s="6"/>
    </row>
    <row r="3973" spans="1:39">
      <c r="A3973" s="6"/>
      <c r="K3973" s="6"/>
      <c r="L3973" s="6"/>
      <c r="AM3973" s="6"/>
    </row>
    <row r="3974" spans="1:39">
      <c r="A3974" s="6"/>
      <c r="K3974" s="6"/>
      <c r="L3974" s="6"/>
      <c r="AM3974" s="6"/>
    </row>
    <row r="3975" spans="1:39">
      <c r="A3975" s="6"/>
      <c r="K3975" s="6"/>
      <c r="L3975" s="6"/>
      <c r="AM3975" s="6"/>
    </row>
    <row r="3976" spans="1:39">
      <c r="A3976" s="6"/>
      <c r="K3976" s="6"/>
      <c r="L3976" s="6"/>
      <c r="AM3976" s="6"/>
    </row>
    <row r="3977" spans="1:39">
      <c r="A3977" s="6"/>
      <c r="K3977" s="6"/>
      <c r="L3977" s="6"/>
      <c r="AM3977" s="6"/>
    </row>
    <row r="3978" spans="1:39">
      <c r="A3978" s="6"/>
      <c r="K3978" s="6"/>
      <c r="L3978" s="6"/>
      <c r="AM3978" s="6"/>
    </row>
    <row r="3979" spans="1:39">
      <c r="A3979" s="6"/>
      <c r="K3979" s="6"/>
      <c r="L3979" s="6"/>
      <c r="AM3979" s="6"/>
    </row>
    <row r="3980" spans="1:39">
      <c r="A3980" s="6"/>
      <c r="K3980" s="6"/>
      <c r="L3980" s="6"/>
      <c r="AM3980" s="6"/>
    </row>
    <row r="3981" spans="1:39">
      <c r="A3981" s="6"/>
      <c r="K3981" s="6"/>
      <c r="L3981" s="6"/>
      <c r="AM3981" s="6"/>
    </row>
    <row r="3982" spans="1:39">
      <c r="A3982" s="6"/>
      <c r="K3982" s="6"/>
      <c r="L3982" s="6"/>
      <c r="AM3982" s="6"/>
    </row>
    <row r="3983" spans="1:39">
      <c r="A3983" s="6"/>
      <c r="K3983" s="6"/>
      <c r="L3983" s="6"/>
      <c r="AM3983" s="6"/>
    </row>
    <row r="3984" spans="1:39">
      <c r="A3984" s="6"/>
      <c r="K3984" s="6"/>
      <c r="L3984" s="6"/>
      <c r="AM3984" s="6"/>
    </row>
    <row r="3985" spans="1:39">
      <c r="A3985" s="6"/>
      <c r="K3985" s="6"/>
      <c r="L3985" s="6"/>
      <c r="AM3985" s="6"/>
    </row>
    <row r="3986" spans="1:39">
      <c r="A3986" s="6"/>
      <c r="K3986" s="6"/>
      <c r="L3986" s="6"/>
      <c r="AM3986" s="6"/>
    </row>
    <row r="3987" spans="1:39">
      <c r="A3987" s="6"/>
      <c r="K3987" s="6"/>
      <c r="L3987" s="6"/>
      <c r="AM3987" s="6"/>
    </row>
    <row r="3988" spans="1:39">
      <c r="A3988" s="6"/>
      <c r="K3988" s="6"/>
      <c r="L3988" s="6"/>
      <c r="AM3988" s="6"/>
    </row>
    <row r="3989" spans="1:39">
      <c r="A3989" s="6"/>
      <c r="K3989" s="6"/>
      <c r="L3989" s="6"/>
      <c r="AM3989" s="6"/>
    </row>
    <row r="3990" spans="1:39">
      <c r="A3990" s="6"/>
      <c r="K3990" s="6"/>
      <c r="L3990" s="6"/>
      <c r="AM3990" s="6"/>
    </row>
    <row r="3991" spans="1:39">
      <c r="A3991" s="6"/>
      <c r="K3991" s="6"/>
      <c r="L3991" s="6"/>
      <c r="AM3991" s="6"/>
    </row>
    <row r="3992" spans="1:39">
      <c r="A3992" s="6"/>
      <c r="K3992" s="6"/>
      <c r="L3992" s="6"/>
      <c r="AM3992" s="6"/>
    </row>
    <row r="3993" spans="1:39">
      <c r="A3993" s="6"/>
      <c r="K3993" s="6"/>
      <c r="L3993" s="6"/>
      <c r="AM3993" s="6"/>
    </row>
    <row r="3994" spans="1:39">
      <c r="A3994" s="6"/>
      <c r="K3994" s="6"/>
      <c r="L3994" s="6"/>
      <c r="AM3994" s="6"/>
    </row>
    <row r="3995" spans="1:39">
      <c r="A3995" s="6"/>
      <c r="K3995" s="6"/>
      <c r="L3995" s="6"/>
      <c r="AM3995" s="6"/>
    </row>
    <row r="3996" spans="1:39">
      <c r="A3996" s="6"/>
      <c r="K3996" s="6"/>
      <c r="L3996" s="6"/>
      <c r="AM3996" s="6"/>
    </row>
    <row r="3997" spans="1:39">
      <c r="A3997" s="6"/>
      <c r="K3997" s="6"/>
      <c r="L3997" s="6"/>
      <c r="AM3997" s="6"/>
    </row>
    <row r="3998" spans="1:39">
      <c r="A3998" s="6"/>
      <c r="K3998" s="6"/>
      <c r="L3998" s="6"/>
      <c r="AM3998" s="6"/>
    </row>
    <row r="3999" spans="1:39">
      <c r="A3999" s="6"/>
      <c r="K3999" s="6"/>
      <c r="L3999" s="6"/>
      <c r="AM3999" s="6"/>
    </row>
    <row r="4000" spans="1:39">
      <c r="A4000" s="6"/>
      <c r="K4000" s="6"/>
      <c r="L4000" s="6"/>
      <c r="AM4000" s="6"/>
    </row>
    <row r="4001" spans="1:39">
      <c r="A4001" s="6"/>
      <c r="K4001" s="6"/>
      <c r="L4001" s="6"/>
      <c r="AM4001" s="6"/>
    </row>
    <row r="4002" spans="1:39">
      <c r="A4002" s="6"/>
      <c r="K4002" s="6"/>
      <c r="L4002" s="6"/>
      <c r="AM4002" s="6"/>
    </row>
    <row r="4003" spans="1:39">
      <c r="A4003" s="6"/>
      <c r="K4003" s="6"/>
      <c r="L4003" s="6"/>
      <c r="AM4003" s="6"/>
    </row>
    <row r="4004" spans="1:39">
      <c r="A4004" s="6"/>
      <c r="K4004" s="6"/>
      <c r="L4004" s="6"/>
      <c r="AM4004" s="6"/>
    </row>
    <row r="4005" spans="1:39">
      <c r="A4005" s="6"/>
      <c r="K4005" s="6"/>
      <c r="L4005" s="6"/>
      <c r="AM4005" s="6"/>
    </row>
    <row r="4006" spans="1:39">
      <c r="A4006" s="6"/>
      <c r="K4006" s="6"/>
      <c r="L4006" s="6"/>
      <c r="AM4006" s="6"/>
    </row>
    <row r="4007" spans="1:39">
      <c r="A4007" s="6"/>
      <c r="K4007" s="6"/>
      <c r="L4007" s="6"/>
      <c r="AM4007" s="6"/>
    </row>
    <row r="4008" spans="1:39">
      <c r="A4008" s="6"/>
      <c r="K4008" s="6"/>
      <c r="L4008" s="6"/>
      <c r="AM4008" s="6"/>
    </row>
    <row r="4009" spans="1:39">
      <c r="A4009" s="6"/>
      <c r="K4009" s="6"/>
      <c r="L4009" s="6"/>
      <c r="AM4009" s="6"/>
    </row>
    <row r="4010" spans="1:39">
      <c r="A4010" s="6"/>
      <c r="K4010" s="6"/>
      <c r="L4010" s="6"/>
      <c r="AM4010" s="6"/>
    </row>
    <row r="4011" spans="1:39">
      <c r="A4011" s="6"/>
      <c r="K4011" s="6"/>
      <c r="L4011" s="6"/>
      <c r="AM4011" s="6"/>
    </row>
    <row r="4012" spans="1:39">
      <c r="A4012" s="6"/>
      <c r="K4012" s="6"/>
      <c r="L4012" s="6"/>
      <c r="AM4012" s="6"/>
    </row>
    <row r="4013" spans="1:39">
      <c r="A4013" s="6"/>
      <c r="K4013" s="6"/>
      <c r="L4013" s="6"/>
      <c r="AM4013" s="6"/>
    </row>
    <row r="4014" spans="1:39">
      <c r="A4014" s="6"/>
      <c r="K4014" s="6"/>
      <c r="L4014" s="6"/>
      <c r="AM4014" s="6"/>
    </row>
    <row r="4015" spans="1:39">
      <c r="A4015" s="6"/>
      <c r="K4015" s="6"/>
      <c r="L4015" s="6"/>
      <c r="AM4015" s="6"/>
    </row>
    <row r="4016" spans="1:39">
      <c r="A4016" s="6"/>
      <c r="K4016" s="6"/>
      <c r="L4016" s="6"/>
      <c r="AM4016" s="6"/>
    </row>
    <row r="4017" spans="1:39">
      <c r="A4017" s="6"/>
      <c r="K4017" s="6"/>
      <c r="L4017" s="6"/>
      <c r="AM4017" s="6"/>
    </row>
    <row r="4018" spans="1:39">
      <c r="A4018" s="6"/>
      <c r="K4018" s="6"/>
      <c r="L4018" s="6"/>
      <c r="AM4018" s="6"/>
    </row>
    <row r="4019" spans="1:39">
      <c r="A4019" s="6"/>
      <c r="K4019" s="6"/>
      <c r="L4019" s="6"/>
      <c r="AM4019" s="6"/>
    </row>
    <row r="4020" spans="1:39">
      <c r="A4020" s="6"/>
      <c r="K4020" s="6"/>
      <c r="L4020" s="6"/>
      <c r="AM4020" s="6"/>
    </row>
    <row r="4021" spans="1:39">
      <c r="A4021" s="6"/>
      <c r="K4021" s="6"/>
      <c r="L4021" s="6"/>
      <c r="AM4021" s="6"/>
    </row>
    <row r="4022" spans="1:39">
      <c r="A4022" s="6"/>
      <c r="K4022" s="6"/>
      <c r="L4022" s="6"/>
      <c r="AM4022" s="6"/>
    </row>
    <row r="4023" spans="1:39">
      <c r="A4023" s="6"/>
      <c r="K4023" s="6"/>
      <c r="L4023" s="6"/>
      <c r="AM4023" s="6"/>
    </row>
    <row r="4024" spans="1:39">
      <c r="A4024" s="6"/>
      <c r="K4024" s="6"/>
      <c r="L4024" s="6"/>
      <c r="AM4024" s="6"/>
    </row>
    <row r="4025" spans="1:39">
      <c r="A4025" s="6"/>
      <c r="K4025" s="6"/>
      <c r="L4025" s="6"/>
      <c r="AM4025" s="6"/>
    </row>
    <row r="4026" spans="1:39">
      <c r="A4026" s="6"/>
      <c r="K4026" s="6"/>
      <c r="L4026" s="6"/>
      <c r="AM4026" s="6"/>
    </row>
    <row r="4027" spans="1:39">
      <c r="A4027" s="6"/>
      <c r="K4027" s="6"/>
      <c r="L4027" s="6"/>
      <c r="AM4027" s="6"/>
    </row>
    <row r="4028" spans="1:39">
      <c r="A4028" s="6"/>
      <c r="K4028" s="6"/>
      <c r="L4028" s="6"/>
      <c r="AM4028" s="6"/>
    </row>
    <row r="4029" spans="1:39">
      <c r="A4029" s="6"/>
      <c r="K4029" s="6"/>
      <c r="L4029" s="6"/>
      <c r="AM4029" s="6"/>
    </row>
    <row r="4030" spans="1:39">
      <c r="A4030" s="6"/>
      <c r="K4030" s="6"/>
      <c r="L4030" s="6"/>
      <c r="AM4030" s="6"/>
    </row>
    <row r="4031" spans="1:39">
      <c r="A4031" s="6"/>
      <c r="K4031" s="6"/>
      <c r="L4031" s="6"/>
      <c r="AM4031" s="6"/>
    </row>
    <row r="4032" spans="1:39">
      <c r="A4032" s="6"/>
      <c r="K4032" s="6"/>
      <c r="L4032" s="6"/>
      <c r="AM4032" s="6"/>
    </row>
    <row r="4033" spans="1:39">
      <c r="A4033" s="6"/>
      <c r="K4033" s="6"/>
      <c r="L4033" s="6"/>
      <c r="AM4033" s="6"/>
    </row>
    <row r="4034" spans="1:39">
      <c r="A4034" s="6"/>
      <c r="K4034" s="6"/>
      <c r="L4034" s="6"/>
      <c r="AM4034" s="6"/>
    </row>
    <row r="4035" spans="1:39">
      <c r="A4035" s="6"/>
      <c r="K4035" s="6"/>
      <c r="L4035" s="6"/>
      <c r="AM4035" s="6"/>
    </row>
    <row r="4036" spans="1:39">
      <c r="A4036" s="6"/>
      <c r="K4036" s="6"/>
      <c r="L4036" s="6"/>
      <c r="AM4036" s="6"/>
    </row>
    <row r="4037" spans="1:39">
      <c r="A4037" s="6"/>
      <c r="K4037" s="6"/>
      <c r="L4037" s="6"/>
      <c r="AM4037" s="6"/>
    </row>
    <row r="4038" spans="1:39">
      <c r="A4038" s="6"/>
      <c r="K4038" s="6"/>
      <c r="L4038" s="6"/>
      <c r="AM4038" s="6"/>
    </row>
    <row r="4039" spans="1:39">
      <c r="A4039" s="6"/>
      <c r="K4039" s="6"/>
      <c r="L4039" s="6"/>
      <c r="AM4039" s="6"/>
    </row>
    <row r="4040" spans="1:39">
      <c r="A4040" s="6"/>
      <c r="K4040" s="6"/>
      <c r="L4040" s="6"/>
      <c r="AM4040" s="6"/>
    </row>
    <row r="4041" spans="1:39">
      <c r="A4041" s="6"/>
      <c r="K4041" s="6"/>
      <c r="L4041" s="6"/>
      <c r="AM4041" s="6"/>
    </row>
    <row r="4042" spans="1:39">
      <c r="A4042" s="6"/>
      <c r="K4042" s="6"/>
      <c r="L4042" s="6"/>
      <c r="AM4042" s="6"/>
    </row>
    <row r="4043" spans="1:39">
      <c r="A4043" s="6"/>
      <c r="K4043" s="6"/>
      <c r="L4043" s="6"/>
      <c r="AM4043" s="6"/>
    </row>
    <row r="4044" spans="1:39">
      <c r="A4044" s="6"/>
      <c r="K4044" s="6"/>
      <c r="L4044" s="6"/>
      <c r="AM4044" s="6"/>
    </row>
    <row r="4045" spans="1:39">
      <c r="A4045" s="6"/>
      <c r="K4045" s="6"/>
      <c r="L4045" s="6"/>
      <c r="AM4045" s="6"/>
    </row>
    <row r="4046" spans="1:39">
      <c r="A4046" s="6"/>
      <c r="K4046" s="6"/>
      <c r="L4046" s="6"/>
      <c r="AM4046" s="6"/>
    </row>
    <row r="4047" spans="1:39">
      <c r="A4047" s="6"/>
      <c r="K4047" s="6"/>
      <c r="L4047" s="6"/>
      <c r="AM4047" s="6"/>
    </row>
    <row r="4048" spans="1:39">
      <c r="A4048" s="6"/>
      <c r="K4048" s="6"/>
      <c r="L4048" s="6"/>
      <c r="AM4048" s="6"/>
    </row>
    <row r="4049" spans="1:39">
      <c r="A4049" s="6"/>
      <c r="K4049" s="6"/>
      <c r="L4049" s="6"/>
      <c r="AM4049" s="6"/>
    </row>
    <row r="4050" spans="1:39">
      <c r="A4050" s="6"/>
      <c r="K4050" s="6"/>
      <c r="L4050" s="6"/>
      <c r="AM4050" s="6"/>
    </row>
    <row r="4051" spans="1:39">
      <c r="A4051" s="6"/>
      <c r="K4051" s="6"/>
      <c r="L4051" s="6"/>
      <c r="AM4051" s="6"/>
    </row>
    <row r="4052" spans="1:39">
      <c r="A4052" s="6"/>
      <c r="K4052" s="6"/>
      <c r="L4052" s="6"/>
      <c r="AM4052" s="6"/>
    </row>
    <row r="4053" spans="1:39">
      <c r="A4053" s="6"/>
      <c r="K4053" s="6"/>
      <c r="L4053" s="6"/>
      <c r="AM4053" s="6"/>
    </row>
    <row r="4054" spans="1:39">
      <c r="A4054" s="6"/>
      <c r="K4054" s="6"/>
      <c r="L4054" s="6"/>
      <c r="AM4054" s="6"/>
    </row>
    <row r="4055" spans="1:39">
      <c r="A4055" s="6"/>
      <c r="K4055" s="6"/>
      <c r="L4055" s="6"/>
      <c r="AM4055" s="6"/>
    </row>
    <row r="4056" spans="1:39">
      <c r="A4056" s="6"/>
      <c r="K4056" s="6"/>
      <c r="L4056" s="6"/>
      <c r="AM4056" s="6"/>
    </row>
    <row r="4057" spans="1:39">
      <c r="A4057" s="6"/>
      <c r="K4057" s="6"/>
      <c r="L4057" s="6"/>
      <c r="AM4057" s="6"/>
    </row>
    <row r="4058" spans="1:39">
      <c r="A4058" s="6"/>
      <c r="K4058" s="6"/>
      <c r="L4058" s="6"/>
      <c r="AM4058" s="6"/>
    </row>
    <row r="4059" spans="1:39">
      <c r="A4059" s="6"/>
      <c r="K4059" s="6"/>
      <c r="L4059" s="6"/>
      <c r="AM4059" s="6"/>
    </row>
    <row r="4060" spans="1:39">
      <c r="A4060" s="6"/>
      <c r="K4060" s="6"/>
      <c r="L4060" s="6"/>
      <c r="AM4060" s="6"/>
    </row>
    <row r="4061" spans="1:39">
      <c r="A4061" s="6"/>
      <c r="K4061" s="6"/>
      <c r="L4061" s="6"/>
      <c r="AM4061" s="6"/>
    </row>
    <row r="4062" spans="1:39">
      <c r="A4062" s="6"/>
      <c r="K4062" s="6"/>
      <c r="L4062" s="6"/>
      <c r="AM4062" s="6"/>
    </row>
    <row r="4063" spans="1:39">
      <c r="A4063" s="6"/>
      <c r="K4063" s="6"/>
      <c r="L4063" s="6"/>
      <c r="AM4063" s="6"/>
    </row>
    <row r="4064" spans="1:39">
      <c r="A4064" s="6"/>
      <c r="K4064" s="6"/>
      <c r="L4064" s="6"/>
      <c r="AM4064" s="6"/>
    </row>
    <row r="4065" spans="1:39">
      <c r="A4065" s="6"/>
      <c r="K4065" s="6"/>
      <c r="L4065" s="6"/>
      <c r="AM4065" s="6"/>
    </row>
    <row r="4066" spans="1:39">
      <c r="A4066" s="6"/>
      <c r="K4066" s="6"/>
      <c r="L4066" s="6"/>
      <c r="AM4066" s="6"/>
    </row>
    <row r="4067" spans="1:39">
      <c r="A4067" s="6"/>
      <c r="K4067" s="6"/>
      <c r="L4067" s="6"/>
      <c r="AM4067" s="6"/>
    </row>
    <row r="4068" spans="1:39">
      <c r="A4068" s="6"/>
      <c r="K4068" s="6"/>
      <c r="L4068" s="6"/>
      <c r="AM4068" s="6"/>
    </row>
    <row r="4069" spans="1:39">
      <c r="A4069" s="6"/>
      <c r="K4069" s="6"/>
      <c r="L4069" s="6"/>
      <c r="AM4069" s="6"/>
    </row>
    <row r="4070" spans="1:39">
      <c r="A4070" s="6"/>
      <c r="K4070" s="6"/>
      <c r="L4070" s="6"/>
      <c r="AM4070" s="6"/>
    </row>
    <row r="4071" spans="1:39">
      <c r="A4071" s="6"/>
      <c r="K4071" s="6"/>
      <c r="L4071" s="6"/>
      <c r="AM4071" s="6"/>
    </row>
    <row r="4072" spans="1:39">
      <c r="A4072" s="6"/>
      <c r="K4072" s="6"/>
      <c r="L4072" s="6"/>
      <c r="AM4072" s="6"/>
    </row>
    <row r="4073" spans="1:39">
      <c r="A4073" s="6"/>
      <c r="K4073" s="6"/>
      <c r="L4073" s="6"/>
      <c r="AM4073" s="6"/>
    </row>
    <row r="4074" spans="1:39">
      <c r="A4074" s="6"/>
      <c r="K4074" s="6"/>
      <c r="L4074" s="6"/>
      <c r="AM4074" s="6"/>
    </row>
    <row r="4075" spans="1:39">
      <c r="A4075" s="6"/>
      <c r="K4075" s="6"/>
      <c r="L4075" s="6"/>
      <c r="AM4075" s="6"/>
    </row>
    <row r="4076" spans="1:39">
      <c r="A4076" s="6"/>
      <c r="K4076" s="6"/>
      <c r="L4076" s="6"/>
      <c r="AM4076" s="6"/>
    </row>
    <row r="4077" spans="1:39">
      <c r="A4077" s="6"/>
      <c r="K4077" s="6"/>
      <c r="L4077" s="6"/>
      <c r="AM4077" s="6"/>
    </row>
    <row r="4078" spans="1:39">
      <c r="A4078" s="6"/>
      <c r="K4078" s="6"/>
      <c r="L4078" s="6"/>
      <c r="AM4078" s="6"/>
    </row>
    <row r="4079" spans="1:39">
      <c r="A4079" s="6"/>
      <c r="K4079" s="6"/>
      <c r="L4079" s="6"/>
      <c r="AM4079" s="6"/>
    </row>
    <row r="4080" spans="1:39">
      <c r="A4080" s="6"/>
      <c r="K4080" s="6"/>
      <c r="L4080" s="6"/>
      <c r="AM4080" s="6"/>
    </row>
    <row r="4081" spans="1:39">
      <c r="A4081" s="6"/>
      <c r="K4081" s="6"/>
      <c r="L4081" s="6"/>
      <c r="AM4081" s="6"/>
    </row>
    <row r="4082" spans="1:39">
      <c r="A4082" s="6"/>
      <c r="K4082" s="6"/>
      <c r="L4082" s="6"/>
      <c r="AM4082" s="6"/>
    </row>
    <row r="4083" spans="1:39">
      <c r="A4083" s="6"/>
      <c r="K4083" s="6"/>
      <c r="L4083" s="6"/>
      <c r="AM4083" s="6"/>
    </row>
    <row r="4084" spans="1:39">
      <c r="A4084" s="6"/>
      <c r="K4084" s="6"/>
      <c r="L4084" s="6"/>
      <c r="AM4084" s="6"/>
    </row>
    <row r="4085" spans="1:39">
      <c r="A4085" s="6"/>
      <c r="K4085" s="6"/>
      <c r="L4085" s="6"/>
      <c r="AM4085" s="6"/>
    </row>
    <row r="4086" spans="1:39">
      <c r="A4086" s="6"/>
      <c r="K4086" s="6"/>
      <c r="L4086" s="6"/>
      <c r="AM4086" s="6"/>
    </row>
    <row r="4087" spans="1:39">
      <c r="A4087" s="6"/>
      <c r="K4087" s="6"/>
      <c r="L4087" s="6"/>
      <c r="AM4087" s="6"/>
    </row>
    <row r="4088" spans="1:39">
      <c r="A4088" s="6"/>
      <c r="K4088" s="6"/>
      <c r="L4088" s="6"/>
      <c r="AM4088" s="6"/>
    </row>
    <row r="4089" spans="1:39">
      <c r="A4089" s="6"/>
      <c r="K4089" s="6"/>
      <c r="L4089" s="6"/>
      <c r="AM4089" s="6"/>
    </row>
    <row r="4090" spans="1:39">
      <c r="A4090" s="6"/>
      <c r="K4090" s="6"/>
      <c r="L4090" s="6"/>
      <c r="AM4090" s="6"/>
    </row>
    <row r="4091" spans="1:39">
      <c r="A4091" s="6"/>
      <c r="K4091" s="6"/>
      <c r="L4091" s="6"/>
      <c r="AM4091" s="6"/>
    </row>
    <row r="4092" spans="1:39">
      <c r="A4092" s="6"/>
      <c r="K4092" s="6"/>
      <c r="L4092" s="6"/>
      <c r="AM4092" s="6"/>
    </row>
    <row r="4093" spans="1:39">
      <c r="A4093" s="6"/>
      <c r="K4093" s="6"/>
      <c r="L4093" s="6"/>
      <c r="AM4093" s="6"/>
    </row>
    <row r="4094" spans="1:39">
      <c r="A4094" s="6"/>
      <c r="K4094" s="6"/>
      <c r="L4094" s="6"/>
      <c r="AM4094" s="6"/>
    </row>
    <row r="4095" spans="1:39">
      <c r="A4095" s="6"/>
      <c r="K4095" s="6"/>
      <c r="L4095" s="6"/>
      <c r="AM4095" s="6"/>
    </row>
    <row r="4096" spans="1:39">
      <c r="A4096" s="6"/>
      <c r="K4096" s="6"/>
      <c r="L4096" s="6"/>
      <c r="AM4096" s="6"/>
    </row>
    <row r="4097" spans="1:39">
      <c r="A4097" s="6"/>
      <c r="K4097" s="6"/>
      <c r="L4097" s="6"/>
      <c r="AM4097" s="6"/>
    </row>
    <row r="4098" spans="1:39">
      <c r="A4098" s="6"/>
      <c r="K4098" s="6"/>
      <c r="L4098" s="6"/>
      <c r="AM4098" s="6"/>
    </row>
    <row r="4099" spans="1:39">
      <c r="A4099" s="6"/>
      <c r="K4099" s="6"/>
      <c r="L4099" s="6"/>
      <c r="AM4099" s="6"/>
    </row>
    <row r="4100" spans="1:39">
      <c r="A4100" s="6"/>
      <c r="K4100" s="6"/>
      <c r="L4100" s="6"/>
      <c r="AM4100" s="6"/>
    </row>
    <row r="4101" spans="1:39">
      <c r="A4101" s="6"/>
      <c r="K4101" s="6"/>
      <c r="L4101" s="6"/>
      <c r="AM4101" s="6"/>
    </row>
    <row r="4102" spans="1:39">
      <c r="A4102" s="6"/>
      <c r="K4102" s="6"/>
      <c r="L4102" s="6"/>
      <c r="AM4102" s="6"/>
    </row>
    <row r="4103" spans="1:39">
      <c r="A4103" s="6"/>
      <c r="K4103" s="6"/>
      <c r="L4103" s="6"/>
      <c r="AM4103" s="6"/>
    </row>
    <row r="4104" spans="1:39">
      <c r="A4104" s="6"/>
      <c r="K4104" s="6"/>
      <c r="L4104" s="6"/>
      <c r="AM4104" s="6"/>
    </row>
    <row r="4105" spans="1:39">
      <c r="A4105" s="6"/>
      <c r="K4105" s="6"/>
      <c r="L4105" s="6"/>
      <c r="AM4105" s="6"/>
    </row>
    <row r="4106" spans="1:39">
      <c r="A4106" s="6"/>
      <c r="K4106" s="6"/>
      <c r="L4106" s="6"/>
      <c r="AM4106" s="6"/>
    </row>
    <row r="4107" spans="1:39">
      <c r="A4107" s="6"/>
      <c r="K4107" s="6"/>
      <c r="L4107" s="6"/>
      <c r="AM4107" s="6"/>
    </row>
    <row r="4108" spans="1:39">
      <c r="A4108" s="6"/>
      <c r="K4108" s="6"/>
      <c r="L4108" s="6"/>
      <c r="AM4108" s="6"/>
    </row>
    <row r="4109" spans="1:39">
      <c r="A4109" s="6"/>
      <c r="K4109" s="6"/>
      <c r="L4109" s="6"/>
      <c r="AM4109" s="6"/>
    </row>
    <row r="4110" spans="1:39">
      <c r="A4110" s="6"/>
      <c r="K4110" s="6"/>
      <c r="L4110" s="6"/>
      <c r="AM4110" s="6"/>
    </row>
    <row r="4111" spans="1:39">
      <c r="A4111" s="6"/>
      <c r="K4111" s="6"/>
      <c r="L4111" s="6"/>
      <c r="AM4111" s="6"/>
    </row>
    <row r="4112" spans="1:39">
      <c r="A4112" s="6"/>
      <c r="K4112" s="6"/>
      <c r="L4112" s="6"/>
      <c r="AM4112" s="6"/>
    </row>
    <row r="4113" spans="1:39">
      <c r="A4113" s="6"/>
      <c r="K4113" s="6"/>
      <c r="L4113" s="6"/>
      <c r="AM4113" s="6"/>
    </row>
    <row r="4114" spans="1:39">
      <c r="A4114" s="6"/>
      <c r="K4114" s="6"/>
      <c r="L4114" s="6"/>
      <c r="AM4114" s="6"/>
    </row>
    <row r="4115" spans="1:39">
      <c r="A4115" s="6"/>
      <c r="K4115" s="6"/>
      <c r="L4115" s="6"/>
      <c r="AM4115" s="6"/>
    </row>
    <row r="4116" spans="1:39">
      <c r="A4116" s="6"/>
      <c r="K4116" s="6"/>
      <c r="L4116" s="6"/>
      <c r="AM4116" s="6"/>
    </row>
    <row r="4117" spans="1:39">
      <c r="A4117" s="6"/>
      <c r="K4117" s="6"/>
      <c r="L4117" s="6"/>
      <c r="AM4117" s="6"/>
    </row>
    <row r="4118" spans="1:39">
      <c r="A4118" s="6"/>
      <c r="K4118" s="6"/>
      <c r="L4118" s="6"/>
      <c r="AM4118" s="6"/>
    </row>
    <row r="4119" spans="1:39">
      <c r="A4119" s="6"/>
      <c r="K4119" s="6"/>
      <c r="L4119" s="6"/>
      <c r="AM4119" s="6"/>
    </row>
    <row r="4120" spans="1:39">
      <c r="A4120" s="6"/>
      <c r="K4120" s="6"/>
      <c r="L4120" s="6"/>
      <c r="AM4120" s="6"/>
    </row>
    <row r="4121" spans="1:39">
      <c r="A4121" s="6"/>
      <c r="K4121" s="6"/>
      <c r="L4121" s="6"/>
      <c r="AM4121" s="6"/>
    </row>
    <row r="4122" spans="1:39">
      <c r="A4122" s="6"/>
      <c r="K4122" s="6"/>
      <c r="L4122" s="6"/>
      <c r="AM4122" s="6"/>
    </row>
    <row r="4123" spans="1:39">
      <c r="A4123" s="6"/>
      <c r="K4123" s="6"/>
      <c r="L4123" s="6"/>
      <c r="AM4123" s="6"/>
    </row>
    <row r="4124" spans="1:39">
      <c r="A4124" s="6"/>
      <c r="K4124" s="6"/>
      <c r="L4124" s="6"/>
      <c r="AM4124" s="6"/>
    </row>
    <row r="4125" spans="1:39">
      <c r="A4125" s="6"/>
      <c r="K4125" s="6"/>
      <c r="L4125" s="6"/>
      <c r="AM4125" s="6"/>
    </row>
    <row r="4126" spans="1:39">
      <c r="A4126" s="6"/>
      <c r="K4126" s="6"/>
      <c r="L4126" s="6"/>
      <c r="AM4126" s="6"/>
    </row>
    <row r="4127" spans="1:39">
      <c r="A4127" s="6"/>
      <c r="K4127" s="6"/>
      <c r="L4127" s="6"/>
      <c r="AM4127" s="6"/>
    </row>
    <row r="4128" spans="1:39">
      <c r="A4128" s="6"/>
      <c r="K4128" s="6"/>
      <c r="L4128" s="6"/>
      <c r="AM4128" s="6"/>
    </row>
    <row r="4129" spans="1:39">
      <c r="A4129" s="6"/>
      <c r="K4129" s="6"/>
      <c r="L4129" s="6"/>
      <c r="AM4129" s="6"/>
    </row>
    <row r="4130" spans="1:39">
      <c r="A4130" s="6"/>
      <c r="K4130" s="6"/>
      <c r="L4130" s="6"/>
      <c r="AM4130" s="6"/>
    </row>
    <row r="4131" spans="1:39">
      <c r="A4131" s="6"/>
      <c r="K4131" s="6"/>
      <c r="L4131" s="6"/>
      <c r="AM4131" s="6"/>
    </row>
    <row r="4132" spans="1:39">
      <c r="A4132" s="6"/>
      <c r="K4132" s="6"/>
      <c r="L4132" s="6"/>
      <c r="AM4132" s="6"/>
    </row>
    <row r="4133" spans="1:39">
      <c r="A4133" s="6"/>
      <c r="K4133" s="6"/>
      <c r="L4133" s="6"/>
      <c r="AM4133" s="6"/>
    </row>
    <row r="4134" spans="1:39">
      <c r="A4134" s="6"/>
      <c r="K4134" s="6"/>
      <c r="L4134" s="6"/>
      <c r="AM4134" s="6"/>
    </row>
    <row r="4135" spans="1:39">
      <c r="A4135" s="6"/>
      <c r="K4135" s="6"/>
      <c r="L4135" s="6"/>
      <c r="AM4135" s="6"/>
    </row>
    <row r="4136" spans="1:39">
      <c r="A4136" s="6"/>
      <c r="K4136" s="6"/>
      <c r="L4136" s="6"/>
      <c r="AM4136" s="6"/>
    </row>
    <row r="4137" spans="1:39">
      <c r="A4137" s="6"/>
      <c r="K4137" s="6"/>
      <c r="L4137" s="6"/>
      <c r="AM4137" s="6"/>
    </row>
    <row r="4138" spans="1:39">
      <c r="A4138" s="6"/>
      <c r="K4138" s="6"/>
      <c r="L4138" s="6"/>
      <c r="AM4138" s="6"/>
    </row>
    <row r="4139" spans="1:39">
      <c r="A4139" s="6"/>
      <c r="K4139" s="6"/>
      <c r="L4139" s="6"/>
      <c r="AM4139" s="6"/>
    </row>
    <row r="4140" spans="1:39">
      <c r="A4140" s="6"/>
      <c r="K4140" s="6"/>
      <c r="L4140" s="6"/>
      <c r="AM4140" s="6"/>
    </row>
    <row r="4141" spans="1:39">
      <c r="A4141" s="6"/>
      <c r="K4141" s="6"/>
      <c r="L4141" s="6"/>
      <c r="AM4141" s="6"/>
    </row>
    <row r="4142" spans="1:39">
      <c r="A4142" s="6"/>
      <c r="K4142" s="6"/>
      <c r="L4142" s="6"/>
      <c r="AM4142" s="6"/>
    </row>
    <row r="4143" spans="1:39">
      <c r="A4143" s="6"/>
      <c r="K4143" s="6"/>
      <c r="L4143" s="6"/>
      <c r="AM4143" s="6"/>
    </row>
    <row r="4144" spans="1:39">
      <c r="A4144" s="6"/>
      <c r="K4144" s="6"/>
      <c r="L4144" s="6"/>
      <c r="AM4144" s="6"/>
    </row>
    <row r="4145" spans="1:39">
      <c r="A4145" s="6"/>
      <c r="K4145" s="6"/>
      <c r="L4145" s="6"/>
      <c r="AM4145" s="6"/>
    </row>
    <row r="4146" spans="1:39">
      <c r="A4146" s="6"/>
      <c r="K4146" s="6"/>
      <c r="L4146" s="6"/>
      <c r="AM4146" s="6"/>
    </row>
    <row r="4147" spans="1:39">
      <c r="A4147" s="6"/>
      <c r="K4147" s="6"/>
      <c r="L4147" s="6"/>
      <c r="AM4147" s="6"/>
    </row>
    <row r="4148" spans="1:39">
      <c r="A4148" s="6"/>
      <c r="K4148" s="6"/>
      <c r="L4148" s="6"/>
      <c r="AM4148" s="6"/>
    </row>
    <row r="4149" spans="1:39">
      <c r="A4149" s="6"/>
      <c r="K4149" s="6"/>
      <c r="L4149" s="6"/>
      <c r="AM4149" s="6"/>
    </row>
    <row r="4150" spans="1:39">
      <c r="A4150" s="6"/>
      <c r="K4150" s="6"/>
      <c r="L4150" s="6"/>
      <c r="AM4150" s="6"/>
    </row>
    <row r="4151" spans="1:39">
      <c r="A4151" s="6"/>
      <c r="K4151" s="6"/>
      <c r="L4151" s="6"/>
      <c r="AM4151" s="6"/>
    </row>
    <row r="4152" spans="1:39">
      <c r="A4152" s="6"/>
      <c r="K4152" s="6"/>
      <c r="L4152" s="6"/>
      <c r="AM4152" s="6"/>
    </row>
    <row r="4153" spans="1:39">
      <c r="A4153" s="6"/>
      <c r="K4153" s="6"/>
      <c r="L4153" s="6"/>
      <c r="AM4153" s="6"/>
    </row>
    <row r="4154" spans="1:39">
      <c r="A4154" s="6"/>
      <c r="K4154" s="6"/>
      <c r="L4154" s="6"/>
      <c r="AM4154" s="6"/>
    </row>
    <row r="4155" spans="1:39">
      <c r="A4155" s="6"/>
      <c r="K4155" s="6"/>
      <c r="L4155" s="6"/>
      <c r="AM4155" s="6"/>
    </row>
    <row r="4156" spans="1:39">
      <c r="A4156" s="6"/>
      <c r="K4156" s="6"/>
      <c r="L4156" s="6"/>
      <c r="AM4156" s="6"/>
    </row>
    <row r="4157" spans="1:39">
      <c r="A4157" s="6"/>
      <c r="K4157" s="6"/>
      <c r="L4157" s="6"/>
      <c r="AM4157" s="6"/>
    </row>
    <row r="4158" spans="1:39">
      <c r="A4158" s="6"/>
      <c r="K4158" s="6"/>
      <c r="L4158" s="6"/>
      <c r="AM4158" s="6"/>
    </row>
    <row r="4159" spans="1:39">
      <c r="A4159" s="6"/>
      <c r="K4159" s="6"/>
      <c r="L4159" s="6"/>
      <c r="AM4159" s="6"/>
    </row>
    <row r="4160" spans="1:39">
      <c r="A4160" s="6"/>
      <c r="K4160" s="6"/>
      <c r="L4160" s="6"/>
      <c r="AM4160" s="6"/>
    </row>
    <row r="4161" spans="1:39">
      <c r="A4161" s="6"/>
      <c r="K4161" s="6"/>
      <c r="L4161" s="6"/>
      <c r="AM4161" s="6"/>
    </row>
    <row r="4162" spans="1:39">
      <c r="A4162" s="6"/>
      <c r="K4162" s="6"/>
      <c r="L4162" s="6"/>
      <c r="AM4162" s="6"/>
    </row>
    <row r="4163" spans="1:39">
      <c r="A4163" s="6"/>
      <c r="K4163" s="6"/>
      <c r="L4163" s="6"/>
      <c r="AM4163" s="6"/>
    </row>
    <row r="4164" spans="1:39">
      <c r="A4164" s="6"/>
      <c r="K4164" s="6"/>
      <c r="L4164" s="6"/>
      <c r="AM4164" s="6"/>
    </row>
    <row r="4165" spans="1:39">
      <c r="A4165" s="6"/>
      <c r="K4165" s="6"/>
      <c r="L4165" s="6"/>
      <c r="AM4165" s="6"/>
    </row>
    <row r="4166" spans="1:39">
      <c r="A4166" s="6"/>
      <c r="K4166" s="6"/>
      <c r="L4166" s="6"/>
      <c r="AM4166" s="6"/>
    </row>
    <row r="4167" spans="1:39">
      <c r="A4167" s="6"/>
      <c r="K4167" s="6"/>
      <c r="L4167" s="6"/>
      <c r="AM4167" s="6"/>
    </row>
    <row r="4168" spans="1:39">
      <c r="A4168" s="6"/>
      <c r="K4168" s="6"/>
      <c r="L4168" s="6"/>
      <c r="AM4168" s="6"/>
    </row>
    <row r="4169" spans="1:39">
      <c r="A4169" s="6"/>
      <c r="K4169" s="6"/>
      <c r="L4169" s="6"/>
      <c r="AM4169" s="6"/>
    </row>
    <row r="4170" spans="1:39">
      <c r="A4170" s="6"/>
      <c r="K4170" s="6"/>
      <c r="L4170" s="6"/>
      <c r="AM4170" s="6"/>
    </row>
    <row r="4171" spans="1:39">
      <c r="A4171" s="6"/>
      <c r="K4171" s="6"/>
      <c r="L4171" s="6"/>
      <c r="AM4171" s="6"/>
    </row>
    <row r="4172" spans="1:39">
      <c r="A4172" s="6"/>
      <c r="K4172" s="6"/>
      <c r="L4172" s="6"/>
      <c r="AM4172" s="6"/>
    </row>
    <row r="4173" spans="1:39">
      <c r="A4173" s="6"/>
      <c r="K4173" s="6"/>
      <c r="L4173" s="6"/>
      <c r="AM4173" s="6"/>
    </row>
    <row r="4174" spans="1:39">
      <c r="A4174" s="6"/>
      <c r="K4174" s="6"/>
      <c r="L4174" s="6"/>
      <c r="AM4174" s="6"/>
    </row>
    <row r="4175" spans="1:39">
      <c r="A4175" s="6"/>
      <c r="K4175" s="6"/>
      <c r="L4175" s="6"/>
      <c r="AM4175" s="6"/>
    </row>
    <row r="4176" spans="1:39">
      <c r="A4176" s="6"/>
      <c r="K4176" s="6"/>
      <c r="L4176" s="6"/>
      <c r="AM4176" s="6"/>
    </row>
    <row r="4177" spans="1:39">
      <c r="A4177" s="6"/>
      <c r="K4177" s="6"/>
      <c r="L4177" s="6"/>
      <c r="AM4177" s="6"/>
    </row>
    <row r="4178" spans="1:39">
      <c r="A4178" s="6"/>
      <c r="K4178" s="6"/>
      <c r="L4178" s="6"/>
      <c r="AM4178" s="6"/>
    </row>
    <row r="4179" spans="1:39">
      <c r="A4179" s="6"/>
      <c r="K4179" s="6"/>
      <c r="L4179" s="6"/>
      <c r="AM4179" s="6"/>
    </row>
    <row r="4180" spans="1:39">
      <c r="A4180" s="6"/>
      <c r="K4180" s="6"/>
      <c r="L4180" s="6"/>
      <c r="AM4180" s="6"/>
    </row>
    <row r="4181" spans="1:39">
      <c r="A4181" s="6"/>
      <c r="K4181" s="6"/>
      <c r="L4181" s="6"/>
      <c r="AM4181" s="6"/>
    </row>
    <row r="4182" spans="1:39">
      <c r="A4182" s="6"/>
      <c r="K4182" s="6"/>
      <c r="L4182" s="6"/>
      <c r="AM4182" s="6"/>
    </row>
    <row r="4183" spans="1:39">
      <c r="A4183" s="6"/>
      <c r="K4183" s="6"/>
      <c r="L4183" s="6"/>
      <c r="AM4183" s="6"/>
    </row>
    <row r="4184" spans="1:39">
      <c r="A4184" s="6"/>
      <c r="K4184" s="6"/>
      <c r="L4184" s="6"/>
      <c r="AM4184" s="6"/>
    </row>
    <row r="4185" spans="1:39">
      <c r="A4185" s="6"/>
      <c r="K4185" s="6"/>
      <c r="L4185" s="6"/>
      <c r="AM4185" s="6"/>
    </row>
    <row r="4186" spans="1:39">
      <c r="A4186" s="6"/>
      <c r="K4186" s="6"/>
      <c r="L4186" s="6"/>
      <c r="AM4186" s="6"/>
    </row>
    <row r="4187" spans="1:39">
      <c r="A4187" s="6"/>
      <c r="K4187" s="6"/>
      <c r="L4187" s="6"/>
      <c r="AM4187" s="6"/>
    </row>
    <row r="4188" spans="1:39">
      <c r="A4188" s="6"/>
      <c r="K4188" s="6"/>
      <c r="L4188" s="6"/>
      <c r="AM4188" s="6"/>
    </row>
    <row r="4189" spans="1:39">
      <c r="A4189" s="6"/>
      <c r="K4189" s="6"/>
      <c r="L4189" s="6"/>
      <c r="AM4189" s="6"/>
    </row>
    <row r="4190" spans="1:39">
      <c r="A4190" s="6"/>
      <c r="K4190" s="6"/>
      <c r="L4190" s="6"/>
      <c r="AM4190" s="6"/>
    </row>
    <row r="4191" spans="1:39">
      <c r="A4191" s="6"/>
      <c r="K4191" s="6"/>
      <c r="L4191" s="6"/>
      <c r="AM4191" s="6"/>
    </row>
    <row r="4192" spans="1:39">
      <c r="A4192" s="6"/>
      <c r="K4192" s="6"/>
      <c r="L4192" s="6"/>
      <c r="AM4192" s="6"/>
    </row>
    <row r="4193" spans="1:39">
      <c r="A4193" s="6"/>
      <c r="K4193" s="6"/>
      <c r="L4193" s="6"/>
      <c r="AM4193" s="6"/>
    </row>
    <row r="4194" spans="1:39">
      <c r="A4194" s="6"/>
      <c r="K4194" s="6"/>
      <c r="L4194" s="6"/>
      <c r="AM4194" s="6"/>
    </row>
    <row r="4195" spans="1:39">
      <c r="A4195" s="6"/>
      <c r="K4195" s="6"/>
      <c r="L4195" s="6"/>
      <c r="AM4195" s="6"/>
    </row>
    <row r="4196" spans="1:39">
      <c r="A4196" s="6"/>
      <c r="K4196" s="6"/>
      <c r="L4196" s="6"/>
      <c r="AM4196" s="6"/>
    </row>
    <row r="4197" spans="1:39">
      <c r="A4197" s="6"/>
      <c r="K4197" s="6"/>
      <c r="L4197" s="6"/>
      <c r="AM4197" s="6"/>
    </row>
    <row r="4198" spans="1:39">
      <c r="A4198" s="6"/>
      <c r="K4198" s="6"/>
      <c r="L4198" s="6"/>
      <c r="AM4198" s="6"/>
    </row>
    <row r="4199" spans="1:39">
      <c r="A4199" s="6"/>
      <c r="K4199" s="6"/>
      <c r="L4199" s="6"/>
      <c r="AM4199" s="6"/>
    </row>
    <row r="4200" spans="1:39">
      <c r="A4200" s="6"/>
      <c r="K4200" s="6"/>
      <c r="L4200" s="6"/>
      <c r="AM4200" s="6"/>
    </row>
    <row r="4201" spans="1:39">
      <c r="A4201" s="6"/>
      <c r="K4201" s="6"/>
      <c r="L4201" s="6"/>
      <c r="AM4201" s="6"/>
    </row>
    <row r="4202" spans="1:39">
      <c r="A4202" s="6"/>
      <c r="K4202" s="6"/>
      <c r="L4202" s="6"/>
      <c r="AM4202" s="6"/>
    </row>
    <row r="4203" spans="1:39">
      <c r="A4203" s="6"/>
      <c r="K4203" s="6"/>
      <c r="L4203" s="6"/>
      <c r="AM4203" s="6"/>
    </row>
    <row r="4204" spans="1:39">
      <c r="A4204" s="6"/>
      <c r="K4204" s="6"/>
      <c r="L4204" s="6"/>
      <c r="AM4204" s="6"/>
    </row>
    <row r="4205" spans="1:39">
      <c r="A4205" s="6"/>
      <c r="K4205" s="6"/>
      <c r="L4205" s="6"/>
      <c r="AM4205" s="6"/>
    </row>
    <row r="4206" spans="1:39">
      <c r="A4206" s="6"/>
      <c r="K4206" s="6"/>
      <c r="L4206" s="6"/>
      <c r="AM4206" s="6"/>
    </row>
    <row r="4207" spans="1:39">
      <c r="A4207" s="6"/>
      <c r="K4207" s="6"/>
      <c r="L4207" s="6"/>
      <c r="AM4207" s="6"/>
    </row>
    <row r="4208" spans="1:39">
      <c r="A4208" s="6"/>
      <c r="K4208" s="6"/>
      <c r="L4208" s="6"/>
      <c r="AM4208" s="6"/>
    </row>
    <row r="4209" spans="1:39">
      <c r="A4209" s="6"/>
      <c r="K4209" s="6"/>
      <c r="L4209" s="6"/>
      <c r="AM4209" s="6"/>
    </row>
    <row r="4210" spans="1:39">
      <c r="A4210" s="6"/>
      <c r="K4210" s="6"/>
      <c r="L4210" s="6"/>
      <c r="AM4210" s="6"/>
    </row>
    <row r="4211" spans="1:39">
      <c r="A4211" s="6"/>
      <c r="K4211" s="6"/>
      <c r="L4211" s="6"/>
      <c r="AM4211" s="6"/>
    </row>
    <row r="4212" spans="1:39">
      <c r="A4212" s="6"/>
      <c r="K4212" s="6"/>
      <c r="L4212" s="6"/>
      <c r="AM4212" s="6"/>
    </row>
    <row r="4213" spans="1:39">
      <c r="A4213" s="6"/>
      <c r="K4213" s="6"/>
      <c r="L4213" s="6"/>
      <c r="AM4213" s="6"/>
    </row>
    <row r="4214" spans="1:39">
      <c r="A4214" s="6"/>
      <c r="K4214" s="6"/>
      <c r="L4214" s="6"/>
      <c r="AM4214" s="6"/>
    </row>
    <row r="4215" spans="1:39">
      <c r="A4215" s="6"/>
      <c r="K4215" s="6"/>
      <c r="L4215" s="6"/>
      <c r="AM4215" s="6"/>
    </row>
    <row r="4216" spans="1:39">
      <c r="A4216" s="6"/>
      <c r="K4216" s="6"/>
      <c r="L4216" s="6"/>
      <c r="AM4216" s="6"/>
    </row>
    <row r="4217" spans="1:39">
      <c r="A4217" s="6"/>
      <c r="K4217" s="6"/>
      <c r="L4217" s="6"/>
      <c r="AM4217" s="6"/>
    </row>
    <row r="4218" spans="1:39">
      <c r="A4218" s="6"/>
      <c r="K4218" s="6"/>
      <c r="L4218" s="6"/>
      <c r="AM4218" s="6"/>
    </row>
    <row r="4219" spans="1:39">
      <c r="A4219" s="6"/>
      <c r="K4219" s="6"/>
      <c r="L4219" s="6"/>
      <c r="AM4219" s="6"/>
    </row>
    <row r="4220" spans="1:39">
      <c r="A4220" s="6"/>
      <c r="K4220" s="6"/>
      <c r="L4220" s="6"/>
      <c r="AM4220" s="6"/>
    </row>
    <row r="4221" spans="1:39">
      <c r="A4221" s="6"/>
      <c r="K4221" s="6"/>
      <c r="L4221" s="6"/>
      <c r="AM4221" s="6"/>
    </row>
    <row r="4222" spans="1:39">
      <c r="A4222" s="6"/>
      <c r="K4222" s="6"/>
      <c r="L4222" s="6"/>
      <c r="AM4222" s="6"/>
    </row>
    <row r="4223" spans="1:39">
      <c r="A4223" s="6"/>
      <c r="K4223" s="6"/>
      <c r="L4223" s="6"/>
      <c r="AM4223" s="6"/>
    </row>
    <row r="4224" spans="1:39">
      <c r="A4224" s="6"/>
      <c r="K4224" s="6"/>
      <c r="L4224" s="6"/>
      <c r="AM4224" s="6"/>
    </row>
    <row r="4225" spans="1:39">
      <c r="A4225" s="6"/>
      <c r="K4225" s="6"/>
      <c r="L4225" s="6"/>
      <c r="AM4225" s="6"/>
    </row>
    <row r="4226" spans="1:39">
      <c r="A4226" s="6"/>
      <c r="K4226" s="6"/>
      <c r="L4226" s="6"/>
      <c r="AM4226" s="6"/>
    </row>
    <row r="4227" spans="1:39">
      <c r="A4227" s="6"/>
      <c r="K4227" s="6"/>
      <c r="L4227" s="6"/>
      <c r="AM4227" s="6"/>
    </row>
    <row r="4228" spans="1:39">
      <c r="A4228" s="6"/>
      <c r="K4228" s="6"/>
      <c r="L4228" s="6"/>
      <c r="AM4228" s="6"/>
    </row>
    <row r="4229" spans="1:39">
      <c r="A4229" s="6"/>
      <c r="K4229" s="6"/>
      <c r="L4229" s="6"/>
      <c r="AM4229" s="6"/>
    </row>
    <row r="4230" spans="1:39">
      <c r="A4230" s="6"/>
      <c r="K4230" s="6"/>
      <c r="L4230" s="6"/>
      <c r="AM4230" s="6"/>
    </row>
    <row r="4231" spans="1:39">
      <c r="A4231" s="6"/>
      <c r="K4231" s="6"/>
      <c r="L4231" s="6"/>
      <c r="AM4231" s="6"/>
    </row>
    <row r="4232" spans="1:39">
      <c r="A4232" s="6"/>
      <c r="K4232" s="6"/>
      <c r="L4232" s="6"/>
      <c r="AM4232" s="6"/>
    </row>
    <row r="4233" spans="1:39">
      <c r="A4233" s="6"/>
      <c r="K4233" s="6"/>
      <c r="L4233" s="6"/>
      <c r="AM4233" s="6"/>
    </row>
    <row r="4234" spans="1:39">
      <c r="A4234" s="6"/>
      <c r="K4234" s="6"/>
      <c r="L4234" s="6"/>
      <c r="AM4234" s="6"/>
    </row>
    <row r="4235" spans="1:39">
      <c r="A4235" s="6"/>
      <c r="K4235" s="6"/>
      <c r="L4235" s="6"/>
      <c r="AM4235" s="6"/>
    </row>
    <row r="4236" spans="1:39">
      <c r="A4236" s="6"/>
      <c r="K4236" s="6"/>
      <c r="L4236" s="6"/>
      <c r="AM4236" s="6"/>
    </row>
    <row r="4237" spans="1:39">
      <c r="A4237" s="6"/>
      <c r="K4237" s="6"/>
      <c r="L4237" s="6"/>
      <c r="AM4237" s="6"/>
    </row>
    <row r="4238" spans="1:39">
      <c r="A4238" s="6"/>
      <c r="K4238" s="6"/>
      <c r="L4238" s="6"/>
      <c r="AM4238" s="6"/>
    </row>
    <row r="4239" spans="1:39">
      <c r="A4239" s="6"/>
      <c r="K4239" s="6"/>
      <c r="L4239" s="6"/>
      <c r="AM4239" s="6"/>
    </row>
    <row r="4240" spans="1:39">
      <c r="A4240" s="6"/>
      <c r="K4240" s="6"/>
      <c r="L4240" s="6"/>
      <c r="AM4240" s="6"/>
    </row>
    <row r="4241" spans="1:39">
      <c r="A4241" s="6"/>
      <c r="K4241" s="6"/>
      <c r="L4241" s="6"/>
      <c r="AM4241" s="6"/>
    </row>
    <row r="4242" spans="1:39">
      <c r="A4242" s="6"/>
      <c r="K4242" s="6"/>
      <c r="L4242" s="6"/>
      <c r="AM4242" s="6"/>
    </row>
    <row r="4243" spans="1:39">
      <c r="A4243" s="6"/>
      <c r="K4243" s="6"/>
      <c r="L4243" s="6"/>
      <c r="AM4243" s="6"/>
    </row>
    <row r="4244" spans="1:39">
      <c r="A4244" s="6"/>
      <c r="K4244" s="6"/>
      <c r="L4244" s="6"/>
      <c r="AM4244" s="6"/>
    </row>
    <row r="4245" spans="1:39">
      <c r="A4245" s="6"/>
      <c r="K4245" s="6"/>
      <c r="L4245" s="6"/>
      <c r="AM4245" s="6"/>
    </row>
    <row r="4246" spans="1:39">
      <c r="A4246" s="6"/>
      <c r="K4246" s="6"/>
      <c r="L4246" s="6"/>
      <c r="AM4246" s="6"/>
    </row>
    <row r="4247" spans="1:39">
      <c r="A4247" s="6"/>
      <c r="K4247" s="6"/>
      <c r="L4247" s="6"/>
      <c r="AM4247" s="6"/>
    </row>
    <row r="4248" spans="1:39">
      <c r="A4248" s="6"/>
      <c r="K4248" s="6"/>
      <c r="L4248" s="6"/>
      <c r="AM4248" s="6"/>
    </row>
    <row r="4249" spans="1:39">
      <c r="A4249" s="6"/>
      <c r="K4249" s="6"/>
      <c r="L4249" s="6"/>
      <c r="AM4249" s="6"/>
    </row>
    <row r="4250" spans="1:39">
      <c r="A4250" s="6"/>
      <c r="K4250" s="6"/>
      <c r="L4250" s="6"/>
      <c r="AM4250" s="6"/>
    </row>
    <row r="4251" spans="1:39">
      <c r="A4251" s="6"/>
      <c r="K4251" s="6"/>
      <c r="L4251" s="6"/>
      <c r="AM4251" s="6"/>
    </row>
    <row r="4252" spans="1:39">
      <c r="A4252" s="6"/>
      <c r="K4252" s="6"/>
      <c r="L4252" s="6"/>
      <c r="AM4252" s="6"/>
    </row>
    <row r="4253" spans="1:39">
      <c r="A4253" s="6"/>
      <c r="K4253" s="6"/>
      <c r="L4253" s="6"/>
      <c r="AM4253" s="6"/>
    </row>
    <row r="4254" spans="1:39">
      <c r="A4254" s="6"/>
      <c r="K4254" s="6"/>
      <c r="L4254" s="6"/>
      <c r="AM4254" s="6"/>
    </row>
    <row r="4255" spans="1:39">
      <c r="A4255" s="6"/>
      <c r="K4255" s="6"/>
      <c r="L4255" s="6"/>
      <c r="AM4255" s="6"/>
    </row>
    <row r="4256" spans="1:39">
      <c r="A4256" s="6"/>
      <c r="K4256" s="6"/>
      <c r="L4256" s="6"/>
      <c r="AM4256" s="6"/>
    </row>
    <row r="4257" spans="1:39">
      <c r="A4257" s="6"/>
      <c r="K4257" s="6"/>
      <c r="L4257" s="6"/>
      <c r="AM4257" s="6"/>
    </row>
    <row r="4258" spans="1:39">
      <c r="A4258" s="6"/>
      <c r="K4258" s="6"/>
      <c r="L4258" s="6"/>
      <c r="AM4258" s="6"/>
    </row>
    <row r="4259" spans="1:39">
      <c r="A4259" s="6"/>
      <c r="K4259" s="6"/>
      <c r="L4259" s="6"/>
      <c r="AM4259" s="6"/>
    </row>
    <row r="4260" spans="1:39">
      <c r="A4260" s="6"/>
      <c r="K4260" s="6"/>
      <c r="L4260" s="6"/>
      <c r="AM4260" s="6"/>
    </row>
    <row r="4261" spans="1:39">
      <c r="A4261" s="6"/>
      <c r="K4261" s="6"/>
      <c r="L4261" s="6"/>
      <c r="AM4261" s="6"/>
    </row>
    <row r="4262" spans="1:39">
      <c r="A4262" s="6"/>
      <c r="K4262" s="6"/>
      <c r="L4262" s="6"/>
      <c r="AM4262" s="6"/>
    </row>
    <row r="4263" spans="1:39">
      <c r="A4263" s="6"/>
      <c r="K4263" s="6"/>
      <c r="L4263" s="6"/>
      <c r="AM4263" s="6"/>
    </row>
    <row r="4264" spans="1:39">
      <c r="A4264" s="6"/>
      <c r="K4264" s="6"/>
      <c r="L4264" s="6"/>
      <c r="AM4264" s="6"/>
    </row>
    <row r="4265" spans="1:39">
      <c r="A4265" s="6"/>
      <c r="K4265" s="6"/>
      <c r="L4265" s="6"/>
      <c r="AM4265" s="6"/>
    </row>
    <row r="4266" spans="1:39">
      <c r="A4266" s="6"/>
      <c r="K4266" s="6"/>
      <c r="L4266" s="6"/>
      <c r="AM4266" s="6"/>
    </row>
    <row r="4267" spans="1:39">
      <c r="A4267" s="6"/>
      <c r="K4267" s="6"/>
      <c r="L4267" s="6"/>
      <c r="AM4267" s="6"/>
    </row>
    <row r="4268" spans="1:39">
      <c r="A4268" s="6"/>
      <c r="K4268" s="6"/>
      <c r="L4268" s="6"/>
      <c r="AM4268" s="6"/>
    </row>
    <row r="4269" spans="1:39">
      <c r="A4269" s="6"/>
      <c r="K4269" s="6"/>
      <c r="L4269" s="6"/>
      <c r="AM4269" s="6"/>
    </row>
    <row r="4270" spans="1:39">
      <c r="A4270" s="6"/>
      <c r="K4270" s="6"/>
      <c r="L4270" s="6"/>
      <c r="AM4270" s="6"/>
    </row>
    <row r="4271" spans="1:39">
      <c r="A4271" s="6"/>
      <c r="K4271" s="6"/>
      <c r="L4271" s="6"/>
      <c r="AM4271" s="6"/>
    </row>
    <row r="4272" spans="1:39">
      <c r="A4272" s="6"/>
      <c r="K4272" s="6"/>
      <c r="L4272" s="6"/>
      <c r="AM4272" s="6"/>
    </row>
    <row r="4273" spans="1:39">
      <c r="A4273" s="6"/>
      <c r="K4273" s="6"/>
      <c r="L4273" s="6"/>
      <c r="AM4273" s="6"/>
    </row>
    <row r="4274" spans="1:39">
      <c r="A4274" s="6"/>
      <c r="K4274" s="6"/>
      <c r="L4274" s="6"/>
      <c r="AM4274" s="6"/>
    </row>
    <row r="4275" spans="1:39">
      <c r="A4275" s="6"/>
      <c r="K4275" s="6"/>
      <c r="L4275" s="6"/>
      <c r="AM4275" s="6"/>
    </row>
    <row r="4276" spans="1:39">
      <c r="A4276" s="6"/>
      <c r="K4276" s="6"/>
      <c r="L4276" s="6"/>
      <c r="AM4276" s="6"/>
    </row>
    <row r="4277" spans="1:39">
      <c r="A4277" s="6"/>
      <c r="K4277" s="6"/>
      <c r="L4277" s="6"/>
      <c r="AM4277" s="6"/>
    </row>
    <row r="4278" spans="1:39">
      <c r="A4278" s="6"/>
      <c r="K4278" s="6"/>
      <c r="L4278" s="6"/>
      <c r="AM4278" s="6"/>
    </row>
    <row r="4279" spans="1:39">
      <c r="A4279" s="6"/>
      <c r="K4279" s="6"/>
      <c r="L4279" s="6"/>
      <c r="AM4279" s="6"/>
    </row>
    <row r="4280" spans="1:39">
      <c r="A4280" s="6"/>
      <c r="K4280" s="6"/>
      <c r="L4280" s="6"/>
      <c r="AM4280" s="6"/>
    </row>
    <row r="4281" spans="1:39">
      <c r="A4281" s="6"/>
      <c r="K4281" s="6"/>
      <c r="L4281" s="6"/>
      <c r="AM4281" s="6"/>
    </row>
    <row r="4282" spans="1:39">
      <c r="A4282" s="6"/>
      <c r="K4282" s="6"/>
      <c r="L4282" s="6"/>
      <c r="AM4282" s="6"/>
    </row>
    <row r="4283" spans="1:39">
      <c r="A4283" s="6"/>
      <c r="K4283" s="6"/>
      <c r="L4283" s="6"/>
      <c r="AM4283" s="6"/>
    </row>
    <row r="4284" spans="1:39">
      <c r="A4284" s="6"/>
      <c r="K4284" s="6"/>
      <c r="L4284" s="6"/>
      <c r="AM4284" s="6"/>
    </row>
    <row r="4285" spans="1:39">
      <c r="A4285" s="6"/>
      <c r="K4285" s="6"/>
      <c r="L4285" s="6"/>
      <c r="AM4285" s="6"/>
    </row>
    <row r="4286" spans="1:39">
      <c r="A4286" s="6"/>
      <c r="K4286" s="6"/>
      <c r="L4286" s="6"/>
      <c r="AM4286" s="6"/>
    </row>
    <row r="4287" spans="1:39">
      <c r="A4287" s="6"/>
      <c r="K4287" s="6"/>
      <c r="L4287" s="6"/>
      <c r="AM4287" s="6"/>
    </row>
    <row r="4288" spans="1:39">
      <c r="A4288" s="6"/>
      <c r="K4288" s="6"/>
      <c r="L4288" s="6"/>
      <c r="AM4288" s="6"/>
    </row>
    <row r="4289" spans="1:39">
      <c r="A4289" s="6"/>
      <c r="K4289" s="6"/>
      <c r="L4289" s="6"/>
      <c r="AM4289" s="6"/>
    </row>
    <row r="4290" spans="1:39">
      <c r="A4290" s="6"/>
      <c r="K4290" s="6"/>
      <c r="L4290" s="6"/>
      <c r="AM4290" s="6"/>
    </row>
    <row r="4291" spans="1:39">
      <c r="A4291" s="6"/>
      <c r="K4291" s="6"/>
      <c r="L4291" s="6"/>
      <c r="AM4291" s="6"/>
    </row>
    <row r="4292" spans="1:39">
      <c r="A4292" s="6"/>
      <c r="K4292" s="6"/>
      <c r="L4292" s="6"/>
      <c r="AM4292" s="6"/>
    </row>
    <row r="4293" spans="1:39">
      <c r="A4293" s="6"/>
      <c r="K4293" s="6"/>
      <c r="L4293" s="6"/>
      <c r="AM4293" s="6"/>
    </row>
    <row r="4294" spans="1:39">
      <c r="A4294" s="6"/>
      <c r="K4294" s="6"/>
      <c r="L4294" s="6"/>
      <c r="AM4294" s="6"/>
    </row>
    <row r="4295" spans="1:39">
      <c r="A4295" s="6"/>
      <c r="K4295" s="6"/>
      <c r="L4295" s="6"/>
      <c r="AM4295" s="6"/>
    </row>
    <row r="4296" spans="1:39">
      <c r="A4296" s="6"/>
      <c r="K4296" s="6"/>
      <c r="L4296" s="6"/>
      <c r="AM4296" s="6"/>
    </row>
    <row r="4297" spans="1:39">
      <c r="A4297" s="6"/>
      <c r="K4297" s="6"/>
      <c r="L4297" s="6"/>
      <c r="AM4297" s="6"/>
    </row>
    <row r="4298" spans="1:39">
      <c r="A4298" s="6"/>
      <c r="K4298" s="6"/>
      <c r="L4298" s="6"/>
      <c r="AM4298" s="6"/>
    </row>
    <row r="4299" spans="1:39">
      <c r="A4299" s="6"/>
      <c r="K4299" s="6"/>
      <c r="L4299" s="6"/>
      <c r="AM4299" s="6"/>
    </row>
    <row r="4300" spans="1:39">
      <c r="A4300" s="6"/>
      <c r="K4300" s="6"/>
      <c r="L4300" s="6"/>
      <c r="AM4300" s="6"/>
    </row>
    <row r="4301" spans="1:39">
      <c r="A4301" s="6"/>
      <c r="K4301" s="6"/>
      <c r="L4301" s="6"/>
      <c r="AM4301" s="6"/>
    </row>
    <row r="4302" spans="1:39">
      <c r="A4302" s="6"/>
      <c r="K4302" s="6"/>
      <c r="L4302" s="6"/>
      <c r="AM4302" s="6"/>
    </row>
    <row r="4303" spans="1:39">
      <c r="A4303" s="6"/>
      <c r="K4303" s="6"/>
      <c r="L4303" s="6"/>
      <c r="AM4303" s="6"/>
    </row>
    <row r="4304" spans="1:39">
      <c r="A4304" s="6"/>
      <c r="K4304" s="6"/>
      <c r="L4304" s="6"/>
      <c r="AM4304" s="6"/>
    </row>
    <row r="4305" spans="1:39">
      <c r="A4305" s="6"/>
      <c r="K4305" s="6"/>
      <c r="L4305" s="6"/>
      <c r="AM4305" s="6"/>
    </row>
    <row r="4306" spans="1:39">
      <c r="A4306" s="6"/>
      <c r="K4306" s="6"/>
      <c r="L4306" s="6"/>
      <c r="AM4306" s="6"/>
    </row>
    <row r="4307" spans="1:39">
      <c r="A4307" s="6"/>
      <c r="K4307" s="6"/>
      <c r="L4307" s="6"/>
      <c r="AM4307" s="6"/>
    </row>
    <row r="4308" spans="1:39">
      <c r="A4308" s="6"/>
      <c r="K4308" s="6"/>
      <c r="L4308" s="6"/>
      <c r="AM4308" s="6"/>
    </row>
    <row r="4309" spans="1:39">
      <c r="A4309" s="6"/>
      <c r="K4309" s="6"/>
      <c r="L4309" s="6"/>
      <c r="AM4309" s="6"/>
    </row>
    <row r="4310" spans="1:39">
      <c r="A4310" s="6"/>
      <c r="K4310" s="6"/>
      <c r="L4310" s="6"/>
      <c r="AM4310" s="6"/>
    </row>
    <row r="4311" spans="1:39">
      <c r="A4311" s="6"/>
      <c r="K4311" s="6"/>
      <c r="L4311" s="6"/>
      <c r="AM4311" s="6"/>
    </row>
    <row r="4312" spans="1:39">
      <c r="A4312" s="6"/>
      <c r="K4312" s="6"/>
      <c r="L4312" s="6"/>
      <c r="AM4312" s="6"/>
    </row>
    <row r="4313" spans="1:39">
      <c r="A4313" s="6"/>
      <c r="K4313" s="6"/>
      <c r="L4313" s="6"/>
      <c r="AM4313" s="6"/>
    </row>
    <row r="4314" spans="1:39">
      <c r="A4314" s="6"/>
      <c r="K4314" s="6"/>
      <c r="L4314" s="6"/>
      <c r="AM4314" s="6"/>
    </row>
    <row r="4315" spans="1:39">
      <c r="A4315" s="6"/>
      <c r="K4315" s="6"/>
      <c r="L4315" s="6"/>
      <c r="AM4315" s="6"/>
    </row>
    <row r="4316" spans="1:39">
      <c r="A4316" s="6"/>
      <c r="K4316" s="6"/>
      <c r="L4316" s="6"/>
      <c r="AM4316" s="6"/>
    </row>
    <row r="4317" spans="1:39">
      <c r="A4317" s="6"/>
      <c r="K4317" s="6"/>
      <c r="L4317" s="6"/>
      <c r="AM4317" s="6"/>
    </row>
    <row r="4318" spans="1:39">
      <c r="A4318" s="6"/>
      <c r="K4318" s="6"/>
      <c r="L4318" s="6"/>
      <c r="AM4318" s="6"/>
    </row>
    <row r="4319" spans="1:39">
      <c r="A4319" s="6"/>
      <c r="K4319" s="6"/>
      <c r="L4319" s="6"/>
      <c r="AM4319" s="6"/>
    </row>
    <row r="4320" spans="1:39">
      <c r="A4320" s="6"/>
      <c r="K4320" s="6"/>
      <c r="L4320" s="6"/>
      <c r="AM4320" s="6"/>
    </row>
    <row r="4321" spans="1:39">
      <c r="A4321" s="6"/>
      <c r="K4321" s="6"/>
      <c r="L4321" s="6"/>
      <c r="AM4321" s="6"/>
    </row>
    <row r="4322" spans="1:39">
      <c r="A4322" s="6"/>
      <c r="K4322" s="6"/>
      <c r="L4322" s="6"/>
      <c r="AM4322" s="6"/>
    </row>
    <row r="4323" spans="1:39">
      <c r="A4323" s="6"/>
      <c r="K4323" s="6"/>
      <c r="L4323" s="6"/>
      <c r="AM4323" s="6"/>
    </row>
    <row r="4324" spans="1:39">
      <c r="A4324" s="6"/>
      <c r="K4324" s="6"/>
      <c r="L4324" s="6"/>
      <c r="AM4324" s="6"/>
    </row>
    <row r="4325" spans="1:39">
      <c r="A4325" s="6"/>
      <c r="K4325" s="6"/>
      <c r="L4325" s="6"/>
      <c r="AM4325" s="6"/>
    </row>
    <row r="4326" spans="1:39">
      <c r="A4326" s="6"/>
      <c r="K4326" s="6"/>
      <c r="L4326" s="6"/>
      <c r="AM4326" s="6"/>
    </row>
    <row r="4327" spans="1:39">
      <c r="A4327" s="6"/>
      <c r="K4327" s="6"/>
      <c r="L4327" s="6"/>
      <c r="AM4327" s="6"/>
    </row>
    <row r="4328" spans="1:39">
      <c r="A4328" s="6"/>
      <c r="K4328" s="6"/>
      <c r="L4328" s="6"/>
      <c r="AM4328" s="6"/>
    </row>
    <row r="4329" spans="1:39">
      <c r="A4329" s="6"/>
      <c r="K4329" s="6"/>
      <c r="L4329" s="6"/>
      <c r="AM4329" s="6"/>
    </row>
    <row r="4330" spans="1:39">
      <c r="A4330" s="6"/>
      <c r="K4330" s="6"/>
      <c r="L4330" s="6"/>
      <c r="AM4330" s="6"/>
    </row>
    <row r="4331" spans="1:39">
      <c r="A4331" s="6"/>
      <c r="K4331" s="6"/>
      <c r="L4331" s="6"/>
      <c r="AM4331" s="6"/>
    </row>
    <row r="4332" spans="1:39">
      <c r="A4332" s="6"/>
      <c r="K4332" s="6"/>
      <c r="L4332" s="6"/>
      <c r="AM4332" s="6"/>
    </row>
    <row r="4333" spans="1:39">
      <c r="A4333" s="6"/>
      <c r="K4333" s="6"/>
      <c r="L4333" s="6"/>
      <c r="AM4333" s="6"/>
    </row>
    <row r="4334" spans="1:39">
      <c r="A4334" s="6"/>
      <c r="K4334" s="6"/>
      <c r="L4334" s="6"/>
      <c r="AM4334" s="6"/>
    </row>
    <row r="4335" spans="1:39">
      <c r="A4335" s="6"/>
      <c r="K4335" s="6"/>
      <c r="L4335" s="6"/>
      <c r="AM4335" s="6"/>
    </row>
    <row r="4336" spans="1:39">
      <c r="A4336" s="6"/>
      <c r="K4336" s="6"/>
      <c r="L4336" s="6"/>
      <c r="AM4336" s="6"/>
    </row>
    <row r="4337" spans="1:39">
      <c r="A4337" s="6"/>
      <c r="K4337" s="6"/>
      <c r="L4337" s="6"/>
      <c r="AM4337" s="6"/>
    </row>
    <row r="4338" spans="1:39">
      <c r="A4338" s="6"/>
      <c r="K4338" s="6"/>
      <c r="L4338" s="6"/>
      <c r="AM4338" s="6"/>
    </row>
    <row r="4339" spans="1:39">
      <c r="A4339" s="6"/>
      <c r="K4339" s="6"/>
      <c r="L4339" s="6"/>
      <c r="AM4339" s="6"/>
    </row>
    <row r="4340" spans="1:39">
      <c r="A4340" s="6"/>
      <c r="K4340" s="6"/>
      <c r="L4340" s="6"/>
      <c r="AM4340" s="6"/>
    </row>
    <row r="4341" spans="1:39">
      <c r="A4341" s="6"/>
      <c r="K4341" s="6"/>
      <c r="L4341" s="6"/>
      <c r="AM4341" s="6"/>
    </row>
    <row r="4342" spans="1:39">
      <c r="A4342" s="6"/>
      <c r="K4342" s="6"/>
      <c r="L4342" s="6"/>
      <c r="AM4342" s="6"/>
    </row>
    <row r="4343" spans="1:39">
      <c r="A4343" s="6"/>
      <c r="K4343" s="6"/>
      <c r="L4343" s="6"/>
      <c r="AM4343" s="6"/>
    </row>
    <row r="4344" spans="1:39">
      <c r="A4344" s="6"/>
      <c r="K4344" s="6"/>
      <c r="L4344" s="6"/>
      <c r="AM4344" s="6"/>
    </row>
    <row r="4345" spans="1:39">
      <c r="A4345" s="6"/>
      <c r="K4345" s="6"/>
      <c r="L4345" s="6"/>
      <c r="AM4345" s="6"/>
    </row>
    <row r="4346" spans="1:39">
      <c r="A4346" s="6"/>
      <c r="K4346" s="6"/>
      <c r="L4346" s="6"/>
      <c r="AM4346" s="6"/>
    </row>
    <row r="4347" spans="1:39">
      <c r="A4347" s="6"/>
      <c r="K4347" s="6"/>
      <c r="L4347" s="6"/>
      <c r="AM4347" s="6"/>
    </row>
    <row r="4348" spans="1:39">
      <c r="A4348" s="6"/>
      <c r="K4348" s="6"/>
      <c r="L4348" s="6"/>
      <c r="AM4348" s="6"/>
    </row>
    <row r="4349" spans="1:39">
      <c r="A4349" s="6"/>
      <c r="K4349" s="6"/>
      <c r="L4349" s="6"/>
      <c r="AM4349" s="6"/>
    </row>
    <row r="4350" spans="1:39">
      <c r="A4350" s="6"/>
      <c r="K4350" s="6"/>
      <c r="L4350" s="6"/>
      <c r="AM4350" s="6"/>
    </row>
    <row r="4351" spans="1:39">
      <c r="A4351" s="6"/>
      <c r="K4351" s="6"/>
      <c r="L4351" s="6"/>
      <c r="AM4351" s="6"/>
    </row>
    <row r="4352" spans="1:39">
      <c r="A4352" s="6"/>
      <c r="K4352" s="6"/>
      <c r="L4352" s="6"/>
      <c r="AM4352" s="6"/>
    </row>
    <row r="4353" spans="1:39">
      <c r="A4353" s="6"/>
      <c r="K4353" s="6"/>
      <c r="L4353" s="6"/>
      <c r="AM4353" s="6"/>
    </row>
    <row r="4354" spans="1:39">
      <c r="A4354" s="6"/>
      <c r="K4354" s="6"/>
      <c r="L4354" s="6"/>
      <c r="AM4354" s="6"/>
    </row>
    <row r="4355" spans="1:39">
      <c r="A4355" s="6"/>
      <c r="K4355" s="6"/>
      <c r="L4355" s="6"/>
      <c r="AM4355" s="6"/>
    </row>
    <row r="4356" spans="1:39">
      <c r="A4356" s="6"/>
      <c r="K4356" s="6"/>
      <c r="L4356" s="6"/>
      <c r="AM4356" s="6"/>
    </row>
    <row r="4357" spans="1:39">
      <c r="A4357" s="6"/>
      <c r="K4357" s="6"/>
      <c r="L4357" s="6"/>
      <c r="AM4357" s="6"/>
    </row>
    <row r="4358" spans="1:39">
      <c r="A4358" s="6"/>
      <c r="K4358" s="6"/>
      <c r="L4358" s="6"/>
      <c r="AM4358" s="6"/>
    </row>
    <row r="4359" spans="1:39">
      <c r="A4359" s="6"/>
      <c r="K4359" s="6"/>
      <c r="L4359" s="6"/>
      <c r="AM4359" s="6"/>
    </row>
    <row r="4360" spans="1:39">
      <c r="A4360" s="6"/>
      <c r="K4360" s="6"/>
      <c r="L4360" s="6"/>
      <c r="AM4360" s="6"/>
    </row>
    <row r="4361" spans="1:39">
      <c r="A4361" s="6"/>
      <c r="K4361" s="6"/>
      <c r="L4361" s="6"/>
      <c r="AM4361" s="6"/>
    </row>
    <row r="4362" spans="1:39">
      <c r="A4362" s="6"/>
      <c r="K4362" s="6"/>
      <c r="L4362" s="6"/>
      <c r="AM4362" s="6"/>
    </row>
    <row r="4363" spans="1:39">
      <c r="A4363" s="6"/>
      <c r="K4363" s="6"/>
      <c r="L4363" s="6"/>
      <c r="AM4363" s="6"/>
    </row>
    <row r="4364" spans="1:39">
      <c r="A4364" s="6"/>
      <c r="K4364" s="6"/>
      <c r="L4364" s="6"/>
      <c r="AM4364" s="6"/>
    </row>
    <row r="4365" spans="1:39">
      <c r="A4365" s="6"/>
      <c r="K4365" s="6"/>
      <c r="L4365" s="6"/>
      <c r="AM4365" s="6"/>
    </row>
    <row r="4366" spans="1:39">
      <c r="A4366" s="6"/>
      <c r="K4366" s="6"/>
      <c r="L4366" s="6"/>
      <c r="AM4366" s="6"/>
    </row>
    <row r="4367" spans="1:39">
      <c r="A4367" s="6"/>
      <c r="K4367" s="6"/>
      <c r="L4367" s="6"/>
      <c r="AM4367" s="6"/>
    </row>
    <row r="4368" spans="1:39">
      <c r="A4368" s="6"/>
      <c r="K4368" s="6"/>
      <c r="L4368" s="6"/>
      <c r="AM4368" s="6"/>
    </row>
    <row r="4369" spans="1:39">
      <c r="A4369" s="6"/>
      <c r="K4369" s="6"/>
      <c r="L4369" s="6"/>
      <c r="AM4369" s="6"/>
    </row>
    <row r="4370" spans="1:39">
      <c r="A4370" s="6"/>
      <c r="K4370" s="6"/>
      <c r="L4370" s="6"/>
      <c r="AM4370" s="6"/>
    </row>
    <row r="4371" spans="1:39">
      <c r="A4371" s="6"/>
      <c r="K4371" s="6"/>
      <c r="L4371" s="6"/>
      <c r="AM4371" s="6"/>
    </row>
    <row r="4372" spans="1:39">
      <c r="A4372" s="6"/>
      <c r="K4372" s="6"/>
      <c r="L4372" s="6"/>
      <c r="AM4372" s="6"/>
    </row>
    <row r="4373" spans="1:39">
      <c r="A4373" s="6"/>
      <c r="K4373" s="6"/>
      <c r="L4373" s="6"/>
      <c r="AM4373" s="6"/>
    </row>
    <row r="4374" spans="1:39">
      <c r="A4374" s="6"/>
      <c r="K4374" s="6"/>
      <c r="L4374" s="6"/>
      <c r="AM4374" s="6"/>
    </row>
    <row r="4375" spans="1:39">
      <c r="A4375" s="6"/>
      <c r="K4375" s="6"/>
      <c r="L4375" s="6"/>
      <c r="AM4375" s="6"/>
    </row>
    <row r="4376" spans="1:39">
      <c r="A4376" s="6"/>
      <c r="K4376" s="6"/>
      <c r="L4376" s="6"/>
      <c r="AM4376" s="6"/>
    </row>
    <row r="4377" spans="1:39">
      <c r="A4377" s="6"/>
      <c r="K4377" s="6"/>
      <c r="L4377" s="6"/>
      <c r="AM4377" s="6"/>
    </row>
    <row r="4378" spans="1:39">
      <c r="A4378" s="6"/>
      <c r="K4378" s="6"/>
      <c r="L4378" s="6"/>
      <c r="AM4378" s="6"/>
    </row>
    <row r="4379" spans="1:39">
      <c r="A4379" s="6"/>
      <c r="K4379" s="6"/>
      <c r="L4379" s="6"/>
      <c r="AM4379" s="6"/>
    </row>
    <row r="4380" spans="1:39">
      <c r="A4380" s="6"/>
      <c r="K4380" s="6"/>
      <c r="L4380" s="6"/>
      <c r="AM4380" s="6"/>
    </row>
    <row r="4381" spans="1:39">
      <c r="A4381" s="6"/>
      <c r="K4381" s="6"/>
      <c r="L4381" s="6"/>
      <c r="AM4381" s="6"/>
    </row>
    <row r="4382" spans="1:39">
      <c r="A4382" s="6"/>
      <c r="K4382" s="6"/>
      <c r="L4382" s="6"/>
      <c r="AM4382" s="6"/>
    </row>
    <row r="4383" spans="1:39">
      <c r="A4383" s="6"/>
      <c r="K4383" s="6"/>
      <c r="L4383" s="6"/>
      <c r="AM4383" s="6"/>
    </row>
    <row r="4384" spans="1:39">
      <c r="A4384" s="6"/>
      <c r="K4384" s="6"/>
      <c r="L4384" s="6"/>
      <c r="AM4384" s="6"/>
    </row>
    <row r="4385" spans="1:39">
      <c r="A4385" s="6"/>
      <c r="K4385" s="6"/>
      <c r="L4385" s="6"/>
      <c r="AM4385" s="6"/>
    </row>
    <row r="4386" spans="1:39">
      <c r="A4386" s="6"/>
      <c r="K4386" s="6"/>
      <c r="L4386" s="6"/>
      <c r="AM4386" s="6"/>
    </row>
    <row r="4387" spans="1:39">
      <c r="A4387" s="6"/>
      <c r="K4387" s="6"/>
      <c r="L4387" s="6"/>
      <c r="AM4387" s="6"/>
    </row>
    <row r="4388" spans="1:39">
      <c r="A4388" s="6"/>
      <c r="K4388" s="6"/>
      <c r="L4388" s="6"/>
      <c r="AM4388" s="6"/>
    </row>
    <row r="4389" spans="1:39">
      <c r="A4389" s="6"/>
      <c r="K4389" s="6"/>
      <c r="L4389" s="6"/>
      <c r="AM4389" s="6"/>
    </row>
    <row r="4390" spans="1:39">
      <c r="A4390" s="6"/>
      <c r="K4390" s="6"/>
      <c r="L4390" s="6"/>
      <c r="AM4390" s="6"/>
    </row>
    <row r="4391" spans="1:39">
      <c r="A4391" s="6"/>
      <c r="K4391" s="6"/>
      <c r="L4391" s="6"/>
      <c r="AM4391" s="6"/>
    </row>
    <row r="4392" spans="1:39">
      <c r="A4392" s="6"/>
      <c r="K4392" s="6"/>
      <c r="L4392" s="6"/>
      <c r="AM4392" s="6"/>
    </row>
    <row r="4393" spans="1:39">
      <c r="A4393" s="6"/>
      <c r="K4393" s="6"/>
      <c r="L4393" s="6"/>
      <c r="AM4393" s="6"/>
    </row>
    <row r="4394" spans="1:39">
      <c r="A4394" s="6"/>
      <c r="K4394" s="6"/>
      <c r="L4394" s="6"/>
      <c r="AM4394" s="6"/>
    </row>
    <row r="4395" spans="1:39">
      <c r="A4395" s="6"/>
      <c r="K4395" s="6"/>
      <c r="L4395" s="6"/>
      <c r="AM4395" s="6"/>
    </row>
    <row r="4396" spans="1:39">
      <c r="A4396" s="6"/>
      <c r="K4396" s="6"/>
      <c r="L4396" s="6"/>
      <c r="AM4396" s="6"/>
    </row>
    <row r="4397" spans="1:39">
      <c r="A4397" s="6"/>
      <c r="K4397" s="6"/>
      <c r="L4397" s="6"/>
      <c r="AM4397" s="6"/>
    </row>
    <row r="4398" spans="1:39">
      <c r="A4398" s="6"/>
      <c r="K4398" s="6"/>
      <c r="L4398" s="6"/>
      <c r="AM4398" s="6"/>
    </row>
    <row r="4399" spans="1:39">
      <c r="A4399" s="6"/>
      <c r="K4399" s="6"/>
      <c r="L4399" s="6"/>
      <c r="AM4399" s="6"/>
    </row>
    <row r="4400" spans="1:39">
      <c r="A4400" s="6"/>
      <c r="K4400" s="6"/>
      <c r="L4400" s="6"/>
      <c r="AM4400" s="6"/>
    </row>
    <row r="4401" spans="1:39">
      <c r="A4401" s="6"/>
      <c r="K4401" s="6"/>
      <c r="L4401" s="6"/>
      <c r="AM4401" s="6"/>
    </row>
    <row r="4402" spans="1:39">
      <c r="A4402" s="6"/>
      <c r="K4402" s="6"/>
      <c r="L4402" s="6"/>
      <c r="AM4402" s="6"/>
    </row>
    <row r="4403" spans="1:39">
      <c r="A4403" s="6"/>
      <c r="K4403" s="6"/>
      <c r="L4403" s="6"/>
      <c r="AM4403" s="6"/>
    </row>
    <row r="4404" spans="1:39">
      <c r="A4404" s="6"/>
      <c r="K4404" s="6"/>
      <c r="L4404" s="6"/>
      <c r="AM4404" s="6"/>
    </row>
    <row r="4405" spans="1:39">
      <c r="A4405" s="6"/>
      <c r="K4405" s="6"/>
      <c r="L4405" s="6"/>
      <c r="AM4405" s="6"/>
    </row>
    <row r="4406" spans="1:39">
      <c r="A4406" s="6"/>
      <c r="K4406" s="6"/>
      <c r="L4406" s="6"/>
      <c r="AM4406" s="6"/>
    </row>
    <row r="4407" spans="1:39">
      <c r="A4407" s="6"/>
      <c r="K4407" s="6"/>
      <c r="L4407" s="6"/>
      <c r="AM4407" s="6"/>
    </row>
    <row r="4408" spans="1:39">
      <c r="A4408" s="6"/>
      <c r="K4408" s="6"/>
      <c r="L4408" s="6"/>
      <c r="AM4408" s="6"/>
    </row>
    <row r="4409" spans="1:39">
      <c r="A4409" s="6"/>
      <c r="K4409" s="6"/>
      <c r="L4409" s="6"/>
      <c r="AM4409" s="6"/>
    </row>
    <row r="4410" spans="1:39">
      <c r="A4410" s="6"/>
      <c r="K4410" s="6"/>
      <c r="L4410" s="6"/>
      <c r="AM4410" s="6"/>
    </row>
    <row r="4411" spans="1:39">
      <c r="A4411" s="6"/>
      <c r="K4411" s="6"/>
      <c r="L4411" s="6"/>
      <c r="AM4411" s="6"/>
    </row>
    <row r="4412" spans="1:39">
      <c r="A4412" s="6"/>
      <c r="K4412" s="6"/>
      <c r="L4412" s="6"/>
      <c r="AM4412" s="6"/>
    </row>
    <row r="4413" spans="1:39">
      <c r="A4413" s="6"/>
      <c r="K4413" s="6"/>
      <c r="L4413" s="6"/>
      <c r="AM4413" s="6"/>
    </row>
    <row r="4414" spans="1:39">
      <c r="A4414" s="6"/>
      <c r="K4414" s="6"/>
      <c r="L4414" s="6"/>
      <c r="AM4414" s="6"/>
    </row>
    <row r="4415" spans="1:39">
      <c r="A4415" s="6"/>
      <c r="K4415" s="6"/>
      <c r="L4415" s="6"/>
      <c r="AM4415" s="6"/>
    </row>
    <row r="4416" spans="1:39">
      <c r="A4416" s="6"/>
      <c r="K4416" s="6"/>
      <c r="L4416" s="6"/>
      <c r="AM4416" s="6"/>
    </row>
    <row r="4417" spans="1:39">
      <c r="A4417" s="6"/>
      <c r="K4417" s="6"/>
      <c r="L4417" s="6"/>
      <c r="AM4417" s="6"/>
    </row>
    <row r="4418" spans="1:39">
      <c r="A4418" s="6"/>
      <c r="K4418" s="6"/>
      <c r="L4418" s="6"/>
      <c r="AM4418" s="6"/>
    </row>
    <row r="4419" spans="1:39">
      <c r="A4419" s="6"/>
      <c r="K4419" s="6"/>
      <c r="L4419" s="6"/>
      <c r="AM4419" s="6"/>
    </row>
    <row r="4420" spans="1:39">
      <c r="A4420" s="6"/>
      <c r="K4420" s="6"/>
      <c r="L4420" s="6"/>
      <c r="AM4420" s="6"/>
    </row>
    <row r="4421" spans="1:39">
      <c r="A4421" s="6"/>
      <c r="K4421" s="6"/>
      <c r="L4421" s="6"/>
      <c r="AM4421" s="6"/>
    </row>
    <row r="4422" spans="1:39">
      <c r="A4422" s="6"/>
      <c r="K4422" s="6"/>
      <c r="L4422" s="6"/>
      <c r="AM4422" s="6"/>
    </row>
    <row r="4423" spans="1:39">
      <c r="A4423" s="6"/>
      <c r="K4423" s="6"/>
      <c r="L4423" s="6"/>
      <c r="AM4423" s="6"/>
    </row>
    <row r="4424" spans="1:39">
      <c r="A4424" s="6"/>
      <c r="K4424" s="6"/>
      <c r="L4424" s="6"/>
      <c r="AM4424" s="6"/>
    </row>
    <row r="4425" spans="1:39">
      <c r="A4425" s="6"/>
      <c r="K4425" s="6"/>
      <c r="L4425" s="6"/>
      <c r="AM4425" s="6"/>
    </row>
    <row r="4426" spans="1:39">
      <c r="A4426" s="6"/>
      <c r="K4426" s="6"/>
      <c r="L4426" s="6"/>
      <c r="AM4426" s="6"/>
    </row>
    <row r="4427" spans="1:39">
      <c r="A4427" s="6"/>
      <c r="K4427" s="6"/>
      <c r="L4427" s="6"/>
      <c r="AM4427" s="6"/>
    </row>
    <row r="4428" spans="1:39">
      <c r="A4428" s="6"/>
      <c r="K4428" s="6"/>
      <c r="L4428" s="6"/>
      <c r="AM4428" s="6"/>
    </row>
    <row r="4429" spans="1:39">
      <c r="A4429" s="6"/>
      <c r="K4429" s="6"/>
      <c r="L4429" s="6"/>
      <c r="AM4429" s="6"/>
    </row>
    <row r="4430" spans="1:39">
      <c r="A4430" s="6"/>
      <c r="K4430" s="6"/>
      <c r="L4430" s="6"/>
      <c r="AM4430" s="6"/>
    </row>
    <row r="4431" spans="1:39">
      <c r="A4431" s="6"/>
      <c r="K4431" s="6"/>
      <c r="L4431" s="6"/>
      <c r="AM4431" s="6"/>
    </row>
    <row r="4432" spans="1:39">
      <c r="A4432" s="6"/>
      <c r="K4432" s="6"/>
      <c r="L4432" s="6"/>
      <c r="AM4432" s="6"/>
    </row>
    <row r="4433" spans="1:39">
      <c r="A4433" s="6"/>
      <c r="K4433" s="6"/>
      <c r="L4433" s="6"/>
      <c r="AM4433" s="6"/>
    </row>
    <row r="4434" spans="1:39">
      <c r="A4434" s="6"/>
      <c r="K4434" s="6"/>
      <c r="L4434" s="6"/>
      <c r="AM4434" s="6"/>
    </row>
    <row r="4435" spans="1:39">
      <c r="A4435" s="6"/>
      <c r="K4435" s="6"/>
      <c r="L4435" s="6"/>
      <c r="AM4435" s="6"/>
    </row>
    <row r="4436" spans="1:39">
      <c r="A4436" s="6"/>
      <c r="K4436" s="6"/>
      <c r="L4436" s="6"/>
      <c r="AM4436" s="6"/>
    </row>
    <row r="4437" spans="1:39">
      <c r="A4437" s="6"/>
      <c r="K4437" s="6"/>
      <c r="L4437" s="6"/>
      <c r="AM4437" s="6"/>
    </row>
    <row r="4438" spans="1:39">
      <c r="A4438" s="6"/>
      <c r="K4438" s="6"/>
      <c r="L4438" s="6"/>
      <c r="AM4438" s="6"/>
    </row>
    <row r="4439" spans="1:39">
      <c r="A4439" s="6"/>
      <c r="K4439" s="6"/>
      <c r="L4439" s="6"/>
      <c r="AM4439" s="6"/>
    </row>
    <row r="4440" spans="1:39">
      <c r="A4440" s="6"/>
      <c r="K4440" s="6"/>
      <c r="L4440" s="6"/>
      <c r="AM4440" s="6"/>
    </row>
    <row r="4441" spans="1:39">
      <c r="A4441" s="6"/>
      <c r="K4441" s="6"/>
      <c r="L4441" s="6"/>
      <c r="AM4441" s="6"/>
    </row>
    <row r="4442" spans="1:39">
      <c r="A4442" s="6"/>
      <c r="K4442" s="6"/>
      <c r="L4442" s="6"/>
      <c r="AM4442" s="6"/>
    </row>
    <row r="4443" spans="1:39">
      <c r="A4443" s="6"/>
      <c r="K4443" s="6"/>
      <c r="L4443" s="6"/>
      <c r="AM4443" s="6"/>
    </row>
    <row r="4444" spans="1:39">
      <c r="A4444" s="6"/>
      <c r="K4444" s="6"/>
      <c r="L4444" s="6"/>
      <c r="AM4444" s="6"/>
    </row>
    <row r="4445" spans="1:39">
      <c r="A4445" s="6"/>
      <c r="K4445" s="6"/>
      <c r="L4445" s="6"/>
      <c r="AM4445" s="6"/>
    </row>
    <row r="4446" spans="1:39">
      <c r="A4446" s="6"/>
      <c r="K4446" s="6"/>
      <c r="L4446" s="6"/>
      <c r="AM4446" s="6"/>
    </row>
    <row r="4447" spans="1:39">
      <c r="A4447" s="6"/>
      <c r="K4447" s="6"/>
      <c r="L4447" s="6"/>
      <c r="AM4447" s="6"/>
    </row>
    <row r="4448" spans="1:39">
      <c r="A4448" s="6"/>
      <c r="K4448" s="6"/>
      <c r="L4448" s="6"/>
      <c r="AM4448" s="6"/>
    </row>
    <row r="4449" spans="1:39">
      <c r="A4449" s="6"/>
      <c r="K4449" s="6"/>
      <c r="L4449" s="6"/>
      <c r="AM4449" s="6"/>
    </row>
    <row r="4450" spans="1:39">
      <c r="A4450" s="6"/>
      <c r="K4450" s="6"/>
      <c r="L4450" s="6"/>
      <c r="AM4450" s="6"/>
    </row>
    <row r="4451" spans="1:39">
      <c r="A4451" s="6"/>
      <c r="K4451" s="6"/>
      <c r="L4451" s="6"/>
      <c r="AM4451" s="6"/>
    </row>
    <row r="4452" spans="1:39">
      <c r="A4452" s="6"/>
      <c r="K4452" s="6"/>
      <c r="L4452" s="6"/>
      <c r="AM4452" s="6"/>
    </row>
    <row r="4453" spans="1:39">
      <c r="A4453" s="6"/>
      <c r="K4453" s="6"/>
      <c r="L4453" s="6"/>
      <c r="AM4453" s="6"/>
    </row>
    <row r="4454" spans="1:39">
      <c r="A4454" s="6"/>
      <c r="K4454" s="6"/>
      <c r="L4454" s="6"/>
      <c r="AM4454" s="6"/>
    </row>
    <row r="4455" spans="1:39">
      <c r="A4455" s="6"/>
      <c r="K4455" s="6"/>
      <c r="L4455" s="6"/>
      <c r="AM4455" s="6"/>
    </row>
    <row r="4456" spans="1:39">
      <c r="A4456" s="6"/>
      <c r="K4456" s="6"/>
      <c r="L4456" s="6"/>
      <c r="AM4456" s="6"/>
    </row>
    <row r="4457" spans="1:39">
      <c r="A4457" s="6"/>
      <c r="K4457" s="6"/>
      <c r="L4457" s="6"/>
      <c r="AM4457" s="6"/>
    </row>
    <row r="4458" spans="1:39">
      <c r="A4458" s="6"/>
      <c r="K4458" s="6"/>
      <c r="L4458" s="6"/>
      <c r="AM4458" s="6"/>
    </row>
    <row r="4459" spans="1:39">
      <c r="A4459" s="6"/>
      <c r="K4459" s="6"/>
      <c r="L4459" s="6"/>
      <c r="AM4459" s="6"/>
    </row>
    <row r="4460" spans="1:39">
      <c r="A4460" s="6"/>
      <c r="K4460" s="6"/>
      <c r="L4460" s="6"/>
      <c r="AM4460" s="6"/>
    </row>
    <row r="4461" spans="1:39">
      <c r="A4461" s="6"/>
      <c r="K4461" s="6"/>
      <c r="L4461" s="6"/>
      <c r="AM4461" s="6"/>
    </row>
    <row r="4462" spans="1:39">
      <c r="A4462" s="6"/>
      <c r="K4462" s="6"/>
      <c r="L4462" s="6"/>
      <c r="AM4462" s="6"/>
    </row>
    <row r="4463" spans="1:39">
      <c r="A4463" s="6"/>
      <c r="K4463" s="6"/>
      <c r="L4463" s="6"/>
      <c r="AM4463" s="6"/>
    </row>
    <row r="4464" spans="1:39">
      <c r="A4464" s="6"/>
      <c r="K4464" s="6"/>
      <c r="L4464" s="6"/>
      <c r="AM4464" s="6"/>
    </row>
    <row r="4465" spans="1:39">
      <c r="A4465" s="6"/>
      <c r="K4465" s="6"/>
      <c r="L4465" s="6"/>
      <c r="AM4465" s="6"/>
    </row>
    <row r="4466" spans="1:39">
      <c r="A4466" s="6"/>
      <c r="K4466" s="6"/>
      <c r="L4466" s="6"/>
      <c r="AM4466" s="6"/>
    </row>
    <row r="4467" spans="1:39">
      <c r="A4467" s="6"/>
      <c r="K4467" s="6"/>
      <c r="L4467" s="6"/>
      <c r="AM4467" s="6"/>
    </row>
    <row r="4468" spans="1:39">
      <c r="A4468" s="6"/>
      <c r="K4468" s="6"/>
      <c r="L4468" s="6"/>
      <c r="AM4468" s="6"/>
    </row>
    <row r="4469" spans="1:39">
      <c r="A4469" s="6"/>
      <c r="K4469" s="6"/>
      <c r="L4469" s="6"/>
      <c r="AM4469" s="6"/>
    </row>
    <row r="4470" spans="1:39">
      <c r="A4470" s="6"/>
      <c r="K4470" s="6"/>
      <c r="L4470" s="6"/>
      <c r="AM4470" s="6"/>
    </row>
    <row r="4471" spans="1:39">
      <c r="A4471" s="6"/>
      <c r="K4471" s="6"/>
      <c r="L4471" s="6"/>
      <c r="AM4471" s="6"/>
    </row>
    <row r="4472" spans="1:39">
      <c r="A4472" s="6"/>
      <c r="K4472" s="6"/>
      <c r="L4472" s="6"/>
      <c r="AM4472" s="6"/>
    </row>
    <row r="4473" spans="1:39">
      <c r="A4473" s="6"/>
      <c r="K4473" s="6"/>
      <c r="L4473" s="6"/>
      <c r="AM4473" s="6"/>
    </row>
    <row r="4474" spans="1:39">
      <c r="A4474" s="6"/>
      <c r="K4474" s="6"/>
      <c r="L4474" s="6"/>
      <c r="AM4474" s="6"/>
    </row>
    <row r="4475" spans="1:39">
      <c r="A4475" s="6"/>
      <c r="K4475" s="6"/>
      <c r="L4475" s="6"/>
      <c r="AM4475" s="6"/>
    </row>
    <row r="4476" spans="1:39">
      <c r="A4476" s="6"/>
      <c r="K4476" s="6"/>
      <c r="L4476" s="6"/>
      <c r="AM4476" s="6"/>
    </row>
    <row r="4477" spans="1:39">
      <c r="A4477" s="6"/>
      <c r="K4477" s="6"/>
      <c r="L4477" s="6"/>
      <c r="AM4477" s="6"/>
    </row>
    <row r="4478" spans="1:39">
      <c r="A4478" s="6"/>
      <c r="K4478" s="6"/>
      <c r="L4478" s="6"/>
      <c r="AM4478" s="6"/>
    </row>
    <row r="4479" spans="1:39">
      <c r="A4479" s="6"/>
      <c r="K4479" s="6"/>
      <c r="L4479" s="6"/>
      <c r="AM4479" s="6"/>
    </row>
    <row r="4480" spans="1:39">
      <c r="A4480" s="6"/>
      <c r="K4480" s="6"/>
      <c r="L4480" s="6"/>
      <c r="AM4480" s="6"/>
    </row>
    <row r="4481" spans="1:39">
      <c r="A4481" s="6"/>
      <c r="K4481" s="6"/>
      <c r="L4481" s="6"/>
      <c r="AM4481" s="6"/>
    </row>
    <row r="4482" spans="1:39">
      <c r="A4482" s="6"/>
      <c r="K4482" s="6"/>
      <c r="L4482" s="6"/>
      <c r="AM4482" s="6"/>
    </row>
    <row r="4483" spans="1:39">
      <c r="A4483" s="6"/>
      <c r="K4483" s="6"/>
      <c r="L4483" s="6"/>
      <c r="AM4483" s="6"/>
    </row>
    <row r="4484" spans="1:39">
      <c r="A4484" s="6"/>
      <c r="K4484" s="6"/>
      <c r="L4484" s="6"/>
      <c r="AM4484" s="6"/>
    </row>
    <row r="4485" spans="1:39">
      <c r="A4485" s="6"/>
      <c r="K4485" s="6"/>
      <c r="L4485" s="6"/>
      <c r="AM4485" s="6"/>
    </row>
    <row r="4486" spans="1:39">
      <c r="A4486" s="6"/>
      <c r="K4486" s="6"/>
      <c r="L4486" s="6"/>
      <c r="AM4486" s="6"/>
    </row>
    <row r="4487" spans="1:39">
      <c r="A4487" s="6"/>
      <c r="K4487" s="6"/>
      <c r="L4487" s="6"/>
      <c r="AM4487" s="6"/>
    </row>
    <row r="4488" spans="1:39">
      <c r="A4488" s="6"/>
      <c r="K4488" s="6"/>
      <c r="L4488" s="6"/>
      <c r="AM4488" s="6"/>
    </row>
    <row r="4489" spans="1:39">
      <c r="A4489" s="6"/>
      <c r="K4489" s="6"/>
      <c r="L4489" s="6"/>
      <c r="AM4489" s="6"/>
    </row>
    <row r="4490" spans="1:39">
      <c r="A4490" s="6"/>
      <c r="K4490" s="6"/>
      <c r="L4490" s="6"/>
      <c r="AM4490" s="6"/>
    </row>
    <row r="4491" spans="1:39">
      <c r="A4491" s="6"/>
      <c r="K4491" s="6"/>
      <c r="L4491" s="6"/>
      <c r="AM4491" s="6"/>
    </row>
    <row r="4492" spans="1:39">
      <c r="A4492" s="6"/>
      <c r="K4492" s="6"/>
      <c r="L4492" s="6"/>
      <c r="AM4492" s="6"/>
    </row>
    <row r="4493" spans="1:39">
      <c r="A4493" s="6"/>
      <c r="K4493" s="6"/>
      <c r="L4493" s="6"/>
      <c r="AM4493" s="6"/>
    </row>
    <row r="4494" spans="1:39">
      <c r="A4494" s="6"/>
      <c r="K4494" s="6"/>
      <c r="L4494" s="6"/>
      <c r="AM4494" s="6"/>
    </row>
    <row r="4495" spans="1:39">
      <c r="A4495" s="6"/>
      <c r="K4495" s="6"/>
      <c r="L4495" s="6"/>
      <c r="AM4495" s="6"/>
    </row>
    <row r="4496" spans="1:39">
      <c r="A4496" s="6"/>
      <c r="K4496" s="6"/>
      <c r="L4496" s="6"/>
      <c r="AM4496" s="6"/>
    </row>
    <row r="4497" spans="1:39">
      <c r="A4497" s="6"/>
      <c r="K4497" s="6"/>
      <c r="L4497" s="6"/>
      <c r="AM4497" s="6"/>
    </row>
    <row r="4498" spans="1:39">
      <c r="A4498" s="6"/>
      <c r="K4498" s="6"/>
      <c r="L4498" s="6"/>
      <c r="AM4498" s="6"/>
    </row>
    <row r="4499" spans="1:39">
      <c r="A4499" s="6"/>
      <c r="K4499" s="6"/>
      <c r="L4499" s="6"/>
      <c r="AM4499" s="6"/>
    </row>
    <row r="4500" spans="1:39">
      <c r="A4500" s="6"/>
      <c r="K4500" s="6"/>
      <c r="L4500" s="6"/>
      <c r="AM4500" s="6"/>
    </row>
    <row r="4501" spans="1:39">
      <c r="A4501" s="6"/>
      <c r="K4501" s="6"/>
      <c r="L4501" s="6"/>
      <c r="AM4501" s="6"/>
    </row>
    <row r="4502" spans="1:39">
      <c r="A4502" s="6"/>
      <c r="K4502" s="6"/>
      <c r="L4502" s="6"/>
      <c r="AM4502" s="6"/>
    </row>
    <row r="4503" spans="1:39">
      <c r="A4503" s="6"/>
      <c r="K4503" s="6"/>
      <c r="L4503" s="6"/>
      <c r="AM4503" s="6"/>
    </row>
    <row r="4504" spans="1:39">
      <c r="A4504" s="6"/>
      <c r="K4504" s="6"/>
      <c r="L4504" s="6"/>
      <c r="AM4504" s="6"/>
    </row>
    <row r="4505" spans="1:39">
      <c r="A4505" s="6"/>
      <c r="K4505" s="6"/>
      <c r="L4505" s="6"/>
      <c r="AM4505" s="6"/>
    </row>
    <row r="4506" spans="1:39">
      <c r="A4506" s="6"/>
      <c r="K4506" s="6"/>
      <c r="L4506" s="6"/>
      <c r="AM4506" s="6"/>
    </row>
    <row r="4507" spans="1:39">
      <c r="A4507" s="6"/>
      <c r="K4507" s="6"/>
      <c r="L4507" s="6"/>
      <c r="AM4507" s="6"/>
    </row>
    <row r="4508" spans="1:39">
      <c r="A4508" s="6"/>
      <c r="K4508" s="6"/>
      <c r="L4508" s="6"/>
      <c r="AM4508" s="6"/>
    </row>
    <row r="4509" spans="1:39">
      <c r="A4509" s="6"/>
      <c r="K4509" s="6"/>
      <c r="L4509" s="6"/>
      <c r="AM4509" s="6"/>
    </row>
    <row r="4510" spans="1:39">
      <c r="A4510" s="6"/>
      <c r="K4510" s="6"/>
      <c r="L4510" s="6"/>
      <c r="AM4510" s="6"/>
    </row>
    <row r="4511" spans="1:39">
      <c r="A4511" s="6"/>
      <c r="K4511" s="6"/>
      <c r="L4511" s="6"/>
      <c r="AM4511" s="6"/>
    </row>
    <row r="4512" spans="1:39">
      <c r="A4512" s="6"/>
      <c r="K4512" s="6"/>
      <c r="L4512" s="6"/>
      <c r="AM4512" s="6"/>
    </row>
    <row r="4513" spans="1:39">
      <c r="A4513" s="6"/>
      <c r="K4513" s="6"/>
      <c r="L4513" s="6"/>
      <c r="AM4513" s="6"/>
    </row>
    <row r="4514" spans="1:39">
      <c r="A4514" s="6"/>
      <c r="K4514" s="6"/>
      <c r="L4514" s="6"/>
      <c r="AM4514" s="6"/>
    </row>
    <row r="4515" spans="1:39">
      <c r="A4515" s="6"/>
      <c r="K4515" s="6"/>
      <c r="L4515" s="6"/>
      <c r="AM4515" s="6"/>
    </row>
    <row r="4516" spans="1:39">
      <c r="A4516" s="6"/>
      <c r="K4516" s="6"/>
      <c r="L4516" s="6"/>
      <c r="AM4516" s="6"/>
    </row>
    <row r="4517" spans="1:39">
      <c r="A4517" s="6"/>
      <c r="K4517" s="6"/>
      <c r="L4517" s="6"/>
      <c r="AM4517" s="6"/>
    </row>
    <row r="4518" spans="1:39">
      <c r="A4518" s="6"/>
      <c r="K4518" s="6"/>
      <c r="L4518" s="6"/>
      <c r="AM4518" s="6"/>
    </row>
    <row r="4519" spans="1:39">
      <c r="A4519" s="6"/>
      <c r="K4519" s="6"/>
      <c r="L4519" s="6"/>
      <c r="AM4519" s="6"/>
    </row>
    <row r="4520" spans="1:39">
      <c r="A4520" s="6"/>
      <c r="K4520" s="6"/>
      <c r="L4520" s="6"/>
      <c r="AM4520" s="6"/>
    </row>
    <row r="4521" spans="1:39">
      <c r="A4521" s="6"/>
      <c r="K4521" s="6"/>
      <c r="L4521" s="6"/>
      <c r="AM4521" s="6"/>
    </row>
    <row r="4522" spans="1:39">
      <c r="A4522" s="6"/>
      <c r="K4522" s="6"/>
      <c r="L4522" s="6"/>
      <c r="AM4522" s="6"/>
    </row>
    <row r="4523" spans="1:39">
      <c r="A4523" s="6"/>
      <c r="K4523" s="6"/>
      <c r="L4523" s="6"/>
      <c r="AM4523" s="6"/>
    </row>
    <row r="4524" spans="1:39">
      <c r="A4524" s="6"/>
      <c r="K4524" s="6"/>
      <c r="L4524" s="6"/>
      <c r="AM4524" s="6"/>
    </row>
    <row r="4525" spans="1:39">
      <c r="A4525" s="6"/>
      <c r="K4525" s="6"/>
      <c r="L4525" s="6"/>
      <c r="AM4525" s="6"/>
    </row>
    <row r="4526" spans="1:39">
      <c r="A4526" s="6"/>
      <c r="K4526" s="6"/>
      <c r="L4526" s="6"/>
      <c r="AM4526" s="6"/>
    </row>
    <row r="4527" spans="1:39">
      <c r="A4527" s="6"/>
      <c r="K4527" s="6"/>
      <c r="L4527" s="6"/>
      <c r="AM4527" s="6"/>
    </row>
    <row r="4528" spans="1:39">
      <c r="A4528" s="6"/>
      <c r="K4528" s="6"/>
      <c r="L4528" s="6"/>
      <c r="AM4528" s="6"/>
    </row>
    <row r="4529" spans="1:39">
      <c r="A4529" s="6"/>
      <c r="K4529" s="6"/>
      <c r="L4529" s="6"/>
      <c r="AM4529" s="6"/>
    </row>
    <row r="4530" spans="1:39">
      <c r="A4530" s="6"/>
      <c r="K4530" s="6"/>
      <c r="L4530" s="6"/>
      <c r="AM4530" s="6"/>
    </row>
    <row r="4531" spans="1:39">
      <c r="A4531" s="6"/>
      <c r="K4531" s="6"/>
      <c r="L4531" s="6"/>
      <c r="AM4531" s="6"/>
    </row>
    <row r="4532" spans="1:39">
      <c r="A4532" s="6"/>
      <c r="K4532" s="6"/>
      <c r="L4532" s="6"/>
      <c r="AM4532" s="6"/>
    </row>
    <row r="4533" spans="1:39">
      <c r="A4533" s="6"/>
      <c r="K4533" s="6"/>
      <c r="L4533" s="6"/>
      <c r="AM4533" s="6"/>
    </row>
    <row r="4534" spans="1:39">
      <c r="A4534" s="6"/>
      <c r="K4534" s="6"/>
      <c r="L4534" s="6"/>
      <c r="AM4534" s="6"/>
    </row>
    <row r="4535" spans="1:39">
      <c r="A4535" s="6"/>
      <c r="K4535" s="6"/>
      <c r="L4535" s="6"/>
      <c r="AM4535" s="6"/>
    </row>
    <row r="4536" spans="1:39">
      <c r="A4536" s="6"/>
      <c r="K4536" s="6"/>
      <c r="L4536" s="6"/>
      <c r="AM4536" s="6"/>
    </row>
    <row r="4537" spans="1:39">
      <c r="A4537" s="6"/>
      <c r="K4537" s="6"/>
      <c r="L4537" s="6"/>
      <c r="AM4537" s="6"/>
    </row>
    <row r="4538" spans="1:39">
      <c r="A4538" s="6"/>
      <c r="K4538" s="6"/>
      <c r="L4538" s="6"/>
      <c r="AM4538" s="6"/>
    </row>
    <row r="4539" spans="1:39">
      <c r="A4539" s="6"/>
      <c r="K4539" s="6"/>
      <c r="L4539" s="6"/>
      <c r="AM4539" s="6"/>
    </row>
    <row r="4540" spans="1:39">
      <c r="A4540" s="6"/>
      <c r="K4540" s="6"/>
      <c r="L4540" s="6"/>
      <c r="AM4540" s="6"/>
    </row>
    <row r="4541" spans="1:39">
      <c r="A4541" s="6"/>
      <c r="K4541" s="6"/>
      <c r="L4541" s="6"/>
      <c r="AM4541" s="6"/>
    </row>
    <row r="4542" spans="1:39">
      <c r="A4542" s="6"/>
      <c r="K4542" s="6"/>
      <c r="L4542" s="6"/>
      <c r="AM4542" s="6"/>
    </row>
    <row r="4543" spans="1:39">
      <c r="A4543" s="6"/>
      <c r="K4543" s="6"/>
      <c r="L4543" s="6"/>
      <c r="AM4543" s="6"/>
    </row>
    <row r="4544" spans="1:39">
      <c r="A4544" s="6"/>
      <c r="K4544" s="6"/>
      <c r="L4544" s="6"/>
      <c r="AM4544" s="6"/>
    </row>
    <row r="4545" spans="1:39">
      <c r="A4545" s="6"/>
      <c r="K4545" s="6"/>
      <c r="L4545" s="6"/>
      <c r="AM4545" s="6"/>
    </row>
    <row r="4546" spans="1:39">
      <c r="A4546" s="6"/>
      <c r="K4546" s="6"/>
      <c r="L4546" s="6"/>
      <c r="AM4546" s="6"/>
    </row>
    <row r="4547" spans="1:39">
      <c r="A4547" s="6"/>
      <c r="K4547" s="6"/>
      <c r="L4547" s="6"/>
      <c r="AM4547" s="6"/>
    </row>
    <row r="4548" spans="1:39">
      <c r="A4548" s="6"/>
      <c r="K4548" s="6"/>
      <c r="L4548" s="6"/>
      <c r="AM4548" s="6"/>
    </row>
    <row r="4549" spans="1:39">
      <c r="A4549" s="6"/>
      <c r="K4549" s="6"/>
      <c r="L4549" s="6"/>
      <c r="AM4549" s="6"/>
    </row>
    <row r="4550" spans="1:39">
      <c r="A4550" s="6"/>
      <c r="K4550" s="6"/>
      <c r="L4550" s="6"/>
      <c r="AM4550" s="6"/>
    </row>
    <row r="4551" spans="1:39">
      <c r="A4551" s="6"/>
      <c r="K4551" s="6"/>
      <c r="L4551" s="6"/>
      <c r="AM4551" s="6"/>
    </row>
    <row r="4552" spans="1:39">
      <c r="A4552" s="6"/>
      <c r="K4552" s="6"/>
      <c r="L4552" s="6"/>
      <c r="AM4552" s="6"/>
    </row>
    <row r="4553" spans="1:39">
      <c r="A4553" s="6"/>
      <c r="K4553" s="6"/>
      <c r="L4553" s="6"/>
      <c r="AM4553" s="6"/>
    </row>
    <row r="4554" spans="1:39">
      <c r="A4554" s="6"/>
      <c r="K4554" s="6"/>
      <c r="L4554" s="6"/>
      <c r="AM4554" s="6"/>
    </row>
    <row r="4555" spans="1:39">
      <c r="A4555" s="6"/>
      <c r="K4555" s="6"/>
      <c r="L4555" s="6"/>
      <c r="AM4555" s="6"/>
    </row>
    <row r="4556" spans="1:39">
      <c r="A4556" s="6"/>
      <c r="K4556" s="6"/>
      <c r="L4556" s="6"/>
      <c r="AM4556" s="6"/>
    </row>
    <row r="4557" spans="1:39">
      <c r="A4557" s="6"/>
      <c r="K4557" s="6"/>
      <c r="L4557" s="6"/>
      <c r="AM4557" s="6"/>
    </row>
    <row r="4558" spans="1:39">
      <c r="A4558" s="6"/>
      <c r="K4558" s="6"/>
      <c r="L4558" s="6"/>
      <c r="AM4558" s="6"/>
    </row>
    <row r="4559" spans="1:39">
      <c r="A4559" s="6"/>
      <c r="K4559" s="6"/>
      <c r="L4559" s="6"/>
      <c r="AM4559" s="6"/>
    </row>
    <row r="4560" spans="1:39">
      <c r="A4560" s="6"/>
      <c r="K4560" s="6"/>
      <c r="L4560" s="6"/>
      <c r="AM4560" s="6"/>
    </row>
    <row r="4561" spans="1:39">
      <c r="A4561" s="6"/>
      <c r="K4561" s="6"/>
      <c r="L4561" s="6"/>
      <c r="AM4561" s="6"/>
    </row>
    <row r="4562" spans="1:39">
      <c r="A4562" s="6"/>
      <c r="K4562" s="6"/>
      <c r="L4562" s="6"/>
      <c r="AM4562" s="6"/>
    </row>
    <row r="4563" spans="1:39">
      <c r="A4563" s="6"/>
      <c r="K4563" s="6"/>
      <c r="L4563" s="6"/>
      <c r="AM4563" s="6"/>
    </row>
    <row r="4564" spans="1:39">
      <c r="A4564" s="6"/>
      <c r="K4564" s="6"/>
      <c r="L4564" s="6"/>
      <c r="AM4564" s="6"/>
    </row>
    <row r="4565" spans="1:39">
      <c r="A4565" s="6"/>
      <c r="K4565" s="6"/>
      <c r="L4565" s="6"/>
      <c r="AM4565" s="6"/>
    </row>
    <row r="4566" spans="1:39">
      <c r="A4566" s="6"/>
      <c r="K4566" s="6"/>
      <c r="L4566" s="6"/>
      <c r="AM4566" s="6"/>
    </row>
    <row r="4567" spans="1:39">
      <c r="A4567" s="6"/>
      <c r="K4567" s="6"/>
      <c r="L4567" s="6"/>
      <c r="AM4567" s="6"/>
    </row>
    <row r="4568" spans="1:39">
      <c r="A4568" s="6"/>
      <c r="K4568" s="6"/>
      <c r="L4568" s="6"/>
      <c r="AM4568" s="6"/>
    </row>
    <row r="4569" spans="1:39">
      <c r="A4569" s="6"/>
      <c r="K4569" s="6"/>
      <c r="L4569" s="6"/>
      <c r="AM4569" s="6"/>
    </row>
    <row r="4570" spans="1:39">
      <c r="A4570" s="6"/>
      <c r="K4570" s="6"/>
      <c r="L4570" s="6"/>
      <c r="AM4570" s="6"/>
    </row>
    <row r="4571" spans="1:39">
      <c r="A4571" s="6"/>
      <c r="K4571" s="6"/>
      <c r="L4571" s="6"/>
      <c r="AM4571" s="6"/>
    </row>
    <row r="4572" spans="1:39">
      <c r="A4572" s="6"/>
      <c r="K4572" s="6"/>
      <c r="L4572" s="6"/>
      <c r="AM4572" s="6"/>
    </row>
    <row r="4573" spans="1:39">
      <c r="A4573" s="6"/>
      <c r="K4573" s="6"/>
      <c r="L4573" s="6"/>
      <c r="AM4573" s="6"/>
    </row>
    <row r="4574" spans="1:39">
      <c r="A4574" s="6"/>
      <c r="K4574" s="6"/>
      <c r="L4574" s="6"/>
      <c r="AM4574" s="6"/>
    </row>
    <row r="4575" spans="1:39">
      <c r="A4575" s="6"/>
      <c r="K4575" s="6"/>
      <c r="L4575" s="6"/>
      <c r="AM4575" s="6"/>
    </row>
    <row r="4576" spans="1:39">
      <c r="A4576" s="6"/>
      <c r="K4576" s="6"/>
      <c r="L4576" s="6"/>
      <c r="AM4576" s="6"/>
    </row>
    <row r="4577" spans="1:39">
      <c r="A4577" s="6"/>
      <c r="K4577" s="6"/>
      <c r="L4577" s="6"/>
      <c r="AM4577" s="6"/>
    </row>
    <row r="4578" spans="1:39">
      <c r="A4578" s="6"/>
      <c r="K4578" s="6"/>
      <c r="L4578" s="6"/>
      <c r="AM4578" s="6"/>
    </row>
    <row r="4579" spans="1:39">
      <c r="A4579" s="6"/>
      <c r="K4579" s="6"/>
      <c r="L4579" s="6"/>
      <c r="AM4579" s="6"/>
    </row>
    <row r="4580" spans="1:39">
      <c r="A4580" s="6"/>
      <c r="K4580" s="6"/>
      <c r="L4580" s="6"/>
      <c r="AM4580" s="6"/>
    </row>
    <row r="4581" spans="1:39">
      <c r="A4581" s="6"/>
      <c r="K4581" s="6"/>
      <c r="L4581" s="6"/>
      <c r="AM4581" s="6"/>
    </row>
    <row r="4582" spans="1:39">
      <c r="A4582" s="6"/>
      <c r="K4582" s="6"/>
      <c r="L4582" s="6"/>
      <c r="AM4582" s="6"/>
    </row>
    <row r="4583" spans="1:39">
      <c r="A4583" s="6"/>
      <c r="K4583" s="6"/>
      <c r="L4583" s="6"/>
      <c r="AM4583" s="6"/>
    </row>
    <row r="4584" spans="1:39">
      <c r="A4584" s="6"/>
      <c r="K4584" s="6"/>
      <c r="L4584" s="6"/>
      <c r="AM4584" s="6"/>
    </row>
    <row r="4585" spans="1:39">
      <c r="A4585" s="6"/>
      <c r="K4585" s="6"/>
      <c r="L4585" s="6"/>
      <c r="AM4585" s="6"/>
    </row>
    <row r="4586" spans="1:39">
      <c r="A4586" s="6"/>
      <c r="K4586" s="6"/>
      <c r="L4586" s="6"/>
      <c r="AM4586" s="6"/>
    </row>
    <row r="4587" spans="1:39">
      <c r="A4587" s="6"/>
      <c r="K4587" s="6"/>
      <c r="L4587" s="6"/>
      <c r="AM4587" s="6"/>
    </row>
    <row r="4588" spans="1:39">
      <c r="A4588" s="6"/>
      <c r="K4588" s="6"/>
      <c r="L4588" s="6"/>
      <c r="AM4588" s="6"/>
    </row>
    <row r="4589" spans="1:39">
      <c r="A4589" s="6"/>
      <c r="K4589" s="6"/>
      <c r="L4589" s="6"/>
      <c r="AM4589" s="6"/>
    </row>
    <row r="4590" spans="1:39">
      <c r="A4590" s="6"/>
      <c r="K4590" s="6"/>
      <c r="L4590" s="6"/>
      <c r="AM4590" s="6"/>
    </row>
    <row r="4591" spans="1:39">
      <c r="A4591" s="6"/>
      <c r="K4591" s="6"/>
      <c r="L4591" s="6"/>
      <c r="AM4591" s="6"/>
    </row>
    <row r="4592" spans="1:39">
      <c r="A4592" s="6"/>
      <c r="K4592" s="6"/>
      <c r="L4592" s="6"/>
      <c r="AM4592" s="6"/>
    </row>
    <row r="4593" spans="1:39">
      <c r="A4593" s="6"/>
      <c r="K4593" s="6"/>
      <c r="L4593" s="6"/>
      <c r="AM4593" s="6"/>
    </row>
    <row r="4594" spans="1:39">
      <c r="A4594" s="6"/>
      <c r="K4594" s="6"/>
      <c r="L4594" s="6"/>
      <c r="AM4594" s="6"/>
    </row>
    <row r="4595" spans="1:39">
      <c r="A4595" s="6"/>
      <c r="K4595" s="6"/>
      <c r="L4595" s="6"/>
      <c r="AM4595" s="6"/>
    </row>
    <row r="4596" spans="1:39">
      <c r="A4596" s="6"/>
      <c r="K4596" s="6"/>
      <c r="L4596" s="6"/>
      <c r="AM4596" s="6"/>
    </row>
    <row r="4597" spans="1:39">
      <c r="A4597" s="6"/>
      <c r="K4597" s="6"/>
      <c r="L4597" s="6"/>
      <c r="AM4597" s="6"/>
    </row>
    <row r="4598" spans="1:39">
      <c r="A4598" s="6"/>
      <c r="K4598" s="6"/>
      <c r="L4598" s="6"/>
      <c r="AM4598" s="6"/>
    </row>
    <row r="4599" spans="1:39">
      <c r="A4599" s="6"/>
      <c r="K4599" s="6"/>
      <c r="L4599" s="6"/>
      <c r="AM4599" s="6"/>
    </row>
    <row r="4600" spans="1:39">
      <c r="A4600" s="6"/>
      <c r="K4600" s="6"/>
      <c r="L4600" s="6"/>
      <c r="AM4600" s="6"/>
    </row>
    <row r="4601" spans="1:39">
      <c r="A4601" s="6"/>
      <c r="K4601" s="6"/>
      <c r="L4601" s="6"/>
      <c r="AM4601" s="6"/>
    </row>
    <row r="4602" spans="1:39">
      <c r="A4602" s="6"/>
      <c r="K4602" s="6"/>
      <c r="L4602" s="6"/>
      <c r="AM4602" s="6"/>
    </row>
    <row r="4603" spans="1:39">
      <c r="A4603" s="6"/>
      <c r="K4603" s="6"/>
      <c r="L4603" s="6"/>
      <c r="AM4603" s="6"/>
    </row>
    <row r="4604" spans="1:39">
      <c r="A4604" s="6"/>
      <c r="K4604" s="6"/>
      <c r="L4604" s="6"/>
      <c r="AM4604" s="6"/>
    </row>
    <row r="4605" spans="1:39">
      <c r="A4605" s="6"/>
      <c r="K4605" s="6"/>
      <c r="L4605" s="6"/>
      <c r="AM4605" s="6"/>
    </row>
    <row r="4606" spans="1:39">
      <c r="A4606" s="6"/>
      <c r="K4606" s="6"/>
      <c r="L4606" s="6"/>
      <c r="AM4606" s="6"/>
    </row>
    <row r="4607" spans="1:39">
      <c r="A4607" s="6"/>
      <c r="K4607" s="6"/>
      <c r="L4607" s="6"/>
      <c r="AM4607" s="6"/>
    </row>
    <row r="4608" spans="1:39">
      <c r="A4608" s="6"/>
      <c r="K4608" s="6"/>
      <c r="L4608" s="6"/>
      <c r="AM4608" s="6"/>
    </row>
    <row r="4609" spans="1:39">
      <c r="A4609" s="6"/>
      <c r="K4609" s="6"/>
      <c r="L4609" s="6"/>
      <c r="AM4609" s="6"/>
    </row>
    <row r="4610" spans="1:39">
      <c r="A4610" s="6"/>
      <c r="K4610" s="6"/>
      <c r="L4610" s="6"/>
      <c r="AM4610" s="6"/>
    </row>
    <row r="4611" spans="1:39">
      <c r="A4611" s="6"/>
      <c r="K4611" s="6"/>
      <c r="L4611" s="6"/>
      <c r="AM4611" s="6"/>
    </row>
    <row r="4612" spans="1:39">
      <c r="A4612" s="6"/>
      <c r="K4612" s="6"/>
      <c r="L4612" s="6"/>
      <c r="AM4612" s="6"/>
    </row>
    <row r="4613" spans="1:39">
      <c r="A4613" s="6"/>
      <c r="K4613" s="6"/>
      <c r="L4613" s="6"/>
      <c r="AM4613" s="6"/>
    </row>
    <row r="4614" spans="1:39">
      <c r="A4614" s="6"/>
      <c r="K4614" s="6"/>
      <c r="L4614" s="6"/>
      <c r="AM4614" s="6"/>
    </row>
    <row r="4615" spans="1:39">
      <c r="A4615" s="6"/>
      <c r="K4615" s="6"/>
      <c r="L4615" s="6"/>
      <c r="AM4615" s="6"/>
    </row>
    <row r="4616" spans="1:39">
      <c r="A4616" s="6"/>
      <c r="K4616" s="6"/>
      <c r="L4616" s="6"/>
      <c r="AM4616" s="6"/>
    </row>
    <row r="4617" spans="1:39">
      <c r="A4617" s="6"/>
      <c r="K4617" s="6"/>
      <c r="L4617" s="6"/>
      <c r="AM4617" s="6"/>
    </row>
    <row r="4618" spans="1:39">
      <c r="A4618" s="6"/>
      <c r="K4618" s="6"/>
      <c r="L4618" s="6"/>
      <c r="AM4618" s="6"/>
    </row>
    <row r="4619" spans="1:39">
      <c r="A4619" s="6"/>
      <c r="K4619" s="6"/>
      <c r="L4619" s="6"/>
      <c r="AM4619" s="6"/>
    </row>
    <row r="4620" spans="1:39">
      <c r="A4620" s="6"/>
      <c r="K4620" s="6"/>
      <c r="L4620" s="6"/>
      <c r="AM4620" s="6"/>
    </row>
    <row r="4621" spans="1:39">
      <c r="A4621" s="6"/>
      <c r="K4621" s="6"/>
      <c r="L4621" s="6"/>
      <c r="AM4621" s="6"/>
    </row>
    <row r="4622" spans="1:39">
      <c r="A4622" s="6"/>
      <c r="K4622" s="6"/>
      <c r="L4622" s="6"/>
      <c r="AM4622" s="6"/>
    </row>
    <row r="4623" spans="1:39">
      <c r="A4623" s="6"/>
      <c r="K4623" s="6"/>
      <c r="L4623" s="6"/>
      <c r="AM4623" s="6"/>
    </row>
    <row r="4624" spans="1:39">
      <c r="A4624" s="6"/>
      <c r="K4624" s="6"/>
      <c r="L4624" s="6"/>
      <c r="AM4624" s="6"/>
    </row>
    <row r="4625" spans="1:39">
      <c r="A4625" s="6"/>
      <c r="K4625" s="6"/>
      <c r="L4625" s="6"/>
      <c r="AM4625" s="6"/>
    </row>
    <row r="4626" spans="1:39">
      <c r="A4626" s="6"/>
      <c r="K4626" s="6"/>
      <c r="L4626" s="6"/>
      <c r="AM4626" s="6"/>
    </row>
    <row r="4627" spans="1:39">
      <c r="A4627" s="6"/>
      <c r="K4627" s="6"/>
      <c r="L4627" s="6"/>
      <c r="AM4627" s="6"/>
    </row>
    <row r="4628" spans="1:39">
      <c r="A4628" s="6"/>
      <c r="K4628" s="6"/>
      <c r="L4628" s="6"/>
      <c r="AM4628" s="6"/>
    </row>
    <row r="4629" spans="1:39">
      <c r="A4629" s="6"/>
      <c r="K4629" s="6"/>
      <c r="L4629" s="6"/>
      <c r="AM4629" s="6"/>
    </row>
    <row r="4630" spans="1:39">
      <c r="A4630" s="6"/>
      <c r="K4630" s="6"/>
      <c r="L4630" s="6"/>
      <c r="AM4630" s="6"/>
    </row>
    <row r="4631" spans="1:39">
      <c r="A4631" s="6"/>
      <c r="K4631" s="6"/>
      <c r="L4631" s="6"/>
      <c r="AM4631" s="6"/>
    </row>
    <row r="4632" spans="1:39">
      <c r="A4632" s="6"/>
      <c r="K4632" s="6"/>
      <c r="L4632" s="6"/>
      <c r="AM4632" s="6"/>
    </row>
    <row r="4633" spans="1:39">
      <c r="A4633" s="6"/>
      <c r="K4633" s="6"/>
      <c r="L4633" s="6"/>
      <c r="AM4633" s="6"/>
    </row>
    <row r="4634" spans="1:39">
      <c r="A4634" s="6"/>
      <c r="K4634" s="6"/>
      <c r="L4634" s="6"/>
      <c r="AM4634" s="6"/>
    </row>
    <row r="4635" spans="1:39">
      <c r="A4635" s="6"/>
      <c r="K4635" s="6"/>
      <c r="L4635" s="6"/>
      <c r="AM4635" s="6"/>
    </row>
    <row r="4636" spans="1:39">
      <c r="A4636" s="6"/>
      <c r="K4636" s="6"/>
      <c r="L4636" s="6"/>
      <c r="AM4636" s="6"/>
    </row>
    <row r="4637" spans="1:39">
      <c r="A4637" s="6"/>
      <c r="K4637" s="6"/>
      <c r="L4637" s="6"/>
      <c r="AM4637" s="6"/>
    </row>
    <row r="4638" spans="1:39">
      <c r="A4638" s="6"/>
      <c r="K4638" s="6"/>
      <c r="L4638" s="6"/>
      <c r="AM4638" s="6"/>
    </row>
    <row r="4639" spans="1:39">
      <c r="A4639" s="6"/>
      <c r="K4639" s="6"/>
      <c r="L4639" s="6"/>
      <c r="AM4639" s="6"/>
    </row>
    <row r="4640" spans="1:39">
      <c r="A4640" s="6"/>
      <c r="K4640" s="6"/>
      <c r="L4640" s="6"/>
      <c r="AM4640" s="6"/>
    </row>
    <row r="4641" spans="1:39">
      <c r="A4641" s="6"/>
      <c r="K4641" s="6"/>
      <c r="L4641" s="6"/>
      <c r="AM4641" s="6"/>
    </row>
    <row r="4642" spans="1:39">
      <c r="A4642" s="6"/>
      <c r="K4642" s="6"/>
      <c r="L4642" s="6"/>
      <c r="AM4642" s="6"/>
    </row>
    <row r="4643" spans="1:39">
      <c r="A4643" s="6"/>
      <c r="K4643" s="6"/>
      <c r="L4643" s="6"/>
      <c r="AM4643" s="6"/>
    </row>
    <row r="4644" spans="1:39">
      <c r="A4644" s="6"/>
      <c r="K4644" s="6"/>
      <c r="L4644" s="6"/>
      <c r="AM4644" s="6"/>
    </row>
    <row r="4645" spans="1:39">
      <c r="A4645" s="6"/>
      <c r="K4645" s="6"/>
      <c r="L4645" s="6"/>
      <c r="AM4645" s="6"/>
    </row>
    <row r="4646" spans="1:39">
      <c r="A4646" s="6"/>
      <c r="K4646" s="6"/>
      <c r="L4646" s="6"/>
      <c r="AM4646" s="6"/>
    </row>
    <row r="4647" spans="1:39">
      <c r="A4647" s="6"/>
      <c r="K4647" s="6"/>
      <c r="L4647" s="6"/>
      <c r="AM4647" s="6"/>
    </row>
    <row r="4648" spans="1:39">
      <c r="A4648" s="6"/>
      <c r="K4648" s="6"/>
      <c r="L4648" s="6"/>
      <c r="AM4648" s="6"/>
    </row>
    <row r="4649" spans="1:39">
      <c r="A4649" s="6"/>
      <c r="K4649" s="6"/>
      <c r="L4649" s="6"/>
      <c r="AM4649" s="6"/>
    </row>
    <row r="4650" spans="1:39">
      <c r="A4650" s="6"/>
      <c r="K4650" s="6"/>
      <c r="L4650" s="6"/>
      <c r="AM4650" s="6"/>
    </row>
    <row r="4651" spans="1:39">
      <c r="A4651" s="6"/>
      <c r="K4651" s="6"/>
      <c r="L4651" s="6"/>
      <c r="AM4651" s="6"/>
    </row>
    <row r="4652" spans="1:39">
      <c r="A4652" s="6"/>
      <c r="K4652" s="6"/>
      <c r="L4652" s="6"/>
      <c r="AM4652" s="6"/>
    </row>
    <row r="4653" spans="1:39">
      <c r="A4653" s="6"/>
      <c r="K4653" s="6"/>
      <c r="L4653" s="6"/>
      <c r="AM4653" s="6"/>
    </row>
    <row r="4654" spans="1:39">
      <c r="A4654" s="6"/>
      <c r="K4654" s="6"/>
      <c r="L4654" s="6"/>
      <c r="AM4654" s="6"/>
    </row>
    <row r="4655" spans="1:39">
      <c r="A4655" s="6"/>
      <c r="K4655" s="6"/>
      <c r="L4655" s="6"/>
      <c r="AM4655" s="6"/>
    </row>
    <row r="4656" spans="1:39">
      <c r="A4656" s="6"/>
      <c r="K4656" s="6"/>
      <c r="L4656" s="6"/>
      <c r="AM4656" s="6"/>
    </row>
    <row r="4657" spans="1:39">
      <c r="A4657" s="6"/>
      <c r="K4657" s="6"/>
      <c r="L4657" s="6"/>
      <c r="AM4657" s="6"/>
    </row>
    <row r="4658" spans="1:39">
      <c r="A4658" s="6"/>
      <c r="K4658" s="6"/>
      <c r="L4658" s="6"/>
      <c r="AM4658" s="6"/>
    </row>
    <row r="4659" spans="1:39">
      <c r="A4659" s="6"/>
      <c r="K4659" s="6"/>
      <c r="L4659" s="6"/>
      <c r="AM4659" s="6"/>
    </row>
    <row r="4660" spans="1:39">
      <c r="A4660" s="6"/>
      <c r="K4660" s="6"/>
      <c r="L4660" s="6"/>
      <c r="AM4660" s="6"/>
    </row>
    <row r="4661" spans="1:39">
      <c r="A4661" s="6"/>
      <c r="K4661" s="6"/>
      <c r="L4661" s="6"/>
      <c r="AM4661" s="6"/>
    </row>
    <row r="4662" spans="1:39">
      <c r="A4662" s="6"/>
      <c r="K4662" s="6"/>
      <c r="L4662" s="6"/>
      <c r="AM4662" s="6"/>
    </row>
    <row r="4663" spans="1:39">
      <c r="A4663" s="6"/>
      <c r="K4663" s="6"/>
      <c r="L4663" s="6"/>
      <c r="AM4663" s="6"/>
    </row>
    <row r="4664" spans="1:39">
      <c r="A4664" s="6"/>
      <c r="K4664" s="6"/>
      <c r="L4664" s="6"/>
      <c r="AM4664" s="6"/>
    </row>
    <row r="4665" spans="1:39">
      <c r="A4665" s="6"/>
      <c r="K4665" s="6"/>
      <c r="L4665" s="6"/>
      <c r="AM4665" s="6"/>
    </row>
    <row r="4666" spans="1:39">
      <c r="A4666" s="6"/>
      <c r="K4666" s="6"/>
      <c r="L4666" s="6"/>
      <c r="AM4666" s="6"/>
    </row>
    <row r="4667" spans="1:39">
      <c r="A4667" s="6"/>
      <c r="K4667" s="6"/>
      <c r="L4667" s="6"/>
      <c r="AM4667" s="6"/>
    </row>
    <row r="4668" spans="1:39">
      <c r="A4668" s="6"/>
      <c r="K4668" s="6"/>
      <c r="L4668" s="6"/>
      <c r="AM4668" s="6"/>
    </row>
    <row r="4669" spans="1:39">
      <c r="A4669" s="6"/>
      <c r="K4669" s="6"/>
      <c r="L4669" s="6"/>
      <c r="AM4669" s="6"/>
    </row>
    <row r="4670" spans="1:39">
      <c r="A4670" s="6"/>
      <c r="K4670" s="6"/>
      <c r="L4670" s="6"/>
      <c r="AM4670" s="6"/>
    </row>
    <row r="4671" spans="1:39">
      <c r="A4671" s="6"/>
      <c r="K4671" s="6"/>
      <c r="L4671" s="6"/>
      <c r="AM4671" s="6"/>
    </row>
    <row r="4672" spans="1:39">
      <c r="A4672" s="6"/>
      <c r="K4672" s="6"/>
      <c r="L4672" s="6"/>
      <c r="AM4672" s="6"/>
    </row>
    <row r="4673" spans="1:39">
      <c r="A4673" s="6"/>
      <c r="K4673" s="6"/>
      <c r="L4673" s="6"/>
      <c r="AM4673" s="6"/>
    </row>
    <row r="4674" spans="1:39">
      <c r="A4674" s="6"/>
      <c r="K4674" s="6"/>
      <c r="L4674" s="6"/>
      <c r="AM4674" s="6"/>
    </row>
    <row r="4675" spans="1:39">
      <c r="A4675" s="6"/>
      <c r="K4675" s="6"/>
      <c r="L4675" s="6"/>
      <c r="AM4675" s="6"/>
    </row>
    <row r="4676" spans="1:39">
      <c r="A4676" s="6"/>
      <c r="K4676" s="6"/>
      <c r="L4676" s="6"/>
      <c r="AM4676" s="6"/>
    </row>
    <row r="4677" spans="1:39">
      <c r="A4677" s="6"/>
      <c r="K4677" s="6"/>
      <c r="L4677" s="6"/>
      <c r="AM4677" s="6"/>
    </row>
    <row r="4678" spans="1:39">
      <c r="A4678" s="6"/>
      <c r="K4678" s="6"/>
      <c r="L4678" s="6"/>
      <c r="AM4678" s="6"/>
    </row>
    <row r="4679" spans="1:39">
      <c r="A4679" s="6"/>
      <c r="K4679" s="6"/>
      <c r="L4679" s="6"/>
      <c r="AM4679" s="6"/>
    </row>
    <row r="4680" spans="1:39">
      <c r="A4680" s="6"/>
      <c r="K4680" s="6"/>
      <c r="L4680" s="6"/>
      <c r="AM4680" s="6"/>
    </row>
    <row r="4681" spans="1:39">
      <c r="A4681" s="6"/>
      <c r="K4681" s="6"/>
      <c r="L4681" s="6"/>
      <c r="AM4681" s="6"/>
    </row>
    <row r="4682" spans="1:39">
      <c r="A4682" s="6"/>
      <c r="K4682" s="6"/>
      <c r="L4682" s="6"/>
      <c r="AM4682" s="6"/>
    </row>
    <row r="4683" spans="1:39">
      <c r="A4683" s="6"/>
      <c r="K4683" s="6"/>
      <c r="L4683" s="6"/>
      <c r="AM4683" s="6"/>
    </row>
    <row r="4684" spans="1:39">
      <c r="A4684" s="6"/>
      <c r="K4684" s="6"/>
      <c r="L4684" s="6"/>
      <c r="AM4684" s="6"/>
    </row>
    <row r="4685" spans="1:39">
      <c r="A4685" s="6"/>
      <c r="K4685" s="6"/>
      <c r="L4685" s="6"/>
      <c r="AM4685" s="6"/>
    </row>
    <row r="4686" spans="1:39">
      <c r="A4686" s="6"/>
      <c r="K4686" s="6"/>
      <c r="L4686" s="6"/>
      <c r="AM4686" s="6"/>
    </row>
    <row r="4687" spans="1:39">
      <c r="A4687" s="6"/>
      <c r="K4687" s="6"/>
      <c r="L4687" s="6"/>
      <c r="AM4687" s="6"/>
    </row>
    <row r="4688" spans="1:39">
      <c r="A4688" s="6"/>
      <c r="K4688" s="6"/>
      <c r="L4688" s="6"/>
      <c r="AM4688" s="6"/>
    </row>
    <row r="4689" spans="1:39">
      <c r="A4689" s="6"/>
      <c r="K4689" s="6"/>
      <c r="L4689" s="6"/>
      <c r="AM4689" s="6"/>
    </row>
    <row r="4690" spans="1:39">
      <c r="A4690" s="6"/>
      <c r="K4690" s="6"/>
      <c r="L4690" s="6"/>
      <c r="AM4690" s="6"/>
    </row>
    <row r="4691" spans="1:39">
      <c r="A4691" s="6"/>
      <c r="K4691" s="6"/>
      <c r="L4691" s="6"/>
      <c r="AM4691" s="6"/>
    </row>
    <row r="4692" spans="1:39">
      <c r="A4692" s="6"/>
      <c r="K4692" s="6"/>
      <c r="L4692" s="6"/>
      <c r="AM4692" s="6"/>
    </row>
    <row r="4693" spans="1:39">
      <c r="A4693" s="6"/>
      <c r="K4693" s="6"/>
      <c r="L4693" s="6"/>
      <c r="AM4693" s="6"/>
    </row>
    <row r="4694" spans="1:39">
      <c r="A4694" s="6"/>
      <c r="K4694" s="6"/>
      <c r="L4694" s="6"/>
      <c r="AM4694" s="6"/>
    </row>
    <row r="4695" spans="1:39">
      <c r="A4695" s="6"/>
      <c r="K4695" s="6"/>
      <c r="L4695" s="6"/>
      <c r="AM4695" s="6"/>
    </row>
    <row r="4696" spans="1:39">
      <c r="A4696" s="6"/>
      <c r="K4696" s="6"/>
      <c r="L4696" s="6"/>
      <c r="AM4696" s="6"/>
    </row>
    <row r="4697" spans="1:39">
      <c r="A4697" s="6"/>
      <c r="K4697" s="6"/>
      <c r="L4697" s="6"/>
      <c r="AM4697" s="6"/>
    </row>
    <row r="4698" spans="1:39">
      <c r="A4698" s="6"/>
      <c r="K4698" s="6"/>
      <c r="L4698" s="6"/>
      <c r="AM4698" s="6"/>
    </row>
    <row r="4699" spans="1:39">
      <c r="A4699" s="6"/>
      <c r="K4699" s="6"/>
      <c r="L4699" s="6"/>
      <c r="AM4699" s="6"/>
    </row>
    <row r="4700" spans="1:39">
      <c r="A4700" s="6"/>
      <c r="K4700" s="6"/>
      <c r="L4700" s="6"/>
      <c r="AM4700" s="6"/>
    </row>
    <row r="4701" spans="1:39">
      <c r="A4701" s="6"/>
      <c r="K4701" s="6"/>
      <c r="L4701" s="6"/>
      <c r="AM4701" s="6"/>
    </row>
    <row r="4702" spans="1:39">
      <c r="A4702" s="6"/>
      <c r="K4702" s="6"/>
      <c r="L4702" s="6"/>
      <c r="AM4702" s="6"/>
    </row>
    <row r="4703" spans="1:39">
      <c r="A4703" s="6"/>
      <c r="K4703" s="6"/>
      <c r="L4703" s="6"/>
      <c r="AM4703" s="6"/>
    </row>
    <row r="4704" spans="1:39">
      <c r="A4704" s="6"/>
      <c r="K4704" s="6"/>
      <c r="L4704" s="6"/>
      <c r="AM4704" s="6"/>
    </row>
    <row r="4705" spans="1:39">
      <c r="A4705" s="6"/>
      <c r="K4705" s="6"/>
      <c r="L4705" s="6"/>
      <c r="AM4705" s="6"/>
    </row>
    <row r="4706" spans="1:39">
      <c r="A4706" s="6"/>
      <c r="K4706" s="6"/>
      <c r="L4706" s="6"/>
      <c r="AM4706" s="6"/>
    </row>
    <row r="4707" spans="1:39">
      <c r="A4707" s="6"/>
      <c r="K4707" s="6"/>
      <c r="L4707" s="6"/>
      <c r="AM4707" s="6"/>
    </row>
    <row r="4708" spans="1:39">
      <c r="A4708" s="6"/>
      <c r="K4708" s="6"/>
      <c r="L4708" s="6"/>
      <c r="AM4708" s="6"/>
    </row>
    <row r="4709" spans="1:39">
      <c r="A4709" s="6"/>
      <c r="K4709" s="6"/>
      <c r="L4709" s="6"/>
      <c r="AM4709" s="6"/>
    </row>
    <row r="4710" spans="1:39">
      <c r="A4710" s="6"/>
      <c r="K4710" s="6"/>
      <c r="L4710" s="6"/>
      <c r="AM4710" s="6"/>
    </row>
    <row r="4711" spans="1:39">
      <c r="A4711" s="6"/>
      <c r="K4711" s="6"/>
      <c r="L4711" s="6"/>
      <c r="AM4711" s="6"/>
    </row>
    <row r="4712" spans="1:39">
      <c r="A4712" s="6"/>
      <c r="K4712" s="6"/>
      <c r="L4712" s="6"/>
      <c r="AM4712" s="6"/>
    </row>
    <row r="4713" spans="1:39">
      <c r="A4713" s="6"/>
      <c r="K4713" s="6"/>
      <c r="L4713" s="6"/>
      <c r="AM4713" s="6"/>
    </row>
    <row r="4714" spans="1:39">
      <c r="A4714" s="6"/>
      <c r="K4714" s="6"/>
      <c r="L4714" s="6"/>
      <c r="AM4714" s="6"/>
    </row>
    <row r="4715" spans="1:39">
      <c r="A4715" s="6"/>
      <c r="K4715" s="6"/>
      <c r="L4715" s="6"/>
      <c r="AM4715" s="6"/>
    </row>
    <row r="4716" spans="1:39">
      <c r="A4716" s="6"/>
      <c r="K4716" s="6"/>
      <c r="L4716" s="6"/>
      <c r="AM4716" s="6"/>
    </row>
    <row r="4717" spans="1:39">
      <c r="A4717" s="6"/>
      <c r="K4717" s="6"/>
      <c r="L4717" s="6"/>
      <c r="AM4717" s="6"/>
    </row>
    <row r="4718" spans="1:39">
      <c r="A4718" s="6"/>
      <c r="K4718" s="6"/>
      <c r="L4718" s="6"/>
      <c r="AM4718" s="6"/>
    </row>
    <row r="4719" spans="1:39">
      <c r="A4719" s="6"/>
      <c r="K4719" s="6"/>
      <c r="L4719" s="6"/>
      <c r="AM4719" s="6"/>
    </row>
    <row r="4720" spans="1:39">
      <c r="A4720" s="6"/>
      <c r="K4720" s="6"/>
      <c r="L4720" s="6"/>
      <c r="AM4720" s="6"/>
    </row>
    <row r="4721" spans="1:39">
      <c r="A4721" s="6"/>
      <c r="K4721" s="6"/>
      <c r="L4721" s="6"/>
      <c r="AM4721" s="6"/>
    </row>
    <row r="4722" spans="1:39">
      <c r="A4722" s="6"/>
      <c r="K4722" s="6"/>
      <c r="L4722" s="6"/>
      <c r="AM4722" s="6"/>
    </row>
    <row r="4723" spans="1:39">
      <c r="A4723" s="6"/>
      <c r="K4723" s="6"/>
      <c r="L4723" s="6"/>
      <c r="AM4723" s="6"/>
    </row>
    <row r="4724" spans="1:39">
      <c r="A4724" s="6"/>
      <c r="K4724" s="6"/>
      <c r="L4724" s="6"/>
      <c r="AM4724" s="6"/>
    </row>
    <row r="4725" spans="1:39">
      <c r="A4725" s="6"/>
      <c r="K4725" s="6"/>
      <c r="L4725" s="6"/>
      <c r="AM4725" s="6"/>
    </row>
    <row r="4726" spans="1:39">
      <c r="A4726" s="6"/>
      <c r="K4726" s="6"/>
      <c r="L4726" s="6"/>
      <c r="AM4726" s="6"/>
    </row>
    <row r="4727" spans="1:39">
      <c r="A4727" s="6"/>
      <c r="K4727" s="6"/>
      <c r="L4727" s="6"/>
      <c r="AM4727" s="6"/>
    </row>
    <row r="4728" spans="1:39">
      <c r="A4728" s="6"/>
      <c r="K4728" s="6"/>
      <c r="L4728" s="6"/>
      <c r="AM4728" s="6"/>
    </row>
    <row r="4729" spans="1:39">
      <c r="A4729" s="6"/>
      <c r="K4729" s="6"/>
      <c r="L4729" s="6"/>
      <c r="AM4729" s="6"/>
    </row>
    <row r="4730" spans="1:39">
      <c r="A4730" s="6"/>
      <c r="K4730" s="6"/>
      <c r="L4730" s="6"/>
      <c r="AM4730" s="6"/>
    </row>
    <row r="4731" spans="1:39">
      <c r="A4731" s="6"/>
      <c r="K4731" s="6"/>
      <c r="L4731" s="6"/>
      <c r="AM4731" s="6"/>
    </row>
    <row r="4732" spans="1:39">
      <c r="A4732" s="6"/>
      <c r="K4732" s="6"/>
      <c r="L4732" s="6"/>
      <c r="AM4732" s="6"/>
    </row>
    <row r="4733" spans="1:39">
      <c r="A4733" s="6"/>
      <c r="K4733" s="6"/>
      <c r="L4733" s="6"/>
      <c r="AM4733" s="6"/>
    </row>
    <row r="4734" spans="1:39">
      <c r="A4734" s="6"/>
      <c r="K4734" s="6"/>
      <c r="L4734" s="6"/>
      <c r="AM4734" s="6"/>
    </row>
    <row r="4735" spans="1:39">
      <c r="A4735" s="6"/>
      <c r="K4735" s="6"/>
      <c r="L4735" s="6"/>
      <c r="AM4735" s="6"/>
    </row>
    <row r="4736" spans="1:39">
      <c r="A4736" s="6"/>
      <c r="K4736" s="6"/>
      <c r="L4736" s="6"/>
      <c r="AM4736" s="6"/>
    </row>
    <row r="4737" spans="1:39">
      <c r="A4737" s="6"/>
      <c r="K4737" s="6"/>
      <c r="L4737" s="6"/>
      <c r="AM4737" s="6"/>
    </row>
    <row r="4738" spans="1:39">
      <c r="A4738" s="6"/>
      <c r="K4738" s="6"/>
      <c r="L4738" s="6"/>
      <c r="AM4738" s="6"/>
    </row>
    <row r="4739" spans="1:39">
      <c r="A4739" s="6"/>
      <c r="K4739" s="6"/>
      <c r="L4739" s="6"/>
      <c r="AM4739" s="6"/>
    </row>
    <row r="4740" spans="1:39">
      <c r="A4740" s="6"/>
      <c r="K4740" s="6"/>
      <c r="L4740" s="6"/>
      <c r="AM4740" s="6"/>
    </row>
    <row r="4741" spans="1:39">
      <c r="A4741" s="6"/>
      <c r="K4741" s="6"/>
      <c r="L4741" s="6"/>
      <c r="AM4741" s="6"/>
    </row>
    <row r="4742" spans="1:39">
      <c r="A4742" s="6"/>
      <c r="K4742" s="6"/>
      <c r="L4742" s="6"/>
      <c r="AM4742" s="6"/>
    </row>
    <row r="4743" spans="1:39">
      <c r="A4743" s="6"/>
      <c r="K4743" s="6"/>
      <c r="L4743" s="6"/>
      <c r="AM4743" s="6"/>
    </row>
    <row r="4744" spans="1:39">
      <c r="A4744" s="6"/>
      <c r="K4744" s="6"/>
      <c r="L4744" s="6"/>
      <c r="AM4744" s="6"/>
    </row>
    <row r="4745" spans="1:39">
      <c r="A4745" s="6"/>
      <c r="K4745" s="6"/>
      <c r="L4745" s="6"/>
      <c r="AM4745" s="6"/>
    </row>
    <row r="4746" spans="1:39">
      <c r="A4746" s="6"/>
      <c r="K4746" s="6"/>
      <c r="L4746" s="6"/>
      <c r="AM4746" s="6"/>
    </row>
    <row r="4747" spans="1:39">
      <c r="A4747" s="6"/>
      <c r="K4747" s="6"/>
      <c r="L4747" s="6"/>
      <c r="AM4747" s="6"/>
    </row>
    <row r="4748" spans="1:39">
      <c r="A4748" s="6"/>
      <c r="K4748" s="6"/>
      <c r="L4748" s="6"/>
      <c r="AM4748" s="6"/>
    </row>
    <row r="4749" spans="1:39">
      <c r="A4749" s="6"/>
      <c r="K4749" s="6"/>
      <c r="L4749" s="6"/>
      <c r="AM4749" s="6"/>
    </row>
    <row r="4750" spans="1:39">
      <c r="A4750" s="6"/>
      <c r="K4750" s="6"/>
      <c r="L4750" s="6"/>
      <c r="AM4750" s="6"/>
    </row>
    <row r="4751" spans="1:39">
      <c r="A4751" s="6"/>
      <c r="K4751" s="6"/>
      <c r="L4751" s="6"/>
      <c r="AM4751" s="6"/>
    </row>
    <row r="4752" spans="1:39">
      <c r="A4752" s="6"/>
      <c r="K4752" s="6"/>
      <c r="L4752" s="6"/>
      <c r="AM4752" s="6"/>
    </row>
    <row r="4753" spans="1:39">
      <c r="A4753" s="6"/>
      <c r="K4753" s="6"/>
      <c r="L4753" s="6"/>
      <c r="AM4753" s="6"/>
    </row>
    <row r="4754" spans="1:39">
      <c r="A4754" s="6"/>
      <c r="K4754" s="6"/>
      <c r="L4754" s="6"/>
      <c r="AM4754" s="6"/>
    </row>
    <row r="4755" spans="1:39">
      <c r="A4755" s="6"/>
      <c r="K4755" s="6"/>
      <c r="L4755" s="6"/>
      <c r="AM4755" s="6"/>
    </row>
    <row r="4756" spans="1:39">
      <c r="A4756" s="6"/>
      <c r="K4756" s="6"/>
      <c r="L4756" s="6"/>
      <c r="AM4756" s="6"/>
    </row>
    <row r="4757" spans="1:39">
      <c r="A4757" s="6"/>
      <c r="K4757" s="6"/>
      <c r="L4757" s="6"/>
      <c r="AM4757" s="6"/>
    </row>
    <row r="4758" spans="1:39">
      <c r="A4758" s="6"/>
      <c r="K4758" s="6"/>
      <c r="L4758" s="6"/>
      <c r="AM4758" s="6"/>
    </row>
    <row r="4759" spans="1:39">
      <c r="A4759" s="6"/>
      <c r="K4759" s="6"/>
      <c r="L4759" s="6"/>
      <c r="AM4759" s="6"/>
    </row>
    <row r="4760" spans="1:39">
      <c r="A4760" s="6"/>
      <c r="K4760" s="6"/>
      <c r="L4760" s="6"/>
      <c r="AM4760" s="6"/>
    </row>
    <row r="4761" spans="1:39">
      <c r="A4761" s="6"/>
      <c r="K4761" s="6"/>
      <c r="L4761" s="6"/>
      <c r="AM4761" s="6"/>
    </row>
    <row r="4762" spans="1:39">
      <c r="A4762" s="6"/>
      <c r="K4762" s="6"/>
      <c r="L4762" s="6"/>
      <c r="AM4762" s="6"/>
    </row>
    <row r="4763" spans="1:39">
      <c r="A4763" s="6"/>
      <c r="K4763" s="6"/>
      <c r="L4763" s="6"/>
      <c r="AM4763" s="6"/>
    </row>
    <row r="4764" spans="1:39">
      <c r="A4764" s="6"/>
      <c r="K4764" s="6"/>
      <c r="L4764" s="6"/>
      <c r="AM4764" s="6"/>
    </row>
    <row r="4765" spans="1:39">
      <c r="A4765" s="6"/>
      <c r="K4765" s="6"/>
      <c r="L4765" s="6"/>
      <c r="AM4765" s="6"/>
    </row>
    <row r="4766" spans="1:39">
      <c r="A4766" s="6"/>
      <c r="K4766" s="6"/>
      <c r="L4766" s="6"/>
      <c r="AM4766" s="6"/>
    </row>
    <row r="4767" spans="1:39">
      <c r="A4767" s="6"/>
      <c r="K4767" s="6"/>
      <c r="L4767" s="6"/>
      <c r="AM4767" s="6"/>
    </row>
    <row r="4768" spans="1:39">
      <c r="A4768" s="6"/>
      <c r="K4768" s="6"/>
      <c r="L4768" s="6"/>
      <c r="AM4768" s="6"/>
    </row>
    <row r="4769" spans="1:39">
      <c r="A4769" s="6"/>
      <c r="K4769" s="6"/>
      <c r="L4769" s="6"/>
      <c r="AM4769" s="6"/>
    </row>
    <row r="4770" spans="1:39">
      <c r="A4770" s="6"/>
      <c r="K4770" s="6"/>
      <c r="L4770" s="6"/>
      <c r="AM4770" s="6"/>
    </row>
    <row r="4771" spans="1:39">
      <c r="A4771" s="6"/>
      <c r="K4771" s="6"/>
      <c r="L4771" s="6"/>
      <c r="AM4771" s="6"/>
    </row>
    <row r="4772" spans="1:39">
      <c r="A4772" s="6"/>
      <c r="K4772" s="6"/>
      <c r="L4772" s="6"/>
      <c r="AM4772" s="6"/>
    </row>
    <row r="4773" spans="1:39">
      <c r="A4773" s="6"/>
      <c r="K4773" s="6"/>
      <c r="L4773" s="6"/>
      <c r="AM4773" s="6"/>
    </row>
    <row r="4774" spans="1:39">
      <c r="A4774" s="6"/>
      <c r="K4774" s="6"/>
      <c r="L4774" s="6"/>
      <c r="AM4774" s="6"/>
    </row>
    <row r="4775" spans="1:39">
      <c r="A4775" s="6"/>
      <c r="K4775" s="6"/>
      <c r="L4775" s="6"/>
      <c r="AM4775" s="6"/>
    </row>
    <row r="4776" spans="1:39">
      <c r="A4776" s="6"/>
      <c r="K4776" s="6"/>
      <c r="L4776" s="6"/>
      <c r="AM4776" s="6"/>
    </row>
    <row r="4777" spans="1:39">
      <c r="A4777" s="6"/>
      <c r="K4777" s="6"/>
      <c r="L4777" s="6"/>
      <c r="AM4777" s="6"/>
    </row>
    <row r="4778" spans="1:39">
      <c r="A4778" s="6"/>
      <c r="K4778" s="6"/>
      <c r="L4778" s="6"/>
      <c r="AM4778" s="6"/>
    </row>
    <row r="4779" spans="1:39">
      <c r="A4779" s="6"/>
      <c r="K4779" s="6"/>
      <c r="L4779" s="6"/>
      <c r="AM4779" s="6"/>
    </row>
    <row r="4780" spans="1:39">
      <c r="A4780" s="6"/>
      <c r="K4780" s="6"/>
      <c r="L4780" s="6"/>
      <c r="AM4780" s="6"/>
    </row>
    <row r="4781" spans="1:39">
      <c r="A4781" s="6"/>
      <c r="K4781" s="6"/>
      <c r="L4781" s="6"/>
      <c r="AM4781" s="6"/>
    </row>
    <row r="4782" spans="1:39">
      <c r="A4782" s="6"/>
      <c r="K4782" s="6"/>
      <c r="L4782" s="6"/>
      <c r="AM4782" s="6"/>
    </row>
    <row r="4783" spans="1:39">
      <c r="A4783" s="6"/>
      <c r="K4783" s="6"/>
      <c r="L4783" s="6"/>
      <c r="AM4783" s="6"/>
    </row>
    <row r="4784" spans="1:39">
      <c r="A4784" s="6"/>
      <c r="K4784" s="6"/>
      <c r="L4784" s="6"/>
      <c r="AM4784" s="6"/>
    </row>
    <row r="4785" spans="1:39">
      <c r="A4785" s="6"/>
      <c r="K4785" s="6"/>
      <c r="L4785" s="6"/>
      <c r="AM4785" s="6"/>
    </row>
    <row r="4786" spans="1:39">
      <c r="A4786" s="6"/>
      <c r="K4786" s="6"/>
      <c r="L4786" s="6"/>
      <c r="AM4786" s="6"/>
    </row>
    <row r="4787" spans="1:39">
      <c r="A4787" s="6"/>
      <c r="K4787" s="6"/>
      <c r="L4787" s="6"/>
      <c r="AM4787" s="6"/>
    </row>
    <row r="4788" spans="1:39">
      <c r="A4788" s="6"/>
      <c r="K4788" s="6"/>
      <c r="L4788" s="6"/>
      <c r="AM4788" s="6"/>
    </row>
    <row r="4789" spans="1:39">
      <c r="A4789" s="6"/>
      <c r="K4789" s="6"/>
      <c r="L4789" s="6"/>
      <c r="AM4789" s="6"/>
    </row>
    <row r="4790" spans="1:39">
      <c r="A4790" s="6"/>
      <c r="K4790" s="6"/>
      <c r="L4790" s="6"/>
      <c r="AM4790" s="6"/>
    </row>
    <row r="4791" spans="1:39">
      <c r="A4791" s="6"/>
      <c r="K4791" s="6"/>
      <c r="L4791" s="6"/>
      <c r="AM4791" s="6"/>
    </row>
    <row r="4792" spans="1:39">
      <c r="A4792" s="6"/>
      <c r="K4792" s="6"/>
      <c r="L4792" s="6"/>
      <c r="AM4792" s="6"/>
    </row>
    <row r="4793" spans="1:39">
      <c r="A4793" s="6"/>
      <c r="K4793" s="6"/>
      <c r="L4793" s="6"/>
      <c r="AM4793" s="6"/>
    </row>
    <row r="4794" spans="1:39">
      <c r="A4794" s="6"/>
      <c r="K4794" s="6"/>
      <c r="L4794" s="6"/>
      <c r="AM4794" s="6"/>
    </row>
    <row r="4795" spans="1:39">
      <c r="A4795" s="6"/>
      <c r="K4795" s="6"/>
      <c r="L4795" s="6"/>
      <c r="AM4795" s="6"/>
    </row>
    <row r="4796" spans="1:39">
      <c r="A4796" s="6"/>
      <c r="K4796" s="6"/>
      <c r="L4796" s="6"/>
      <c r="AM4796" s="6"/>
    </row>
    <row r="4797" spans="1:39">
      <c r="A4797" s="6"/>
      <c r="K4797" s="6"/>
      <c r="L4797" s="6"/>
      <c r="AM4797" s="6"/>
    </row>
    <row r="4798" spans="1:39">
      <c r="A4798" s="6"/>
      <c r="K4798" s="6"/>
      <c r="L4798" s="6"/>
      <c r="AM4798" s="6"/>
    </row>
    <row r="4799" spans="1:39">
      <c r="A4799" s="6"/>
      <c r="K4799" s="6"/>
      <c r="L4799" s="6"/>
      <c r="AM4799" s="6"/>
    </row>
    <row r="4800" spans="1:39">
      <c r="A4800" s="6"/>
      <c r="K4800" s="6"/>
      <c r="L4800" s="6"/>
      <c r="AM4800" s="6"/>
    </row>
    <row r="4801" spans="1:39">
      <c r="A4801" s="6"/>
      <c r="K4801" s="6"/>
      <c r="L4801" s="6"/>
      <c r="AM4801" s="6"/>
    </row>
    <row r="4802" spans="1:39">
      <c r="A4802" s="6"/>
      <c r="K4802" s="6"/>
      <c r="L4802" s="6"/>
      <c r="AM4802" s="6"/>
    </row>
    <row r="4803" spans="1:39">
      <c r="A4803" s="6"/>
      <c r="K4803" s="6"/>
      <c r="L4803" s="6"/>
      <c r="AM4803" s="6"/>
    </row>
    <row r="4804" spans="1:39">
      <c r="A4804" s="6"/>
      <c r="K4804" s="6"/>
      <c r="L4804" s="6"/>
      <c r="AM4804" s="6"/>
    </row>
    <row r="4805" spans="1:39">
      <c r="A4805" s="6"/>
      <c r="K4805" s="6"/>
      <c r="L4805" s="6"/>
      <c r="AM4805" s="6"/>
    </row>
    <row r="4806" spans="1:39">
      <c r="A4806" s="6"/>
      <c r="K4806" s="6"/>
      <c r="L4806" s="6"/>
      <c r="AM4806" s="6"/>
    </row>
    <row r="4807" spans="1:39">
      <c r="A4807" s="6"/>
      <c r="K4807" s="6"/>
      <c r="L4807" s="6"/>
      <c r="AM4807" s="6"/>
    </row>
    <row r="4808" spans="1:39">
      <c r="A4808" s="6"/>
      <c r="K4808" s="6"/>
      <c r="L4808" s="6"/>
      <c r="AM4808" s="6"/>
    </row>
    <row r="4809" spans="1:39">
      <c r="A4809" s="6"/>
      <c r="K4809" s="6"/>
      <c r="L4809" s="6"/>
      <c r="AM4809" s="6"/>
    </row>
    <row r="4810" spans="1:39">
      <c r="A4810" s="6"/>
      <c r="K4810" s="6"/>
      <c r="L4810" s="6"/>
      <c r="AM4810" s="6"/>
    </row>
    <row r="4811" spans="1:39">
      <c r="A4811" s="6"/>
      <c r="K4811" s="6"/>
      <c r="L4811" s="6"/>
      <c r="AM4811" s="6"/>
    </row>
    <row r="4812" spans="1:39">
      <c r="A4812" s="6"/>
      <c r="K4812" s="6"/>
      <c r="L4812" s="6"/>
      <c r="AM4812" s="6"/>
    </row>
    <row r="4813" spans="1:39">
      <c r="A4813" s="6"/>
      <c r="K4813" s="6"/>
      <c r="L4813" s="6"/>
      <c r="AM4813" s="6"/>
    </row>
    <row r="4814" spans="1:39">
      <c r="A4814" s="6"/>
      <c r="K4814" s="6"/>
      <c r="L4814" s="6"/>
      <c r="AM4814" s="6"/>
    </row>
    <row r="4815" spans="1:39">
      <c r="A4815" s="6"/>
      <c r="K4815" s="6"/>
      <c r="L4815" s="6"/>
      <c r="AM4815" s="6"/>
    </row>
    <row r="4816" spans="1:39">
      <c r="A4816" s="6"/>
      <c r="K4816" s="6"/>
      <c r="L4816" s="6"/>
      <c r="AM4816" s="6"/>
    </row>
    <row r="4817" spans="1:39">
      <c r="A4817" s="6"/>
      <c r="K4817" s="6"/>
      <c r="L4817" s="6"/>
      <c r="AM4817" s="6"/>
    </row>
    <row r="4818" spans="1:39">
      <c r="A4818" s="6"/>
      <c r="K4818" s="6"/>
      <c r="L4818" s="6"/>
      <c r="AM4818" s="6"/>
    </row>
    <row r="4819" spans="1:39">
      <c r="A4819" s="6"/>
      <c r="K4819" s="6"/>
      <c r="L4819" s="6"/>
      <c r="AM4819" s="6"/>
    </row>
    <row r="4820" spans="1:39">
      <c r="A4820" s="6"/>
      <c r="K4820" s="6"/>
      <c r="L4820" s="6"/>
      <c r="AM4820" s="6"/>
    </row>
    <row r="4821" spans="1:39">
      <c r="A4821" s="6"/>
      <c r="K4821" s="6"/>
      <c r="L4821" s="6"/>
      <c r="AM4821" s="6"/>
    </row>
    <row r="4822" spans="1:39">
      <c r="A4822" s="6"/>
      <c r="K4822" s="6"/>
      <c r="L4822" s="6"/>
      <c r="AM4822" s="6"/>
    </row>
    <row r="4823" spans="1:39">
      <c r="A4823" s="6"/>
      <c r="K4823" s="6"/>
      <c r="L4823" s="6"/>
      <c r="AM4823" s="6"/>
    </row>
    <row r="4824" spans="1:39">
      <c r="A4824" s="6"/>
      <c r="K4824" s="6"/>
      <c r="L4824" s="6"/>
      <c r="AM4824" s="6"/>
    </row>
    <row r="4825" spans="1:39">
      <c r="A4825" s="6"/>
      <c r="K4825" s="6"/>
      <c r="L4825" s="6"/>
      <c r="AM4825" s="6"/>
    </row>
    <row r="4826" spans="1:39">
      <c r="A4826" s="6"/>
      <c r="K4826" s="6"/>
      <c r="L4826" s="6"/>
      <c r="AM4826" s="6"/>
    </row>
    <row r="4827" spans="1:39">
      <c r="A4827" s="6"/>
      <c r="K4827" s="6"/>
      <c r="L4827" s="6"/>
      <c r="AM4827" s="6"/>
    </row>
    <row r="4828" spans="1:39">
      <c r="A4828" s="6"/>
      <c r="K4828" s="6"/>
      <c r="L4828" s="6"/>
      <c r="AM4828" s="6"/>
    </row>
    <row r="4829" spans="1:39">
      <c r="A4829" s="6"/>
      <c r="K4829" s="6"/>
      <c r="L4829" s="6"/>
      <c r="AM4829" s="6"/>
    </row>
    <row r="4830" spans="1:39">
      <c r="A4830" s="6"/>
      <c r="K4830" s="6"/>
      <c r="L4830" s="6"/>
      <c r="AM4830" s="6"/>
    </row>
    <row r="4831" spans="1:39">
      <c r="A4831" s="6"/>
      <c r="K4831" s="6"/>
      <c r="L4831" s="6"/>
      <c r="AM4831" s="6"/>
    </row>
    <row r="4832" spans="1:39">
      <c r="A4832" s="6"/>
      <c r="K4832" s="6"/>
      <c r="L4832" s="6"/>
      <c r="AM4832" s="6"/>
    </row>
    <row r="4833" spans="1:39">
      <c r="A4833" s="6"/>
      <c r="K4833" s="6"/>
      <c r="L4833" s="6"/>
      <c r="AM4833" s="6"/>
    </row>
    <row r="4834" spans="1:39">
      <c r="A4834" s="6"/>
      <c r="K4834" s="6"/>
      <c r="L4834" s="6"/>
      <c r="AM4834" s="6"/>
    </row>
    <row r="4835" spans="1:39">
      <c r="A4835" s="6"/>
      <c r="K4835" s="6"/>
      <c r="L4835" s="6"/>
      <c r="AM4835" s="6"/>
    </row>
    <row r="4836" spans="1:39">
      <c r="A4836" s="6"/>
      <c r="K4836" s="6"/>
      <c r="L4836" s="6"/>
      <c r="AM4836" s="6"/>
    </row>
    <row r="4837" spans="1:39">
      <c r="A4837" s="6"/>
      <c r="K4837" s="6"/>
      <c r="L4837" s="6"/>
      <c r="AM4837" s="6"/>
    </row>
    <row r="4838" spans="1:39">
      <c r="A4838" s="6"/>
      <c r="K4838" s="6"/>
      <c r="L4838" s="6"/>
      <c r="AM4838" s="6"/>
    </row>
    <row r="4839" spans="1:39">
      <c r="A4839" s="6"/>
      <c r="K4839" s="6"/>
      <c r="L4839" s="6"/>
      <c r="AM4839" s="6"/>
    </row>
    <row r="4840" spans="1:39">
      <c r="A4840" s="6"/>
      <c r="K4840" s="6"/>
      <c r="L4840" s="6"/>
      <c r="AM4840" s="6"/>
    </row>
    <row r="4841" spans="1:39">
      <c r="A4841" s="6"/>
      <c r="K4841" s="6"/>
      <c r="L4841" s="6"/>
      <c r="AM4841" s="6"/>
    </row>
    <row r="4842" spans="1:39">
      <c r="A4842" s="6"/>
      <c r="K4842" s="6"/>
      <c r="L4842" s="6"/>
      <c r="AM4842" s="6"/>
    </row>
    <row r="4843" spans="1:39">
      <c r="A4843" s="6"/>
      <c r="K4843" s="6"/>
      <c r="L4843" s="6"/>
      <c r="AM4843" s="6"/>
    </row>
    <row r="4844" spans="1:39">
      <c r="A4844" s="6"/>
      <c r="K4844" s="6"/>
      <c r="L4844" s="6"/>
      <c r="AM4844" s="6"/>
    </row>
    <row r="4845" spans="1:39">
      <c r="A4845" s="6"/>
      <c r="K4845" s="6"/>
      <c r="L4845" s="6"/>
      <c r="AM4845" s="6"/>
    </row>
    <row r="4846" spans="1:39">
      <c r="A4846" s="6"/>
      <c r="K4846" s="6"/>
      <c r="L4846" s="6"/>
      <c r="AM4846" s="6"/>
    </row>
    <row r="4847" spans="1:39">
      <c r="A4847" s="6"/>
      <c r="K4847" s="6"/>
      <c r="L4847" s="6"/>
      <c r="AM4847" s="6"/>
    </row>
    <row r="4848" spans="1:39">
      <c r="A4848" s="6"/>
      <c r="K4848" s="6"/>
      <c r="L4848" s="6"/>
      <c r="AM4848" s="6"/>
    </row>
    <row r="4849" spans="1:39">
      <c r="A4849" s="6"/>
      <c r="K4849" s="6"/>
      <c r="L4849" s="6"/>
      <c r="AM4849" s="6"/>
    </row>
    <row r="4850" spans="1:39">
      <c r="A4850" s="6"/>
      <c r="K4850" s="6"/>
      <c r="L4850" s="6"/>
      <c r="AM4850" s="6"/>
    </row>
    <row r="4851" spans="1:39">
      <c r="A4851" s="6"/>
      <c r="K4851" s="6"/>
      <c r="L4851" s="6"/>
      <c r="AM4851" s="6"/>
    </row>
    <row r="4852" spans="1:39">
      <c r="A4852" s="6"/>
      <c r="K4852" s="6"/>
      <c r="L4852" s="6"/>
      <c r="AM4852" s="6"/>
    </row>
    <row r="4853" spans="1:39">
      <c r="A4853" s="6"/>
      <c r="K4853" s="6"/>
      <c r="L4853" s="6"/>
      <c r="AM4853" s="6"/>
    </row>
    <row r="4854" spans="1:39">
      <c r="A4854" s="6"/>
      <c r="K4854" s="6"/>
      <c r="L4854" s="6"/>
      <c r="AM4854" s="6"/>
    </row>
    <row r="4855" spans="1:39">
      <c r="A4855" s="6"/>
      <c r="K4855" s="6"/>
      <c r="L4855" s="6"/>
      <c r="AM4855" s="6"/>
    </row>
    <row r="4856" spans="1:39">
      <c r="A4856" s="6"/>
      <c r="K4856" s="6"/>
      <c r="L4856" s="6"/>
      <c r="AM4856" s="6"/>
    </row>
    <row r="4857" spans="1:39">
      <c r="A4857" s="6"/>
      <c r="K4857" s="6"/>
      <c r="L4857" s="6"/>
      <c r="AM4857" s="6"/>
    </row>
    <row r="4858" spans="1:39">
      <c r="A4858" s="6"/>
      <c r="K4858" s="6"/>
      <c r="L4858" s="6"/>
      <c r="AM4858" s="6"/>
    </row>
    <row r="4859" spans="1:39">
      <c r="A4859" s="6"/>
      <c r="K4859" s="6"/>
      <c r="L4859" s="6"/>
      <c r="AM4859" s="6"/>
    </row>
    <row r="4860" spans="1:39">
      <c r="A4860" s="6"/>
      <c r="K4860" s="6"/>
      <c r="L4860" s="6"/>
      <c r="AM4860" s="6"/>
    </row>
    <row r="4861" spans="1:39">
      <c r="A4861" s="6"/>
      <c r="K4861" s="6"/>
      <c r="L4861" s="6"/>
      <c r="AM4861" s="6"/>
    </row>
    <row r="4862" spans="1:39">
      <c r="A4862" s="6"/>
      <c r="K4862" s="6"/>
      <c r="L4862" s="6"/>
      <c r="AM4862" s="6"/>
    </row>
    <row r="4863" spans="1:39">
      <c r="A4863" s="6"/>
      <c r="K4863" s="6"/>
      <c r="L4863" s="6"/>
      <c r="AM4863" s="6"/>
    </row>
    <row r="4864" spans="1:39">
      <c r="A4864" s="6"/>
      <c r="K4864" s="6"/>
      <c r="L4864" s="6"/>
      <c r="AM4864" s="6"/>
    </row>
    <row r="4865" spans="1:39">
      <c r="A4865" s="6"/>
      <c r="K4865" s="6"/>
      <c r="L4865" s="6"/>
      <c r="AM4865" s="6"/>
    </row>
    <row r="4866" spans="1:39">
      <c r="A4866" s="6"/>
      <c r="K4866" s="6"/>
      <c r="L4866" s="6"/>
      <c r="AM4866" s="6"/>
    </row>
    <row r="4867" spans="1:39">
      <c r="A4867" s="6"/>
      <c r="K4867" s="6"/>
      <c r="L4867" s="6"/>
      <c r="AM4867" s="6"/>
    </row>
    <row r="4868" spans="1:39">
      <c r="A4868" s="6"/>
      <c r="K4868" s="6"/>
      <c r="L4868" s="6"/>
      <c r="AM4868" s="6"/>
    </row>
    <row r="4869" spans="1:39">
      <c r="A4869" s="6"/>
      <c r="K4869" s="6"/>
      <c r="L4869" s="6"/>
      <c r="AM4869" s="6"/>
    </row>
    <row r="4870" spans="1:39">
      <c r="A4870" s="6"/>
      <c r="K4870" s="6"/>
      <c r="L4870" s="6"/>
      <c r="AM4870" s="6"/>
    </row>
    <row r="4871" spans="1:39">
      <c r="A4871" s="6"/>
      <c r="K4871" s="6"/>
      <c r="L4871" s="6"/>
      <c r="AM4871" s="6"/>
    </row>
    <row r="4872" spans="1:39">
      <c r="A4872" s="6"/>
      <c r="K4872" s="6"/>
      <c r="L4872" s="6"/>
      <c r="AM4872" s="6"/>
    </row>
    <row r="4873" spans="1:39">
      <c r="A4873" s="6"/>
      <c r="K4873" s="6"/>
      <c r="L4873" s="6"/>
      <c r="AM4873" s="6"/>
    </row>
    <row r="4874" spans="1:39">
      <c r="A4874" s="6"/>
      <c r="K4874" s="6"/>
      <c r="L4874" s="6"/>
      <c r="AM4874" s="6"/>
    </row>
    <row r="4875" spans="1:39">
      <c r="A4875" s="6"/>
      <c r="K4875" s="6"/>
      <c r="L4875" s="6"/>
      <c r="AM4875" s="6"/>
    </row>
    <row r="4876" spans="1:39">
      <c r="A4876" s="6"/>
      <c r="K4876" s="6"/>
      <c r="L4876" s="6"/>
      <c r="AM4876" s="6"/>
    </row>
    <row r="4877" spans="1:39">
      <c r="A4877" s="6"/>
      <c r="K4877" s="6"/>
      <c r="L4877" s="6"/>
      <c r="AM4877" s="6"/>
    </row>
    <row r="4878" spans="1:39">
      <c r="A4878" s="6"/>
      <c r="K4878" s="6"/>
      <c r="L4878" s="6"/>
      <c r="AM4878" s="6"/>
    </row>
    <row r="4879" spans="1:39">
      <c r="A4879" s="6"/>
      <c r="K4879" s="6"/>
      <c r="L4879" s="6"/>
      <c r="AM4879" s="6"/>
    </row>
    <row r="4880" spans="1:39">
      <c r="A4880" s="6"/>
      <c r="K4880" s="6"/>
      <c r="L4880" s="6"/>
      <c r="AM4880" s="6"/>
    </row>
    <row r="4881" spans="1:39">
      <c r="A4881" s="6"/>
      <c r="K4881" s="6"/>
      <c r="L4881" s="6"/>
      <c r="AM4881" s="6"/>
    </row>
    <row r="4882" spans="1:39">
      <c r="A4882" s="6"/>
      <c r="K4882" s="6"/>
      <c r="L4882" s="6"/>
      <c r="AM4882" s="6"/>
    </row>
    <row r="4883" spans="1:39">
      <c r="A4883" s="6"/>
      <c r="K4883" s="6"/>
      <c r="L4883" s="6"/>
      <c r="AM4883" s="6"/>
    </row>
    <row r="4884" spans="1:39">
      <c r="A4884" s="6"/>
      <c r="K4884" s="6"/>
      <c r="L4884" s="6"/>
      <c r="AM4884" s="6"/>
    </row>
    <row r="4885" spans="1:39">
      <c r="A4885" s="6"/>
      <c r="K4885" s="6"/>
      <c r="L4885" s="6"/>
      <c r="AM4885" s="6"/>
    </row>
    <row r="4886" spans="1:39">
      <c r="A4886" s="6"/>
      <c r="K4886" s="6"/>
      <c r="L4886" s="6"/>
      <c r="AM4886" s="6"/>
    </row>
    <row r="4887" spans="1:39">
      <c r="A4887" s="6"/>
      <c r="K4887" s="6"/>
      <c r="L4887" s="6"/>
      <c r="AM4887" s="6"/>
    </row>
    <row r="4888" spans="1:39">
      <c r="A4888" s="6"/>
      <c r="K4888" s="6"/>
      <c r="L4888" s="6"/>
      <c r="AM4888" s="6"/>
    </row>
    <row r="4889" spans="1:39">
      <c r="A4889" s="6"/>
      <c r="K4889" s="6"/>
      <c r="L4889" s="6"/>
      <c r="AM4889" s="6"/>
    </row>
    <row r="4890" spans="1:39">
      <c r="A4890" s="6"/>
      <c r="K4890" s="6"/>
      <c r="L4890" s="6"/>
      <c r="AM4890" s="6"/>
    </row>
    <row r="4891" spans="1:39">
      <c r="A4891" s="6"/>
      <c r="K4891" s="6"/>
      <c r="L4891" s="6"/>
      <c r="AM4891" s="6"/>
    </row>
    <row r="4892" spans="1:39">
      <c r="A4892" s="6"/>
      <c r="K4892" s="6"/>
      <c r="L4892" s="6"/>
      <c r="AM4892" s="6"/>
    </row>
    <row r="4893" spans="1:39">
      <c r="A4893" s="6"/>
      <c r="K4893" s="6"/>
      <c r="L4893" s="6"/>
      <c r="AM4893" s="6"/>
    </row>
    <row r="4894" spans="1:39">
      <c r="A4894" s="6"/>
      <c r="K4894" s="6"/>
      <c r="L4894" s="6"/>
      <c r="AM4894" s="6"/>
    </row>
    <row r="4895" spans="1:39">
      <c r="A4895" s="6"/>
      <c r="K4895" s="6"/>
      <c r="L4895" s="6"/>
      <c r="AM4895" s="6"/>
    </row>
    <row r="4896" spans="1:39">
      <c r="A4896" s="6"/>
      <c r="K4896" s="6"/>
      <c r="L4896" s="6"/>
      <c r="AM4896" s="6"/>
    </row>
    <row r="4897" spans="1:39">
      <c r="A4897" s="6"/>
      <c r="K4897" s="6"/>
      <c r="L4897" s="6"/>
      <c r="AM4897" s="6"/>
    </row>
    <row r="4898" spans="1:39">
      <c r="A4898" s="6"/>
      <c r="K4898" s="6"/>
      <c r="L4898" s="6"/>
      <c r="AM4898" s="6"/>
    </row>
    <row r="4899" spans="1:39">
      <c r="A4899" s="6"/>
      <c r="K4899" s="6"/>
      <c r="L4899" s="6"/>
      <c r="AM4899" s="6"/>
    </row>
    <row r="4900" spans="1:39">
      <c r="A4900" s="6"/>
      <c r="K4900" s="6"/>
      <c r="L4900" s="6"/>
      <c r="AM4900" s="6"/>
    </row>
    <row r="4901" spans="1:39">
      <c r="A4901" s="6"/>
      <c r="K4901" s="6"/>
      <c r="L4901" s="6"/>
      <c r="AM4901" s="6"/>
    </row>
    <row r="4902" spans="1:39">
      <c r="A4902" s="6"/>
      <c r="K4902" s="6"/>
      <c r="L4902" s="6"/>
      <c r="AM4902" s="6"/>
    </row>
    <row r="4903" spans="1:39">
      <c r="A4903" s="6"/>
      <c r="K4903" s="6"/>
      <c r="L4903" s="6"/>
      <c r="AM4903" s="6"/>
    </row>
    <row r="4904" spans="1:39">
      <c r="A4904" s="6"/>
      <c r="K4904" s="6"/>
      <c r="L4904" s="6"/>
      <c r="AM4904" s="6"/>
    </row>
    <row r="4905" spans="1:39">
      <c r="A4905" s="6"/>
      <c r="K4905" s="6"/>
      <c r="L4905" s="6"/>
      <c r="AM4905" s="6"/>
    </row>
    <row r="4906" spans="1:39">
      <c r="A4906" s="6"/>
      <c r="K4906" s="6"/>
      <c r="L4906" s="6"/>
      <c r="AM4906" s="6"/>
    </row>
    <row r="4907" spans="1:39">
      <c r="A4907" s="6"/>
      <c r="K4907" s="6"/>
      <c r="L4907" s="6"/>
      <c r="AM4907" s="6"/>
    </row>
    <row r="4908" spans="1:39">
      <c r="A4908" s="6"/>
      <c r="K4908" s="6"/>
      <c r="L4908" s="6"/>
      <c r="AM4908" s="6"/>
    </row>
    <row r="4909" spans="1:39">
      <c r="A4909" s="6"/>
      <c r="K4909" s="6"/>
      <c r="L4909" s="6"/>
      <c r="AM4909" s="6"/>
    </row>
    <row r="4910" spans="1:39">
      <c r="A4910" s="6"/>
      <c r="K4910" s="6"/>
      <c r="L4910" s="6"/>
      <c r="AM4910" s="6"/>
    </row>
    <row r="4911" spans="1:39">
      <c r="A4911" s="6"/>
      <c r="K4911" s="6"/>
      <c r="L4911" s="6"/>
      <c r="AM4911" s="6"/>
    </row>
    <row r="4912" spans="1:39">
      <c r="A4912" s="6"/>
      <c r="K4912" s="6"/>
      <c r="L4912" s="6"/>
      <c r="AM4912" s="6"/>
    </row>
    <row r="4913" spans="1:39">
      <c r="A4913" s="6"/>
      <c r="K4913" s="6"/>
      <c r="L4913" s="6"/>
      <c r="AM4913" s="6"/>
    </row>
    <row r="4914" spans="1:39">
      <c r="A4914" s="6"/>
      <c r="K4914" s="6"/>
      <c r="L4914" s="6"/>
      <c r="AM4914" s="6"/>
    </row>
    <row r="4915" spans="1:39">
      <c r="A4915" s="6"/>
      <c r="K4915" s="6"/>
      <c r="L4915" s="6"/>
      <c r="AM4915" s="6"/>
    </row>
    <row r="4916" spans="1:39">
      <c r="A4916" s="6"/>
      <c r="K4916" s="6"/>
      <c r="L4916" s="6"/>
      <c r="AM4916" s="6"/>
    </row>
    <row r="4917" spans="1:39">
      <c r="A4917" s="6"/>
      <c r="K4917" s="6"/>
      <c r="L4917" s="6"/>
      <c r="AM4917" s="6"/>
    </row>
    <row r="4918" spans="1:39">
      <c r="A4918" s="6"/>
      <c r="K4918" s="6"/>
      <c r="L4918" s="6"/>
      <c r="AM4918" s="6"/>
    </row>
    <row r="4919" spans="1:39">
      <c r="A4919" s="6"/>
      <c r="K4919" s="6"/>
      <c r="L4919" s="6"/>
      <c r="AM4919" s="6"/>
    </row>
    <row r="4920" spans="1:39">
      <c r="A4920" s="6"/>
      <c r="K4920" s="6"/>
      <c r="L4920" s="6"/>
      <c r="AM4920" s="6"/>
    </row>
    <row r="4921" spans="1:39">
      <c r="A4921" s="6"/>
      <c r="K4921" s="6"/>
      <c r="L4921" s="6"/>
      <c r="AM4921" s="6"/>
    </row>
    <row r="4922" spans="1:39">
      <c r="A4922" s="6"/>
      <c r="K4922" s="6"/>
      <c r="L4922" s="6"/>
      <c r="AM4922" s="6"/>
    </row>
    <row r="4923" spans="1:39">
      <c r="A4923" s="6"/>
      <c r="K4923" s="6"/>
      <c r="L4923" s="6"/>
      <c r="AM4923" s="6"/>
    </row>
    <row r="4924" spans="1:39">
      <c r="A4924" s="6"/>
      <c r="K4924" s="6"/>
      <c r="L4924" s="6"/>
      <c r="AM4924" s="6"/>
    </row>
    <row r="4925" spans="1:39">
      <c r="A4925" s="6"/>
      <c r="K4925" s="6"/>
      <c r="L4925" s="6"/>
      <c r="AM4925" s="6"/>
    </row>
    <row r="4926" spans="1:39">
      <c r="A4926" s="6"/>
      <c r="K4926" s="6"/>
      <c r="L4926" s="6"/>
      <c r="AM4926" s="6"/>
    </row>
    <row r="4927" spans="1:39">
      <c r="A4927" s="6"/>
      <c r="K4927" s="6"/>
      <c r="L4927" s="6"/>
      <c r="AM4927" s="6"/>
    </row>
    <row r="4928" spans="1:39">
      <c r="A4928" s="6"/>
      <c r="K4928" s="6"/>
      <c r="L4928" s="6"/>
      <c r="AM4928" s="6"/>
    </row>
    <row r="4929" spans="1:39">
      <c r="A4929" s="6"/>
      <c r="K4929" s="6"/>
      <c r="L4929" s="6"/>
      <c r="AM4929" s="6"/>
    </row>
    <row r="4930" spans="1:39">
      <c r="A4930" s="6"/>
      <c r="K4930" s="6"/>
      <c r="L4930" s="6"/>
      <c r="AM4930" s="6"/>
    </row>
    <row r="4931" spans="1:39">
      <c r="A4931" s="6"/>
      <c r="K4931" s="6"/>
      <c r="L4931" s="6"/>
      <c r="AM4931" s="6"/>
    </row>
    <row r="4932" spans="1:39">
      <c r="A4932" s="6"/>
      <c r="K4932" s="6"/>
      <c r="L4932" s="6"/>
      <c r="AM4932" s="6"/>
    </row>
    <row r="4933" spans="1:39">
      <c r="A4933" s="6"/>
      <c r="K4933" s="6"/>
      <c r="L4933" s="6"/>
      <c r="AM4933" s="6"/>
    </row>
    <row r="4934" spans="1:39">
      <c r="A4934" s="6"/>
      <c r="K4934" s="6"/>
      <c r="L4934" s="6"/>
      <c r="AM4934" s="6"/>
    </row>
    <row r="4935" spans="1:39">
      <c r="A4935" s="6"/>
      <c r="K4935" s="6"/>
      <c r="L4935" s="6"/>
      <c r="AM4935" s="6"/>
    </row>
    <row r="4936" spans="1:39">
      <c r="A4936" s="6"/>
      <c r="K4936" s="6"/>
      <c r="L4936" s="6"/>
      <c r="AM4936" s="6"/>
    </row>
    <row r="4937" spans="1:39">
      <c r="A4937" s="6"/>
      <c r="K4937" s="6"/>
      <c r="L4937" s="6"/>
      <c r="AM4937" s="6"/>
    </row>
    <row r="4938" spans="1:39">
      <c r="A4938" s="6"/>
      <c r="K4938" s="6"/>
      <c r="L4938" s="6"/>
      <c r="AM4938" s="6"/>
    </row>
    <row r="4939" spans="1:39">
      <c r="A4939" s="6"/>
      <c r="K4939" s="6"/>
      <c r="L4939" s="6"/>
      <c r="AM4939" s="6"/>
    </row>
    <row r="4940" spans="1:39">
      <c r="A4940" s="6"/>
      <c r="K4940" s="6"/>
      <c r="L4940" s="6"/>
      <c r="AM4940" s="6"/>
    </row>
    <row r="4941" spans="1:39">
      <c r="A4941" s="6"/>
      <c r="K4941" s="6"/>
      <c r="L4941" s="6"/>
      <c r="AM4941" s="6"/>
    </row>
    <row r="4942" spans="1:39">
      <c r="A4942" s="6"/>
      <c r="K4942" s="6"/>
      <c r="L4942" s="6"/>
      <c r="AM4942" s="6"/>
    </row>
    <row r="4943" spans="1:39">
      <c r="A4943" s="6"/>
      <c r="K4943" s="6"/>
      <c r="L4943" s="6"/>
      <c r="AM4943" s="6"/>
    </row>
    <row r="4944" spans="1:39">
      <c r="A4944" s="6"/>
      <c r="K4944" s="6"/>
      <c r="L4944" s="6"/>
      <c r="AM4944" s="6"/>
    </row>
    <row r="4945" spans="1:39">
      <c r="A4945" s="6"/>
      <c r="K4945" s="6"/>
      <c r="L4945" s="6"/>
      <c r="AM4945" s="6"/>
    </row>
    <row r="4946" spans="1:39">
      <c r="A4946" s="6"/>
      <c r="K4946" s="6"/>
      <c r="L4946" s="6"/>
      <c r="AM4946" s="6"/>
    </row>
    <row r="4947" spans="1:39">
      <c r="A4947" s="6"/>
      <c r="K4947" s="6"/>
      <c r="L4947" s="6"/>
      <c r="AM4947" s="6"/>
    </row>
    <row r="4948" spans="1:39">
      <c r="A4948" s="6"/>
      <c r="K4948" s="6"/>
      <c r="L4948" s="6"/>
      <c r="AM4948" s="6"/>
    </row>
    <row r="4949" spans="1:39">
      <c r="A4949" s="6"/>
      <c r="K4949" s="6"/>
      <c r="L4949" s="6"/>
      <c r="AM4949" s="6"/>
    </row>
    <row r="4950" spans="1:39">
      <c r="A4950" s="6"/>
      <c r="K4950" s="6"/>
      <c r="L4950" s="6"/>
      <c r="AM4950" s="6"/>
    </row>
    <row r="4951" spans="1:39">
      <c r="A4951" s="6"/>
      <c r="K4951" s="6"/>
      <c r="L4951" s="6"/>
      <c r="AM4951" s="6"/>
    </row>
    <row r="4952" spans="1:39">
      <c r="A4952" s="6"/>
      <c r="K4952" s="6"/>
      <c r="L4952" s="6"/>
      <c r="AM4952" s="6"/>
    </row>
    <row r="4953" spans="1:39">
      <c r="A4953" s="6"/>
      <c r="K4953" s="6"/>
      <c r="L4953" s="6"/>
      <c r="AM4953" s="6"/>
    </row>
    <row r="4954" spans="1:39">
      <c r="A4954" s="6"/>
      <c r="K4954" s="6"/>
      <c r="L4954" s="6"/>
      <c r="AM4954" s="6"/>
    </row>
    <row r="4955" spans="1:39">
      <c r="A4955" s="6"/>
      <c r="K4955" s="6"/>
      <c r="L4955" s="6"/>
      <c r="AM4955" s="6"/>
    </row>
    <row r="4956" spans="1:39">
      <c r="A4956" s="6"/>
      <c r="K4956" s="6"/>
      <c r="L4956" s="6"/>
      <c r="AM4956" s="6"/>
    </row>
    <row r="4957" spans="1:39">
      <c r="A4957" s="6"/>
      <c r="K4957" s="6"/>
      <c r="L4957" s="6"/>
      <c r="AM4957" s="6"/>
    </row>
    <row r="4958" spans="1:39">
      <c r="A4958" s="6"/>
      <c r="K4958" s="6"/>
      <c r="L4958" s="6"/>
      <c r="AM4958" s="6"/>
    </row>
    <row r="4959" spans="1:39">
      <c r="A4959" s="6"/>
      <c r="K4959" s="6"/>
      <c r="L4959" s="6"/>
      <c r="AM4959" s="6"/>
    </row>
    <row r="4960" spans="1:39">
      <c r="A4960" s="6"/>
      <c r="K4960" s="6"/>
      <c r="L4960" s="6"/>
      <c r="AM4960" s="6"/>
    </row>
    <row r="4961" spans="1:39">
      <c r="A4961" s="6"/>
      <c r="K4961" s="6"/>
      <c r="L4961" s="6"/>
      <c r="AM4961" s="6"/>
    </row>
    <row r="4962" spans="1:39">
      <c r="A4962" s="6"/>
      <c r="K4962" s="6"/>
      <c r="L4962" s="6"/>
      <c r="AM4962" s="6"/>
    </row>
    <row r="4963" spans="1:39">
      <c r="A4963" s="6"/>
      <c r="K4963" s="6"/>
      <c r="L4963" s="6"/>
      <c r="AM4963" s="6"/>
    </row>
    <row r="4964" spans="1:39">
      <c r="A4964" s="6"/>
      <c r="K4964" s="6"/>
      <c r="L4964" s="6"/>
      <c r="AM4964" s="6"/>
    </row>
    <row r="4965" spans="1:39">
      <c r="A4965" s="6"/>
      <c r="K4965" s="6"/>
      <c r="L4965" s="6"/>
      <c r="AM4965" s="6"/>
    </row>
    <row r="4966" spans="1:39">
      <c r="A4966" s="6"/>
      <c r="K4966" s="6"/>
      <c r="L4966" s="6"/>
      <c r="AM4966" s="6"/>
    </row>
    <row r="4967" spans="1:39">
      <c r="A4967" s="6"/>
      <c r="K4967" s="6"/>
      <c r="L4967" s="6"/>
      <c r="AM4967" s="6"/>
    </row>
    <row r="4968" spans="1:39">
      <c r="A4968" s="6"/>
      <c r="K4968" s="6"/>
      <c r="L4968" s="6"/>
      <c r="AM4968" s="6"/>
    </row>
    <row r="4969" spans="1:39">
      <c r="A4969" s="6"/>
      <c r="K4969" s="6"/>
      <c r="L4969" s="6"/>
      <c r="AM4969" s="6"/>
    </row>
    <row r="4970" spans="1:39">
      <c r="A4970" s="6"/>
      <c r="K4970" s="6"/>
      <c r="L4970" s="6"/>
      <c r="AM4970" s="6"/>
    </row>
    <row r="4971" spans="1:39">
      <c r="A4971" s="6"/>
      <c r="K4971" s="6"/>
      <c r="L4971" s="6"/>
      <c r="AM4971" s="6"/>
    </row>
    <row r="4972" spans="1:39">
      <c r="A4972" s="6"/>
      <c r="K4972" s="6"/>
      <c r="L4972" s="6"/>
      <c r="AM4972" s="6"/>
    </row>
    <row r="4973" spans="1:39">
      <c r="A4973" s="6"/>
      <c r="K4973" s="6"/>
      <c r="L4973" s="6"/>
      <c r="AM4973" s="6"/>
    </row>
    <row r="4974" spans="1:39">
      <c r="A4974" s="6"/>
      <c r="K4974" s="6"/>
      <c r="L4974" s="6"/>
      <c r="AM4974" s="6"/>
    </row>
    <row r="4975" spans="1:39">
      <c r="A4975" s="6"/>
      <c r="K4975" s="6"/>
      <c r="L4975" s="6"/>
      <c r="AM4975" s="6"/>
    </row>
    <row r="4976" spans="1:39">
      <c r="A4976" s="6"/>
      <c r="K4976" s="6"/>
      <c r="L4976" s="6"/>
      <c r="AM4976" s="6"/>
    </row>
    <row r="4977" spans="1:39">
      <c r="A4977" s="6"/>
      <c r="K4977" s="6"/>
      <c r="L4977" s="6"/>
      <c r="AM4977" s="6"/>
    </row>
    <row r="4978" spans="1:39">
      <c r="A4978" s="6"/>
      <c r="K4978" s="6"/>
      <c r="L4978" s="6"/>
      <c r="AM4978" s="6"/>
    </row>
    <row r="4979" spans="1:39">
      <c r="A4979" s="6"/>
      <c r="K4979" s="6"/>
      <c r="L4979" s="6"/>
      <c r="AM4979" s="6"/>
    </row>
    <row r="4980" spans="1:39">
      <c r="A4980" s="6"/>
      <c r="K4980" s="6"/>
      <c r="L4980" s="6"/>
      <c r="AM4980" s="6"/>
    </row>
    <row r="4981" spans="1:39">
      <c r="A4981" s="6"/>
      <c r="K4981" s="6"/>
      <c r="L4981" s="6"/>
      <c r="AM4981" s="6"/>
    </row>
    <row r="4982" spans="1:39">
      <c r="A4982" s="6"/>
      <c r="K4982" s="6"/>
      <c r="L4982" s="6"/>
      <c r="AM4982" s="6"/>
    </row>
    <row r="4983" spans="1:39">
      <c r="A4983" s="6"/>
      <c r="K4983" s="6"/>
      <c r="L4983" s="6"/>
      <c r="AM4983" s="6"/>
    </row>
    <row r="4984" spans="1:39">
      <c r="A4984" s="6"/>
      <c r="K4984" s="6"/>
      <c r="L4984" s="6"/>
      <c r="AM4984" s="6"/>
    </row>
    <row r="4985" spans="1:39">
      <c r="A4985" s="6"/>
      <c r="K4985" s="6"/>
      <c r="L4985" s="6"/>
      <c r="AM4985" s="6"/>
    </row>
    <row r="4986" spans="1:39">
      <c r="A4986" s="6"/>
      <c r="K4986" s="6"/>
      <c r="L4986" s="6"/>
      <c r="AM4986" s="6"/>
    </row>
    <row r="4987" spans="1:39">
      <c r="A4987" s="6"/>
      <c r="K4987" s="6"/>
      <c r="L4987" s="6"/>
      <c r="AM4987" s="6"/>
    </row>
    <row r="4988" spans="1:39">
      <c r="A4988" s="6"/>
      <c r="K4988" s="6"/>
      <c r="L4988" s="6"/>
      <c r="AM4988" s="6"/>
    </row>
    <row r="4989" spans="1:39">
      <c r="A4989" s="6"/>
      <c r="K4989" s="6"/>
      <c r="L4989" s="6"/>
      <c r="AM4989" s="6"/>
    </row>
    <row r="4990" spans="1:39">
      <c r="A4990" s="6"/>
      <c r="K4990" s="6"/>
      <c r="L4990" s="6"/>
      <c r="AM4990" s="6"/>
    </row>
    <row r="4991" spans="1:39">
      <c r="A4991" s="6"/>
      <c r="K4991" s="6"/>
      <c r="L4991" s="6"/>
      <c r="AM4991" s="6"/>
    </row>
    <row r="4992" spans="1:39">
      <c r="A4992" s="6"/>
      <c r="K4992" s="6"/>
      <c r="L4992" s="6"/>
      <c r="AM4992" s="6"/>
    </row>
    <row r="4993" spans="1:39">
      <c r="A4993" s="6"/>
      <c r="K4993" s="6"/>
      <c r="L4993" s="6"/>
      <c r="AM4993" s="6"/>
    </row>
    <row r="4994" spans="1:39">
      <c r="A4994" s="6"/>
      <c r="K4994" s="6"/>
      <c r="L4994" s="6"/>
      <c r="AM4994" s="6"/>
    </row>
    <row r="4995" spans="1:39">
      <c r="A4995" s="6"/>
      <c r="K4995" s="6"/>
      <c r="L4995" s="6"/>
      <c r="AM4995" s="6"/>
    </row>
    <row r="4996" spans="1:39">
      <c r="A4996" s="6"/>
      <c r="K4996" s="6"/>
      <c r="L4996" s="6"/>
      <c r="AM4996" s="6"/>
    </row>
    <row r="4997" spans="1:39">
      <c r="A4997" s="6"/>
      <c r="K4997" s="6"/>
      <c r="L4997" s="6"/>
      <c r="AM4997" s="6"/>
    </row>
    <row r="4998" spans="1:39">
      <c r="A4998" s="6"/>
      <c r="K4998" s="6"/>
      <c r="L4998" s="6"/>
      <c r="AM4998" s="6"/>
    </row>
    <row r="4999" spans="1:39">
      <c r="A4999" s="6"/>
      <c r="K4999" s="6"/>
      <c r="L4999" s="6"/>
      <c r="AM4999" s="6"/>
    </row>
    <row r="5000" spans="1:39">
      <c r="A5000" s="6"/>
      <c r="K5000" s="6"/>
      <c r="L5000" s="6"/>
      <c r="AM5000" s="6"/>
    </row>
    <row r="5001" spans="1:39">
      <c r="A5001" s="6"/>
      <c r="K5001" s="6"/>
      <c r="L5001" s="6"/>
      <c r="AM5001" s="6"/>
    </row>
    <row r="5002" spans="1:39">
      <c r="A5002" s="6"/>
      <c r="K5002" s="6"/>
      <c r="L5002" s="6"/>
      <c r="AM5002" s="6"/>
    </row>
    <row r="5003" spans="1:39">
      <c r="A5003" s="6"/>
      <c r="K5003" s="6"/>
      <c r="L5003" s="6"/>
      <c r="AM5003" s="6"/>
    </row>
    <row r="5004" spans="1:39">
      <c r="A5004" s="6"/>
      <c r="K5004" s="6"/>
      <c r="L5004" s="6"/>
      <c r="AM5004" s="6"/>
    </row>
    <row r="5005" spans="1:39">
      <c r="A5005" s="6"/>
      <c r="K5005" s="6"/>
      <c r="L5005" s="6"/>
      <c r="AM5005" s="6"/>
    </row>
    <row r="5006" spans="1:39">
      <c r="A5006" s="6"/>
      <c r="K5006" s="6"/>
      <c r="L5006" s="6"/>
      <c r="AM5006" s="6"/>
    </row>
    <row r="5007" spans="1:39">
      <c r="A5007" s="6"/>
      <c r="K5007" s="6"/>
      <c r="L5007" s="6"/>
      <c r="AM5007" s="6"/>
    </row>
    <row r="5008" spans="1:39">
      <c r="A5008" s="6"/>
      <c r="K5008" s="6"/>
      <c r="L5008" s="6"/>
      <c r="AM5008" s="6"/>
    </row>
    <row r="5009" spans="1:39">
      <c r="A5009" s="6"/>
      <c r="K5009" s="6"/>
      <c r="L5009" s="6"/>
      <c r="AM5009" s="6"/>
    </row>
    <row r="5010" spans="1:39">
      <c r="A5010" s="6"/>
      <c r="K5010" s="6"/>
      <c r="L5010" s="6"/>
      <c r="AM5010" s="6"/>
    </row>
    <row r="5011" spans="1:39">
      <c r="A5011" s="6"/>
      <c r="K5011" s="6"/>
      <c r="L5011" s="6"/>
      <c r="AM5011" s="6"/>
    </row>
    <row r="5012" spans="1:39">
      <c r="A5012" s="6"/>
      <c r="K5012" s="6"/>
      <c r="L5012" s="6"/>
      <c r="AM5012" s="6"/>
    </row>
    <row r="5013" spans="1:39">
      <c r="A5013" s="6"/>
      <c r="K5013" s="6"/>
      <c r="L5013" s="6"/>
      <c r="AM5013" s="6"/>
    </row>
    <row r="5014" spans="1:39">
      <c r="A5014" s="6"/>
      <c r="K5014" s="6"/>
      <c r="L5014" s="6"/>
      <c r="AM5014" s="6"/>
    </row>
    <row r="5015" spans="1:39">
      <c r="A5015" s="6"/>
      <c r="K5015" s="6"/>
      <c r="L5015" s="6"/>
      <c r="AM5015" s="6"/>
    </row>
    <row r="5016" spans="1:39">
      <c r="A5016" s="6"/>
      <c r="K5016" s="6"/>
      <c r="L5016" s="6"/>
      <c r="AM5016" s="6"/>
    </row>
    <row r="5017" spans="1:39">
      <c r="A5017" s="6"/>
      <c r="K5017" s="6"/>
      <c r="L5017" s="6"/>
      <c r="AM5017" s="6"/>
    </row>
    <row r="5018" spans="1:39">
      <c r="A5018" s="6"/>
      <c r="K5018" s="6"/>
      <c r="L5018" s="6"/>
      <c r="AM5018" s="6"/>
    </row>
    <row r="5019" spans="1:39">
      <c r="A5019" s="6"/>
      <c r="K5019" s="6"/>
      <c r="L5019" s="6"/>
      <c r="AM5019" s="6"/>
    </row>
    <row r="5020" spans="1:39">
      <c r="A5020" s="6"/>
      <c r="K5020" s="6"/>
      <c r="L5020" s="6"/>
      <c r="AM5020" s="6"/>
    </row>
    <row r="5021" spans="1:39">
      <c r="A5021" s="6"/>
      <c r="K5021" s="6"/>
      <c r="L5021" s="6"/>
      <c r="AM5021" s="6"/>
    </row>
    <row r="5022" spans="1:39">
      <c r="A5022" s="6"/>
      <c r="K5022" s="6"/>
      <c r="L5022" s="6"/>
      <c r="AM5022" s="6"/>
    </row>
    <row r="5023" spans="1:39">
      <c r="A5023" s="6"/>
      <c r="K5023" s="6"/>
      <c r="L5023" s="6"/>
      <c r="AM5023" s="6"/>
    </row>
    <row r="5024" spans="1:39">
      <c r="A5024" s="6"/>
      <c r="K5024" s="6"/>
      <c r="L5024" s="6"/>
      <c r="AM5024" s="6"/>
    </row>
    <row r="5025" spans="1:39">
      <c r="A5025" s="6"/>
      <c r="K5025" s="6"/>
      <c r="L5025" s="6"/>
      <c r="AM5025" s="6"/>
    </row>
    <row r="5026" spans="1:39">
      <c r="A5026" s="6"/>
      <c r="K5026" s="6"/>
      <c r="L5026" s="6"/>
      <c r="AM5026" s="6"/>
    </row>
    <row r="5027" spans="1:39">
      <c r="A5027" s="6"/>
      <c r="K5027" s="6"/>
      <c r="L5027" s="6"/>
      <c r="AM5027" s="6"/>
    </row>
    <row r="5028" spans="1:39">
      <c r="A5028" s="6"/>
      <c r="K5028" s="6"/>
      <c r="L5028" s="6"/>
      <c r="AM5028" s="6"/>
    </row>
    <row r="5029" spans="1:39">
      <c r="A5029" s="6"/>
      <c r="K5029" s="6"/>
      <c r="L5029" s="6"/>
      <c r="AM5029" s="6"/>
    </row>
    <row r="5030" spans="1:39">
      <c r="A5030" s="6"/>
      <c r="K5030" s="6"/>
      <c r="L5030" s="6"/>
      <c r="AM5030" s="6"/>
    </row>
    <row r="5031" spans="1:39">
      <c r="A5031" s="6"/>
      <c r="K5031" s="6"/>
      <c r="L5031" s="6"/>
      <c r="AM5031" s="6"/>
    </row>
    <row r="5032" spans="1:39">
      <c r="A5032" s="6"/>
      <c r="K5032" s="6"/>
      <c r="L5032" s="6"/>
      <c r="AM5032" s="6"/>
    </row>
    <row r="5033" spans="1:39">
      <c r="A5033" s="6"/>
      <c r="K5033" s="6"/>
      <c r="L5033" s="6"/>
      <c r="AM5033" s="6"/>
    </row>
    <row r="5034" spans="1:39">
      <c r="A5034" s="6"/>
      <c r="K5034" s="6"/>
      <c r="L5034" s="6"/>
      <c r="AM5034" s="6"/>
    </row>
    <row r="5035" spans="1:39">
      <c r="A5035" s="6"/>
      <c r="K5035" s="6"/>
      <c r="L5035" s="6"/>
      <c r="AM5035" s="6"/>
    </row>
    <row r="5036" spans="1:39">
      <c r="A5036" s="6"/>
      <c r="K5036" s="6"/>
      <c r="L5036" s="6"/>
      <c r="AM5036" s="6"/>
    </row>
    <row r="5037" spans="1:39">
      <c r="A5037" s="6"/>
      <c r="K5037" s="6"/>
      <c r="L5037" s="6"/>
      <c r="AM5037" s="6"/>
    </row>
    <row r="5038" spans="1:39">
      <c r="A5038" s="6"/>
      <c r="K5038" s="6"/>
      <c r="L5038" s="6"/>
      <c r="AM5038" s="6"/>
    </row>
    <row r="5039" spans="1:39">
      <c r="A5039" s="6"/>
      <c r="K5039" s="6"/>
      <c r="L5039" s="6"/>
      <c r="AM5039" s="6"/>
    </row>
    <row r="5040" spans="1:39">
      <c r="A5040" s="6"/>
      <c r="K5040" s="6"/>
      <c r="L5040" s="6"/>
      <c r="AM5040" s="6"/>
    </row>
    <row r="5041" spans="1:39">
      <c r="A5041" s="6"/>
      <c r="K5041" s="6"/>
      <c r="L5041" s="6"/>
      <c r="AM5041" s="6"/>
    </row>
    <row r="5042" spans="1:39">
      <c r="A5042" s="6"/>
      <c r="K5042" s="6"/>
      <c r="L5042" s="6"/>
      <c r="AM5042" s="6"/>
    </row>
    <row r="5043" spans="1:39">
      <c r="A5043" s="6"/>
      <c r="K5043" s="6"/>
      <c r="L5043" s="6"/>
      <c r="AM5043" s="6"/>
    </row>
    <row r="5044" spans="1:39">
      <c r="A5044" s="6"/>
      <c r="K5044" s="6"/>
      <c r="L5044" s="6"/>
      <c r="AM5044" s="6"/>
    </row>
    <row r="5045" spans="1:39">
      <c r="A5045" s="6"/>
      <c r="K5045" s="6"/>
      <c r="L5045" s="6"/>
      <c r="AM5045" s="6"/>
    </row>
    <row r="5046" spans="1:39">
      <c r="A5046" s="6"/>
      <c r="K5046" s="6"/>
      <c r="L5046" s="6"/>
      <c r="AM5046" s="6"/>
    </row>
    <row r="5047" spans="1:39">
      <c r="A5047" s="6"/>
      <c r="K5047" s="6"/>
      <c r="L5047" s="6"/>
      <c r="AM5047" s="6"/>
    </row>
    <row r="5048" spans="1:39">
      <c r="A5048" s="6"/>
      <c r="K5048" s="6"/>
      <c r="L5048" s="6"/>
      <c r="AM5048" s="6"/>
    </row>
    <row r="5049" spans="1:39">
      <c r="A5049" s="6"/>
      <c r="K5049" s="6"/>
      <c r="L5049" s="6"/>
      <c r="AM5049" s="6"/>
    </row>
    <row r="5050" spans="1:39">
      <c r="A5050" s="6"/>
      <c r="K5050" s="6"/>
      <c r="L5050" s="6"/>
      <c r="AM5050" s="6"/>
    </row>
    <row r="5051" spans="1:39">
      <c r="A5051" s="6"/>
      <c r="K5051" s="6"/>
      <c r="L5051" s="6"/>
      <c r="AM5051" s="6"/>
    </row>
    <row r="5052" spans="1:39">
      <c r="A5052" s="6"/>
      <c r="K5052" s="6"/>
      <c r="L5052" s="6"/>
      <c r="AM5052" s="6"/>
    </row>
    <row r="5053" spans="1:39">
      <c r="A5053" s="6"/>
      <c r="K5053" s="6"/>
      <c r="L5053" s="6"/>
      <c r="AM5053" s="6"/>
    </row>
    <row r="5054" spans="1:39">
      <c r="A5054" s="6"/>
      <c r="K5054" s="6"/>
      <c r="L5054" s="6"/>
      <c r="AM5054" s="6"/>
    </row>
    <row r="5055" spans="1:39">
      <c r="A5055" s="6"/>
      <c r="K5055" s="6"/>
      <c r="L5055" s="6"/>
      <c r="AM5055" s="6"/>
    </row>
    <row r="5056" spans="1:39">
      <c r="A5056" s="6"/>
      <c r="K5056" s="6"/>
      <c r="L5056" s="6"/>
      <c r="AM5056" s="6"/>
    </row>
    <row r="5057" spans="1:39">
      <c r="A5057" s="6"/>
      <c r="K5057" s="6"/>
      <c r="L5057" s="6"/>
      <c r="AM5057" s="6"/>
    </row>
    <row r="5058" spans="1:39">
      <c r="A5058" s="6"/>
      <c r="K5058" s="6"/>
      <c r="L5058" s="6"/>
      <c r="AM5058" s="6"/>
    </row>
    <row r="5059" spans="1:39">
      <c r="A5059" s="6"/>
      <c r="K5059" s="6"/>
      <c r="L5059" s="6"/>
      <c r="AM5059" s="6"/>
    </row>
    <row r="5060" spans="1:39">
      <c r="A5060" s="6"/>
      <c r="K5060" s="6"/>
      <c r="L5060" s="6"/>
      <c r="AM5060" s="6"/>
    </row>
    <row r="5061" spans="1:39">
      <c r="A5061" s="6"/>
      <c r="K5061" s="6"/>
      <c r="L5061" s="6"/>
      <c r="AM5061" s="6"/>
    </row>
    <row r="5062" spans="1:39">
      <c r="A5062" s="6"/>
      <c r="K5062" s="6"/>
      <c r="L5062" s="6"/>
      <c r="AM5062" s="6"/>
    </row>
    <row r="5063" spans="1:39">
      <c r="A5063" s="6"/>
      <c r="K5063" s="6"/>
      <c r="L5063" s="6"/>
      <c r="AM5063" s="6"/>
    </row>
    <row r="5064" spans="1:39">
      <c r="A5064" s="6"/>
      <c r="K5064" s="6"/>
      <c r="L5064" s="6"/>
      <c r="AM5064" s="6"/>
    </row>
    <row r="5065" spans="1:39">
      <c r="A5065" s="6"/>
      <c r="K5065" s="6"/>
      <c r="L5065" s="6"/>
      <c r="AM5065" s="6"/>
    </row>
    <row r="5066" spans="1:39">
      <c r="A5066" s="6"/>
      <c r="K5066" s="6"/>
      <c r="L5066" s="6"/>
      <c r="AM5066" s="6"/>
    </row>
    <row r="5067" spans="1:39">
      <c r="A5067" s="6"/>
      <c r="K5067" s="6"/>
      <c r="L5067" s="6"/>
      <c r="AM5067" s="6"/>
    </row>
    <row r="5068" spans="1:39">
      <c r="A5068" s="6"/>
      <c r="K5068" s="6"/>
      <c r="L5068" s="6"/>
      <c r="AM5068" s="6"/>
    </row>
    <row r="5069" spans="1:39">
      <c r="A5069" s="6"/>
      <c r="K5069" s="6"/>
      <c r="L5069" s="6"/>
      <c r="AM5069" s="6"/>
    </row>
    <row r="5070" spans="1:39">
      <c r="A5070" s="6"/>
      <c r="K5070" s="6"/>
      <c r="L5070" s="6"/>
      <c r="AM5070" s="6"/>
    </row>
    <row r="5071" spans="1:39">
      <c r="A5071" s="6"/>
      <c r="K5071" s="6"/>
      <c r="L5071" s="6"/>
      <c r="AM5071" s="6"/>
    </row>
    <row r="5072" spans="1:39">
      <c r="A5072" s="6"/>
      <c r="K5072" s="6"/>
      <c r="L5072" s="6"/>
      <c r="AM5072" s="6"/>
    </row>
    <row r="5073" spans="1:39">
      <c r="A5073" s="6"/>
      <c r="K5073" s="6"/>
      <c r="L5073" s="6"/>
      <c r="AM5073" s="6"/>
    </row>
    <row r="5074" spans="1:39">
      <c r="A5074" s="6"/>
      <c r="K5074" s="6"/>
      <c r="L5074" s="6"/>
      <c r="AM5074" s="6"/>
    </row>
    <row r="5075" spans="1:39">
      <c r="A5075" s="6"/>
      <c r="K5075" s="6"/>
      <c r="L5075" s="6"/>
      <c r="AM5075" s="6"/>
    </row>
    <row r="5076" spans="1:39">
      <c r="A5076" s="6"/>
      <c r="K5076" s="6"/>
      <c r="L5076" s="6"/>
      <c r="AM5076" s="6"/>
    </row>
    <row r="5077" spans="1:39">
      <c r="A5077" s="6"/>
      <c r="K5077" s="6"/>
      <c r="L5077" s="6"/>
      <c r="AM5077" s="6"/>
    </row>
    <row r="5078" spans="1:39">
      <c r="A5078" s="6"/>
      <c r="K5078" s="6"/>
      <c r="L5078" s="6"/>
      <c r="AM5078" s="6"/>
    </row>
    <row r="5079" spans="1:39">
      <c r="A5079" s="6"/>
      <c r="K5079" s="6"/>
      <c r="L5079" s="6"/>
      <c r="AM5079" s="6"/>
    </row>
    <row r="5080" spans="1:39">
      <c r="A5080" s="6"/>
      <c r="K5080" s="6"/>
      <c r="L5080" s="6"/>
      <c r="AM5080" s="6"/>
    </row>
    <row r="5081" spans="1:39">
      <c r="A5081" s="6"/>
      <c r="K5081" s="6"/>
      <c r="L5081" s="6"/>
      <c r="AM5081" s="6"/>
    </row>
    <row r="5082" spans="1:39">
      <c r="A5082" s="6"/>
      <c r="K5082" s="6"/>
      <c r="L5082" s="6"/>
      <c r="AM5082" s="6"/>
    </row>
    <row r="5083" spans="1:39">
      <c r="A5083" s="6"/>
      <c r="K5083" s="6"/>
      <c r="L5083" s="6"/>
      <c r="AM5083" s="6"/>
    </row>
    <row r="5084" spans="1:39">
      <c r="A5084" s="6"/>
      <c r="K5084" s="6"/>
      <c r="L5084" s="6"/>
      <c r="AM5084" s="6"/>
    </row>
    <row r="5085" spans="1:39">
      <c r="A5085" s="6"/>
      <c r="K5085" s="6"/>
      <c r="L5085" s="6"/>
      <c r="AM5085" s="6"/>
    </row>
    <row r="5086" spans="1:39">
      <c r="A5086" s="6"/>
      <c r="K5086" s="6"/>
      <c r="L5086" s="6"/>
      <c r="AM5086" s="6"/>
    </row>
    <row r="5087" spans="1:39">
      <c r="A5087" s="6"/>
      <c r="K5087" s="6"/>
      <c r="L5087" s="6"/>
      <c r="AM5087" s="6"/>
    </row>
    <row r="5088" spans="1:39">
      <c r="A5088" s="6"/>
      <c r="K5088" s="6"/>
      <c r="L5088" s="6"/>
      <c r="AM5088" s="6"/>
    </row>
    <row r="5089" spans="1:39">
      <c r="A5089" s="6"/>
      <c r="K5089" s="6"/>
      <c r="L5089" s="6"/>
      <c r="AM5089" s="6"/>
    </row>
    <row r="5090" spans="1:39">
      <c r="A5090" s="6"/>
      <c r="K5090" s="6"/>
      <c r="L5090" s="6"/>
      <c r="AM5090" s="6"/>
    </row>
    <row r="5091" spans="1:39">
      <c r="A5091" s="6"/>
      <c r="K5091" s="6"/>
      <c r="L5091" s="6"/>
      <c r="AM5091" s="6"/>
    </row>
    <row r="5092" spans="1:39">
      <c r="A5092" s="6"/>
      <c r="K5092" s="6"/>
      <c r="L5092" s="6"/>
      <c r="AM5092" s="6"/>
    </row>
    <row r="5093" spans="1:39">
      <c r="A5093" s="6"/>
      <c r="K5093" s="6"/>
      <c r="L5093" s="6"/>
      <c r="AM5093" s="6"/>
    </row>
    <row r="5094" spans="1:39">
      <c r="A5094" s="6"/>
      <c r="K5094" s="6"/>
      <c r="L5094" s="6"/>
      <c r="AM5094" s="6"/>
    </row>
    <row r="5095" spans="1:39">
      <c r="A5095" s="6"/>
      <c r="K5095" s="6"/>
      <c r="L5095" s="6"/>
      <c r="AM5095" s="6"/>
    </row>
    <row r="5096" spans="1:39">
      <c r="A5096" s="6"/>
      <c r="K5096" s="6"/>
      <c r="L5096" s="6"/>
      <c r="AM5096" s="6"/>
    </row>
    <row r="5097" spans="1:39">
      <c r="A5097" s="6"/>
      <c r="K5097" s="6"/>
      <c r="L5097" s="6"/>
      <c r="AM5097" s="6"/>
    </row>
    <row r="5098" spans="1:39">
      <c r="A5098" s="6"/>
      <c r="K5098" s="6"/>
      <c r="L5098" s="6"/>
      <c r="AM5098" s="6"/>
    </row>
    <row r="5099" spans="1:39">
      <c r="A5099" s="6"/>
      <c r="K5099" s="6"/>
      <c r="L5099" s="6"/>
      <c r="AM5099" s="6"/>
    </row>
    <row r="5100" spans="1:39">
      <c r="A5100" s="6"/>
      <c r="K5100" s="6"/>
      <c r="L5100" s="6"/>
      <c r="AM5100" s="6"/>
    </row>
    <row r="5101" spans="1:39">
      <c r="A5101" s="6"/>
      <c r="K5101" s="6"/>
      <c r="L5101" s="6"/>
      <c r="AM5101" s="6"/>
    </row>
    <row r="5102" spans="1:39">
      <c r="A5102" s="6"/>
      <c r="K5102" s="6"/>
      <c r="L5102" s="6"/>
      <c r="AM5102" s="6"/>
    </row>
    <row r="5103" spans="1:39">
      <c r="A5103" s="6"/>
      <c r="K5103" s="6"/>
      <c r="L5103" s="6"/>
      <c r="AM5103" s="6"/>
    </row>
    <row r="5104" spans="1:39">
      <c r="A5104" s="6"/>
      <c r="K5104" s="6"/>
      <c r="L5104" s="6"/>
      <c r="AM5104" s="6"/>
    </row>
    <row r="5105" spans="1:39">
      <c r="A5105" s="6"/>
      <c r="K5105" s="6"/>
      <c r="L5105" s="6"/>
      <c r="AM5105" s="6"/>
    </row>
    <row r="5106" spans="1:39">
      <c r="A5106" s="6"/>
      <c r="K5106" s="6"/>
      <c r="L5106" s="6"/>
      <c r="AM5106" s="6"/>
    </row>
    <row r="5107" spans="1:39">
      <c r="A5107" s="6"/>
      <c r="K5107" s="6"/>
      <c r="L5107" s="6"/>
      <c r="AM5107" s="6"/>
    </row>
    <row r="5108" spans="1:39">
      <c r="A5108" s="6"/>
      <c r="K5108" s="6"/>
      <c r="L5108" s="6"/>
      <c r="AM5108" s="6"/>
    </row>
    <row r="5109" spans="1:39">
      <c r="A5109" s="6"/>
      <c r="K5109" s="6"/>
      <c r="L5109" s="6"/>
      <c r="AM5109" s="6"/>
    </row>
    <row r="5110" spans="1:39">
      <c r="A5110" s="6"/>
      <c r="K5110" s="6"/>
      <c r="L5110" s="6"/>
      <c r="AM5110" s="6"/>
    </row>
    <row r="5111" spans="1:39">
      <c r="A5111" s="6"/>
      <c r="K5111" s="6"/>
      <c r="L5111" s="6"/>
      <c r="AM5111" s="6"/>
    </row>
    <row r="5112" spans="1:39">
      <c r="A5112" s="6"/>
      <c r="K5112" s="6"/>
      <c r="L5112" s="6"/>
      <c r="AM5112" s="6"/>
    </row>
    <row r="5113" spans="1:39">
      <c r="A5113" s="6"/>
      <c r="K5113" s="6"/>
      <c r="L5113" s="6"/>
      <c r="AM5113" s="6"/>
    </row>
    <row r="5114" spans="1:39">
      <c r="A5114" s="6"/>
      <c r="K5114" s="6"/>
      <c r="L5114" s="6"/>
      <c r="AM5114" s="6"/>
    </row>
    <row r="5115" spans="1:39">
      <c r="A5115" s="6"/>
      <c r="K5115" s="6"/>
      <c r="L5115" s="6"/>
      <c r="AM5115" s="6"/>
    </row>
    <row r="5116" spans="1:39">
      <c r="A5116" s="6"/>
      <c r="K5116" s="6"/>
      <c r="L5116" s="6"/>
      <c r="AM5116" s="6"/>
    </row>
    <row r="5117" spans="1:39">
      <c r="A5117" s="6"/>
      <c r="K5117" s="6"/>
      <c r="L5117" s="6"/>
      <c r="AM5117" s="6"/>
    </row>
    <row r="5118" spans="1:39">
      <c r="A5118" s="6"/>
      <c r="K5118" s="6"/>
      <c r="L5118" s="6"/>
      <c r="AM5118" s="6"/>
    </row>
    <row r="5119" spans="1:39">
      <c r="A5119" s="6"/>
      <c r="K5119" s="6"/>
      <c r="L5119" s="6"/>
      <c r="AM5119" s="6"/>
    </row>
    <row r="5120" spans="1:39">
      <c r="A5120" s="6"/>
      <c r="K5120" s="6"/>
      <c r="L5120" s="6"/>
      <c r="AM5120" s="6"/>
    </row>
    <row r="5121" spans="1:39">
      <c r="A5121" s="6"/>
      <c r="K5121" s="6"/>
      <c r="L5121" s="6"/>
      <c r="AM5121" s="6"/>
    </row>
    <row r="5122" spans="1:39">
      <c r="A5122" s="6"/>
      <c r="K5122" s="6"/>
      <c r="L5122" s="6"/>
      <c r="AM5122" s="6"/>
    </row>
    <row r="5123" spans="1:39">
      <c r="A5123" s="6"/>
      <c r="K5123" s="6"/>
      <c r="L5123" s="6"/>
      <c r="AM5123" s="6"/>
    </row>
    <row r="5124" spans="1:39">
      <c r="A5124" s="6"/>
      <c r="K5124" s="6"/>
      <c r="L5124" s="6"/>
      <c r="AM5124" s="6"/>
    </row>
    <row r="5125" spans="1:39">
      <c r="A5125" s="6"/>
      <c r="K5125" s="6"/>
      <c r="L5125" s="6"/>
      <c r="AM5125" s="6"/>
    </row>
    <row r="5126" spans="1:39">
      <c r="A5126" s="6"/>
      <c r="K5126" s="6"/>
      <c r="L5126" s="6"/>
      <c r="AM5126" s="6"/>
    </row>
    <row r="5127" spans="1:39">
      <c r="A5127" s="6"/>
      <c r="K5127" s="6"/>
      <c r="L5127" s="6"/>
      <c r="AM5127" s="6"/>
    </row>
    <row r="5128" spans="1:39">
      <c r="A5128" s="6"/>
      <c r="K5128" s="6"/>
      <c r="L5128" s="6"/>
      <c r="AM5128" s="6"/>
    </row>
    <row r="5129" spans="1:39">
      <c r="A5129" s="6"/>
      <c r="K5129" s="6"/>
      <c r="L5129" s="6"/>
      <c r="AM5129" s="6"/>
    </row>
    <row r="5130" spans="1:39">
      <c r="A5130" s="6"/>
      <c r="K5130" s="6"/>
      <c r="L5130" s="6"/>
      <c r="AM5130" s="6"/>
    </row>
    <row r="5131" spans="1:39">
      <c r="A5131" s="6"/>
      <c r="K5131" s="6"/>
      <c r="L5131" s="6"/>
      <c r="AM5131" s="6"/>
    </row>
    <row r="5132" spans="1:39">
      <c r="A5132" s="6"/>
      <c r="K5132" s="6"/>
      <c r="L5132" s="6"/>
      <c r="AM5132" s="6"/>
    </row>
    <row r="5133" spans="1:39">
      <c r="A5133" s="6"/>
      <c r="K5133" s="6"/>
      <c r="L5133" s="6"/>
      <c r="AM5133" s="6"/>
    </row>
    <row r="5134" spans="1:39">
      <c r="A5134" s="6"/>
      <c r="K5134" s="6"/>
      <c r="L5134" s="6"/>
      <c r="AM5134" s="6"/>
    </row>
    <row r="5135" spans="1:39">
      <c r="A5135" s="6"/>
      <c r="K5135" s="6"/>
      <c r="L5135" s="6"/>
      <c r="AM5135" s="6"/>
    </row>
    <row r="5136" spans="1:39">
      <c r="A5136" s="6"/>
      <c r="K5136" s="6"/>
      <c r="L5136" s="6"/>
      <c r="AM5136" s="6"/>
    </row>
    <row r="5137" spans="1:39">
      <c r="A5137" s="6"/>
      <c r="K5137" s="6"/>
      <c r="L5137" s="6"/>
      <c r="AM5137" s="6"/>
    </row>
    <row r="5138" spans="1:39">
      <c r="A5138" s="6"/>
      <c r="K5138" s="6"/>
      <c r="L5138" s="6"/>
      <c r="AM5138" s="6"/>
    </row>
    <row r="5139" spans="1:39">
      <c r="A5139" s="6"/>
      <c r="K5139" s="6"/>
      <c r="L5139" s="6"/>
      <c r="AM5139" s="6"/>
    </row>
    <row r="5140" spans="1:39">
      <c r="A5140" s="6"/>
      <c r="K5140" s="6"/>
      <c r="L5140" s="6"/>
      <c r="AM5140" s="6"/>
    </row>
    <row r="5141" spans="1:39">
      <c r="A5141" s="6"/>
      <c r="K5141" s="6"/>
      <c r="L5141" s="6"/>
      <c r="AM5141" s="6"/>
    </row>
    <row r="5142" spans="1:39">
      <c r="A5142" s="6"/>
      <c r="K5142" s="6"/>
      <c r="L5142" s="6"/>
      <c r="AM5142" s="6"/>
    </row>
    <row r="5143" spans="1:39">
      <c r="A5143" s="6"/>
      <c r="K5143" s="6"/>
      <c r="L5143" s="6"/>
      <c r="AM5143" s="6"/>
    </row>
    <row r="5144" spans="1:39">
      <c r="A5144" s="6"/>
      <c r="K5144" s="6"/>
      <c r="L5144" s="6"/>
      <c r="AM5144" s="6"/>
    </row>
    <row r="5145" spans="1:39">
      <c r="A5145" s="6"/>
      <c r="K5145" s="6"/>
      <c r="L5145" s="6"/>
      <c r="AM5145" s="6"/>
    </row>
    <row r="5146" spans="1:39">
      <c r="A5146" s="6"/>
      <c r="K5146" s="6"/>
      <c r="L5146" s="6"/>
      <c r="AM5146" s="6"/>
    </row>
    <row r="5147" spans="1:39">
      <c r="A5147" s="6"/>
      <c r="K5147" s="6"/>
      <c r="L5147" s="6"/>
      <c r="AM5147" s="6"/>
    </row>
    <row r="5148" spans="1:39">
      <c r="A5148" s="6"/>
      <c r="K5148" s="6"/>
      <c r="L5148" s="6"/>
      <c r="AM5148" s="6"/>
    </row>
    <row r="5149" spans="1:39">
      <c r="A5149" s="6"/>
      <c r="K5149" s="6"/>
      <c r="L5149" s="6"/>
      <c r="AM5149" s="6"/>
    </row>
    <row r="5150" spans="1:39">
      <c r="A5150" s="6"/>
      <c r="K5150" s="6"/>
      <c r="L5150" s="6"/>
      <c r="AM5150" s="6"/>
    </row>
    <row r="5151" spans="1:39">
      <c r="A5151" s="6"/>
      <c r="K5151" s="6"/>
      <c r="L5151" s="6"/>
      <c r="AM5151" s="6"/>
    </row>
    <row r="5152" spans="1:39">
      <c r="A5152" s="6"/>
      <c r="K5152" s="6"/>
      <c r="L5152" s="6"/>
      <c r="AM5152" s="6"/>
    </row>
    <row r="5153" spans="1:39">
      <c r="A5153" s="6"/>
      <c r="K5153" s="6"/>
      <c r="L5153" s="6"/>
      <c r="AM5153" s="6"/>
    </row>
    <row r="5154" spans="1:39">
      <c r="A5154" s="6"/>
      <c r="K5154" s="6"/>
      <c r="L5154" s="6"/>
      <c r="AM5154" s="6"/>
    </row>
    <row r="5155" spans="1:39">
      <c r="A5155" s="6"/>
      <c r="K5155" s="6"/>
      <c r="L5155" s="6"/>
      <c r="AM5155" s="6"/>
    </row>
    <row r="5156" spans="1:39">
      <c r="A5156" s="6"/>
      <c r="K5156" s="6"/>
      <c r="L5156" s="6"/>
      <c r="AM5156" s="6"/>
    </row>
    <row r="5157" spans="1:39">
      <c r="A5157" s="6"/>
      <c r="K5157" s="6"/>
      <c r="L5157" s="6"/>
      <c r="AM5157" s="6"/>
    </row>
    <row r="5158" spans="1:39">
      <c r="A5158" s="6"/>
      <c r="K5158" s="6"/>
      <c r="L5158" s="6"/>
      <c r="AM5158" s="6"/>
    </row>
    <row r="5159" spans="1:39">
      <c r="A5159" s="6"/>
      <c r="K5159" s="6"/>
      <c r="L5159" s="6"/>
      <c r="AM5159" s="6"/>
    </row>
    <row r="5160" spans="1:39">
      <c r="A5160" s="6"/>
      <c r="K5160" s="6"/>
      <c r="L5160" s="6"/>
      <c r="AM5160" s="6"/>
    </row>
    <row r="5161" spans="1:39">
      <c r="A5161" s="6"/>
      <c r="K5161" s="6"/>
      <c r="L5161" s="6"/>
      <c r="AM5161" s="6"/>
    </row>
    <row r="5162" spans="1:39">
      <c r="A5162" s="6"/>
      <c r="K5162" s="6"/>
      <c r="L5162" s="6"/>
      <c r="AM5162" s="6"/>
    </row>
    <row r="5163" spans="1:39">
      <c r="A5163" s="6"/>
      <c r="K5163" s="6"/>
      <c r="L5163" s="6"/>
      <c r="AM5163" s="6"/>
    </row>
    <row r="5164" spans="1:39">
      <c r="A5164" s="6"/>
      <c r="K5164" s="6"/>
      <c r="L5164" s="6"/>
      <c r="AM5164" s="6"/>
    </row>
    <row r="5165" spans="1:39">
      <c r="A5165" s="6"/>
      <c r="K5165" s="6"/>
      <c r="L5165" s="6"/>
      <c r="AM5165" s="6"/>
    </row>
    <row r="5166" spans="1:39">
      <c r="A5166" s="6"/>
      <c r="K5166" s="6"/>
      <c r="L5166" s="6"/>
      <c r="AM5166" s="6"/>
    </row>
    <row r="5167" spans="1:39">
      <c r="A5167" s="6"/>
      <c r="K5167" s="6"/>
      <c r="L5167" s="6"/>
      <c r="AM5167" s="6"/>
    </row>
    <row r="5168" spans="1:39">
      <c r="A5168" s="6"/>
      <c r="K5168" s="6"/>
      <c r="L5168" s="6"/>
      <c r="AM5168" s="6"/>
    </row>
    <row r="5169" spans="1:39">
      <c r="A5169" s="6"/>
      <c r="K5169" s="6"/>
      <c r="L5169" s="6"/>
      <c r="AM5169" s="6"/>
    </row>
    <row r="5170" spans="1:39">
      <c r="A5170" s="6"/>
      <c r="K5170" s="6"/>
      <c r="L5170" s="6"/>
      <c r="AM5170" s="6"/>
    </row>
    <row r="5171" spans="1:39">
      <c r="A5171" s="6"/>
      <c r="K5171" s="6"/>
      <c r="L5171" s="6"/>
      <c r="AM5171" s="6"/>
    </row>
    <row r="5172" spans="1:39">
      <c r="A5172" s="6"/>
      <c r="K5172" s="6"/>
      <c r="L5172" s="6"/>
      <c r="AM5172" s="6"/>
    </row>
    <row r="5173" spans="1:39">
      <c r="A5173" s="6"/>
      <c r="K5173" s="6"/>
      <c r="L5173" s="6"/>
      <c r="AM5173" s="6"/>
    </row>
    <row r="5174" spans="1:39">
      <c r="A5174" s="6"/>
      <c r="K5174" s="6"/>
      <c r="L5174" s="6"/>
      <c r="AM5174" s="6"/>
    </row>
    <row r="5175" spans="1:39">
      <c r="A5175" s="6"/>
      <c r="K5175" s="6"/>
      <c r="L5175" s="6"/>
      <c r="AM5175" s="6"/>
    </row>
    <row r="5176" spans="1:39">
      <c r="A5176" s="6"/>
      <c r="K5176" s="6"/>
      <c r="L5176" s="6"/>
      <c r="AM5176" s="6"/>
    </row>
    <row r="5177" spans="1:39">
      <c r="A5177" s="6"/>
      <c r="K5177" s="6"/>
      <c r="L5177" s="6"/>
      <c r="AM5177" s="6"/>
    </row>
    <row r="5178" spans="1:39">
      <c r="A5178" s="6"/>
      <c r="K5178" s="6"/>
      <c r="L5178" s="6"/>
      <c r="AM5178" s="6"/>
    </row>
    <row r="5179" spans="1:39">
      <c r="A5179" s="6"/>
      <c r="K5179" s="6"/>
      <c r="L5179" s="6"/>
      <c r="AM5179" s="6"/>
    </row>
    <row r="5180" spans="1:39">
      <c r="A5180" s="6"/>
      <c r="K5180" s="6"/>
      <c r="L5180" s="6"/>
      <c r="AM5180" s="6"/>
    </row>
    <row r="5181" spans="1:39">
      <c r="A5181" s="6"/>
      <c r="K5181" s="6"/>
      <c r="L5181" s="6"/>
      <c r="AM5181" s="6"/>
    </row>
    <row r="5182" spans="1:39">
      <c r="A5182" s="6"/>
      <c r="K5182" s="6"/>
      <c r="L5182" s="6"/>
      <c r="AM5182" s="6"/>
    </row>
    <row r="5183" spans="1:39">
      <c r="A5183" s="6"/>
      <c r="K5183" s="6"/>
      <c r="L5183" s="6"/>
      <c r="AM5183" s="6"/>
    </row>
    <row r="5184" spans="1:39">
      <c r="A5184" s="6"/>
      <c r="K5184" s="6"/>
      <c r="L5184" s="6"/>
      <c r="AM5184" s="6"/>
    </row>
    <row r="5185" spans="1:39">
      <c r="A5185" s="6"/>
      <c r="K5185" s="6"/>
      <c r="L5185" s="6"/>
      <c r="AM5185" s="6"/>
    </row>
    <row r="5186" spans="1:39">
      <c r="A5186" s="6"/>
      <c r="K5186" s="6"/>
      <c r="L5186" s="6"/>
      <c r="AM5186" s="6"/>
    </row>
    <row r="5187" spans="1:39">
      <c r="A5187" s="6"/>
      <c r="K5187" s="6"/>
      <c r="L5187" s="6"/>
      <c r="AM5187" s="6"/>
    </row>
    <row r="5188" spans="1:39">
      <c r="A5188" s="6"/>
      <c r="K5188" s="6"/>
      <c r="L5188" s="6"/>
      <c r="AM5188" s="6"/>
    </row>
    <row r="5189" spans="1:39">
      <c r="A5189" s="6"/>
      <c r="K5189" s="6"/>
      <c r="L5189" s="6"/>
      <c r="AM5189" s="6"/>
    </row>
    <row r="5190" spans="1:39">
      <c r="A5190" s="6"/>
      <c r="K5190" s="6"/>
      <c r="L5190" s="6"/>
      <c r="AM5190" s="6"/>
    </row>
    <row r="5191" spans="1:39">
      <c r="A5191" s="6"/>
      <c r="K5191" s="6"/>
      <c r="L5191" s="6"/>
      <c r="AM5191" s="6"/>
    </row>
    <row r="5192" spans="1:39">
      <c r="A5192" s="6"/>
      <c r="K5192" s="6"/>
      <c r="L5192" s="6"/>
      <c r="AM5192" s="6"/>
    </row>
    <row r="5193" spans="1:39">
      <c r="A5193" s="6"/>
      <c r="K5193" s="6"/>
      <c r="L5193" s="6"/>
      <c r="AM5193" s="6"/>
    </row>
    <row r="5194" spans="1:39">
      <c r="A5194" s="6"/>
      <c r="K5194" s="6"/>
      <c r="L5194" s="6"/>
      <c r="AM5194" s="6"/>
    </row>
    <row r="5195" spans="1:39">
      <c r="A5195" s="6"/>
      <c r="K5195" s="6"/>
      <c r="L5195" s="6"/>
      <c r="AM5195" s="6"/>
    </row>
    <row r="5196" spans="1:39">
      <c r="A5196" s="6"/>
      <c r="K5196" s="6"/>
      <c r="L5196" s="6"/>
      <c r="AM5196" s="6"/>
    </row>
    <row r="5197" spans="1:39">
      <c r="A5197" s="6"/>
      <c r="K5197" s="6"/>
      <c r="L5197" s="6"/>
      <c r="AM5197" s="6"/>
    </row>
    <row r="5198" spans="1:39">
      <c r="A5198" s="6"/>
      <c r="K5198" s="6"/>
      <c r="L5198" s="6"/>
      <c r="AM5198" s="6"/>
    </row>
    <row r="5199" spans="1:39">
      <c r="A5199" s="6"/>
      <c r="K5199" s="6"/>
      <c r="L5199" s="6"/>
      <c r="AM5199" s="6"/>
    </row>
    <row r="5200" spans="1:39">
      <c r="A5200" s="6"/>
      <c r="K5200" s="6"/>
      <c r="L5200" s="6"/>
      <c r="AM5200" s="6"/>
    </row>
    <row r="5201" spans="1:39">
      <c r="A5201" s="6"/>
      <c r="K5201" s="6"/>
      <c r="L5201" s="6"/>
      <c r="AM5201" s="6"/>
    </row>
    <row r="5202" spans="1:39">
      <c r="A5202" s="6"/>
      <c r="K5202" s="6"/>
      <c r="L5202" s="6"/>
      <c r="AM5202" s="6"/>
    </row>
    <row r="5203" spans="1:39">
      <c r="A5203" s="6"/>
      <c r="K5203" s="6"/>
      <c r="L5203" s="6"/>
      <c r="AM5203" s="6"/>
    </row>
    <row r="5204" spans="1:39">
      <c r="A5204" s="6"/>
      <c r="K5204" s="6"/>
      <c r="L5204" s="6"/>
      <c r="AM5204" s="6"/>
    </row>
    <row r="5205" spans="1:39">
      <c r="A5205" s="6"/>
      <c r="K5205" s="6"/>
      <c r="L5205" s="6"/>
      <c r="AM5205" s="6"/>
    </row>
    <row r="5206" spans="1:39">
      <c r="A5206" s="6"/>
      <c r="K5206" s="6"/>
      <c r="L5206" s="6"/>
      <c r="AM5206" s="6"/>
    </row>
    <row r="5207" spans="1:39">
      <c r="A5207" s="6"/>
      <c r="K5207" s="6"/>
      <c r="L5207" s="6"/>
      <c r="AM5207" s="6"/>
    </row>
    <row r="5208" spans="1:39">
      <c r="A5208" s="6"/>
      <c r="K5208" s="6"/>
      <c r="L5208" s="6"/>
      <c r="AM5208" s="6"/>
    </row>
    <row r="5209" spans="1:39">
      <c r="A5209" s="6"/>
      <c r="K5209" s="6"/>
      <c r="L5209" s="6"/>
      <c r="AM5209" s="6"/>
    </row>
    <row r="5210" spans="1:39">
      <c r="A5210" s="6"/>
      <c r="K5210" s="6"/>
      <c r="L5210" s="6"/>
      <c r="AM5210" s="6"/>
    </row>
    <row r="5211" spans="1:39">
      <c r="A5211" s="6"/>
      <c r="K5211" s="6"/>
      <c r="L5211" s="6"/>
      <c r="AM5211" s="6"/>
    </row>
    <row r="5212" spans="1:39">
      <c r="A5212" s="6"/>
      <c r="K5212" s="6"/>
      <c r="L5212" s="6"/>
      <c r="AM5212" s="6"/>
    </row>
    <row r="5213" spans="1:39">
      <c r="A5213" s="6"/>
      <c r="K5213" s="6"/>
      <c r="L5213" s="6"/>
      <c r="AM5213" s="6"/>
    </row>
    <row r="5214" spans="1:39">
      <c r="A5214" s="6"/>
      <c r="K5214" s="6"/>
      <c r="L5214" s="6"/>
      <c r="AM5214" s="6"/>
    </row>
    <row r="5215" spans="1:39">
      <c r="A5215" s="6"/>
      <c r="K5215" s="6"/>
      <c r="L5215" s="6"/>
      <c r="AM5215" s="6"/>
    </row>
    <row r="5216" spans="1:39">
      <c r="A5216" s="6"/>
      <c r="K5216" s="6"/>
      <c r="L5216" s="6"/>
      <c r="AM5216" s="6"/>
    </row>
    <row r="5217" spans="1:39">
      <c r="A5217" s="6"/>
      <c r="K5217" s="6"/>
      <c r="L5217" s="6"/>
      <c r="AM5217" s="6"/>
    </row>
    <row r="5218" spans="1:39">
      <c r="A5218" s="6"/>
      <c r="K5218" s="6"/>
      <c r="L5218" s="6"/>
      <c r="AM5218" s="6"/>
    </row>
    <row r="5219" spans="1:39">
      <c r="A5219" s="6"/>
      <c r="K5219" s="6"/>
      <c r="L5219" s="6"/>
      <c r="AM5219" s="6"/>
    </row>
    <row r="5220" spans="1:39">
      <c r="A5220" s="6"/>
      <c r="K5220" s="6"/>
      <c r="L5220" s="6"/>
      <c r="AM5220" s="6"/>
    </row>
    <row r="5221" spans="1:39">
      <c r="A5221" s="6"/>
      <c r="K5221" s="6"/>
      <c r="L5221" s="6"/>
      <c r="AM5221" s="6"/>
    </row>
    <row r="5222" spans="1:39">
      <c r="A5222" s="6"/>
      <c r="K5222" s="6"/>
      <c r="L5222" s="6"/>
      <c r="AM5222" s="6"/>
    </row>
    <row r="5223" spans="1:39">
      <c r="A5223" s="6"/>
      <c r="K5223" s="6"/>
      <c r="L5223" s="6"/>
      <c r="AM5223" s="6"/>
    </row>
    <row r="5224" spans="1:39">
      <c r="A5224" s="6"/>
      <c r="K5224" s="6"/>
      <c r="L5224" s="6"/>
      <c r="AM5224" s="6"/>
    </row>
    <row r="5225" spans="1:39">
      <c r="A5225" s="6"/>
      <c r="K5225" s="6"/>
      <c r="L5225" s="6"/>
      <c r="AM5225" s="6"/>
    </row>
    <row r="5226" spans="1:39">
      <c r="A5226" s="6"/>
      <c r="K5226" s="6"/>
      <c r="L5226" s="6"/>
      <c r="AM5226" s="6"/>
    </row>
    <row r="5227" spans="1:39">
      <c r="A5227" s="6"/>
      <c r="K5227" s="6"/>
      <c r="L5227" s="6"/>
      <c r="AM5227" s="6"/>
    </row>
    <row r="5228" spans="1:39">
      <c r="A5228" s="6"/>
      <c r="K5228" s="6"/>
      <c r="L5228" s="6"/>
      <c r="AM5228" s="6"/>
    </row>
    <row r="5229" spans="1:39">
      <c r="A5229" s="6"/>
      <c r="K5229" s="6"/>
      <c r="L5229" s="6"/>
      <c r="AM5229" s="6"/>
    </row>
    <row r="5230" spans="1:39">
      <c r="A5230" s="6"/>
      <c r="K5230" s="6"/>
      <c r="L5230" s="6"/>
      <c r="AM5230" s="6"/>
    </row>
    <row r="5231" spans="1:39">
      <c r="A5231" s="6"/>
      <c r="K5231" s="6"/>
      <c r="L5231" s="6"/>
      <c r="AM5231" s="6"/>
    </row>
    <row r="5232" spans="1:39">
      <c r="A5232" s="6"/>
      <c r="K5232" s="6"/>
      <c r="L5232" s="6"/>
      <c r="AM5232" s="6"/>
    </row>
    <row r="5233" spans="1:39">
      <c r="A5233" s="6"/>
      <c r="K5233" s="6"/>
      <c r="L5233" s="6"/>
      <c r="AM5233" s="6"/>
    </row>
    <row r="5234" spans="1:39">
      <c r="A5234" s="6"/>
      <c r="K5234" s="6"/>
      <c r="L5234" s="6"/>
      <c r="AM5234" s="6"/>
    </row>
    <row r="5235" spans="1:39">
      <c r="A5235" s="6"/>
      <c r="K5235" s="6"/>
      <c r="L5235" s="6"/>
      <c r="AM5235" s="6"/>
    </row>
    <row r="5236" spans="1:39">
      <c r="A5236" s="6"/>
      <c r="K5236" s="6"/>
      <c r="L5236" s="6"/>
      <c r="AM5236" s="6"/>
    </row>
    <row r="5237" spans="1:39">
      <c r="A5237" s="6"/>
      <c r="K5237" s="6"/>
      <c r="L5237" s="6"/>
      <c r="AM5237" s="6"/>
    </row>
    <row r="5238" spans="1:39">
      <c r="A5238" s="6"/>
      <c r="K5238" s="6"/>
      <c r="L5238" s="6"/>
      <c r="AM5238" s="6"/>
    </row>
    <row r="5239" spans="1:39">
      <c r="A5239" s="6"/>
      <c r="K5239" s="6"/>
      <c r="L5239" s="6"/>
      <c r="AM5239" s="6"/>
    </row>
    <row r="5240" spans="1:39">
      <c r="A5240" s="6"/>
      <c r="K5240" s="6"/>
      <c r="L5240" s="6"/>
      <c r="AM5240" s="6"/>
    </row>
    <row r="5241" spans="1:39">
      <c r="A5241" s="6"/>
      <c r="K5241" s="6"/>
      <c r="L5241" s="6"/>
      <c r="AM5241" s="6"/>
    </row>
    <row r="5242" spans="1:39">
      <c r="A5242" s="6"/>
      <c r="K5242" s="6"/>
      <c r="L5242" s="6"/>
      <c r="AM5242" s="6"/>
    </row>
    <row r="5243" spans="1:39">
      <c r="A5243" s="6"/>
      <c r="K5243" s="6"/>
      <c r="L5243" s="6"/>
      <c r="AM5243" s="6"/>
    </row>
    <row r="5244" spans="1:39">
      <c r="A5244" s="6"/>
      <c r="K5244" s="6"/>
      <c r="L5244" s="6"/>
      <c r="AM5244" s="6"/>
    </row>
    <row r="5245" spans="1:39">
      <c r="A5245" s="6"/>
      <c r="K5245" s="6"/>
      <c r="L5245" s="6"/>
      <c r="AM5245" s="6"/>
    </row>
    <row r="5246" spans="1:39">
      <c r="A5246" s="6"/>
      <c r="K5246" s="6"/>
      <c r="L5246" s="6"/>
      <c r="AM5246" s="6"/>
    </row>
    <row r="5247" spans="1:39">
      <c r="A5247" s="6"/>
      <c r="K5247" s="6"/>
      <c r="L5247" s="6"/>
      <c r="AM5247" s="6"/>
    </row>
    <row r="5248" spans="1:39">
      <c r="A5248" s="6"/>
      <c r="K5248" s="6"/>
      <c r="L5248" s="6"/>
      <c r="AM5248" s="6"/>
    </row>
    <row r="5249" spans="1:39">
      <c r="A5249" s="6"/>
      <c r="K5249" s="6"/>
      <c r="L5249" s="6"/>
      <c r="AM5249" s="6"/>
    </row>
    <row r="5250" spans="1:39">
      <c r="A5250" s="6"/>
      <c r="K5250" s="6"/>
      <c r="L5250" s="6"/>
      <c r="AM5250" s="6"/>
    </row>
    <row r="5251" spans="1:39">
      <c r="A5251" s="6"/>
      <c r="K5251" s="6"/>
      <c r="L5251" s="6"/>
      <c r="AM5251" s="6"/>
    </row>
    <row r="5252" spans="1:39">
      <c r="A5252" s="6"/>
      <c r="K5252" s="6"/>
      <c r="L5252" s="6"/>
      <c r="AM5252" s="6"/>
    </row>
    <row r="5253" spans="1:39">
      <c r="A5253" s="6"/>
      <c r="K5253" s="6"/>
      <c r="L5253" s="6"/>
      <c r="AM5253" s="6"/>
    </row>
    <row r="5254" spans="1:39">
      <c r="A5254" s="6"/>
      <c r="K5254" s="6"/>
      <c r="L5254" s="6"/>
      <c r="AM5254" s="6"/>
    </row>
    <row r="5255" spans="1:39">
      <c r="A5255" s="6"/>
      <c r="K5255" s="6"/>
      <c r="L5255" s="6"/>
      <c r="AM5255" s="6"/>
    </row>
    <row r="5256" spans="1:39">
      <c r="A5256" s="6"/>
      <c r="K5256" s="6"/>
      <c r="L5256" s="6"/>
      <c r="AM5256" s="6"/>
    </row>
    <row r="5257" spans="1:39">
      <c r="A5257" s="6"/>
      <c r="K5257" s="6"/>
      <c r="L5257" s="6"/>
      <c r="AM5257" s="6"/>
    </row>
    <row r="5258" spans="1:39">
      <c r="A5258" s="6"/>
      <c r="K5258" s="6"/>
      <c r="L5258" s="6"/>
      <c r="AM5258" s="6"/>
    </row>
    <row r="5259" spans="1:39">
      <c r="A5259" s="6"/>
      <c r="K5259" s="6"/>
      <c r="L5259" s="6"/>
      <c r="AM5259" s="6"/>
    </row>
    <row r="5260" spans="1:39">
      <c r="A5260" s="6"/>
      <c r="K5260" s="6"/>
      <c r="L5260" s="6"/>
      <c r="AM5260" s="6"/>
    </row>
    <row r="5261" spans="1:39">
      <c r="A5261" s="6"/>
      <c r="K5261" s="6"/>
      <c r="L5261" s="6"/>
      <c r="AM5261" s="6"/>
    </row>
    <row r="5262" spans="1:39">
      <c r="A5262" s="6"/>
      <c r="K5262" s="6"/>
      <c r="L5262" s="6"/>
      <c r="AM5262" s="6"/>
    </row>
    <row r="5263" spans="1:39">
      <c r="A5263" s="6"/>
      <c r="K5263" s="6"/>
      <c r="L5263" s="6"/>
      <c r="AM5263" s="6"/>
    </row>
    <row r="5264" spans="1:39">
      <c r="A5264" s="6"/>
      <c r="K5264" s="6"/>
      <c r="L5264" s="6"/>
      <c r="AM5264" s="6"/>
    </row>
    <row r="5265" spans="1:39">
      <c r="A5265" s="6"/>
      <c r="K5265" s="6"/>
      <c r="L5265" s="6"/>
      <c r="AM5265" s="6"/>
    </row>
    <row r="5266" spans="1:39">
      <c r="A5266" s="6"/>
      <c r="K5266" s="6"/>
      <c r="L5266" s="6"/>
      <c r="AM5266" s="6"/>
    </row>
    <row r="5267" spans="1:39">
      <c r="A5267" s="6"/>
      <c r="K5267" s="6"/>
      <c r="L5267" s="6"/>
      <c r="AM5267" s="6"/>
    </row>
    <row r="5268" spans="1:39">
      <c r="A5268" s="6"/>
      <c r="K5268" s="6"/>
      <c r="L5268" s="6"/>
      <c r="AM5268" s="6"/>
    </row>
    <row r="5269" spans="1:39">
      <c r="A5269" s="6"/>
      <c r="K5269" s="6"/>
      <c r="L5269" s="6"/>
      <c r="AM5269" s="6"/>
    </row>
    <row r="5270" spans="1:39">
      <c r="A5270" s="6"/>
      <c r="K5270" s="6"/>
      <c r="L5270" s="6"/>
      <c r="AM5270" s="6"/>
    </row>
    <row r="5271" spans="1:39">
      <c r="A5271" s="6"/>
      <c r="K5271" s="6"/>
      <c r="L5271" s="6"/>
      <c r="AM5271" s="6"/>
    </row>
    <row r="5272" spans="1:39">
      <c r="A5272" s="6"/>
      <c r="K5272" s="6"/>
      <c r="L5272" s="6"/>
      <c r="AM5272" s="6"/>
    </row>
    <row r="5273" spans="1:39">
      <c r="A5273" s="6"/>
      <c r="K5273" s="6"/>
      <c r="L5273" s="6"/>
      <c r="AM5273" s="6"/>
    </row>
    <row r="5274" spans="1:39">
      <c r="A5274" s="6"/>
      <c r="K5274" s="6"/>
      <c r="L5274" s="6"/>
      <c r="AM5274" s="6"/>
    </row>
    <row r="5275" spans="1:39">
      <c r="A5275" s="6"/>
      <c r="K5275" s="6"/>
      <c r="L5275" s="6"/>
      <c r="AM5275" s="6"/>
    </row>
    <row r="5276" spans="1:39">
      <c r="A5276" s="6"/>
      <c r="K5276" s="6"/>
      <c r="L5276" s="6"/>
      <c r="AM5276" s="6"/>
    </row>
    <row r="5277" spans="1:39">
      <c r="A5277" s="6"/>
      <c r="K5277" s="6"/>
      <c r="L5277" s="6"/>
      <c r="AM5277" s="6"/>
    </row>
    <row r="5278" spans="1:39">
      <c r="A5278" s="6"/>
      <c r="K5278" s="6"/>
      <c r="L5278" s="6"/>
      <c r="AM5278" s="6"/>
    </row>
    <row r="5279" spans="1:39">
      <c r="A5279" s="6"/>
      <c r="K5279" s="6"/>
      <c r="L5279" s="6"/>
      <c r="AM5279" s="6"/>
    </row>
    <row r="5280" spans="1:39">
      <c r="A5280" s="6"/>
      <c r="K5280" s="6"/>
      <c r="L5280" s="6"/>
      <c r="AM5280" s="6"/>
    </row>
    <row r="5281" spans="1:39">
      <c r="A5281" s="6"/>
      <c r="K5281" s="6"/>
      <c r="L5281" s="6"/>
      <c r="AM5281" s="6"/>
    </row>
    <row r="5282" spans="1:39">
      <c r="A5282" s="6"/>
      <c r="K5282" s="6"/>
      <c r="L5282" s="6"/>
      <c r="AM5282" s="6"/>
    </row>
    <row r="5283" spans="1:39">
      <c r="A5283" s="6"/>
      <c r="K5283" s="6"/>
      <c r="L5283" s="6"/>
      <c r="AM5283" s="6"/>
    </row>
    <row r="5284" spans="1:39">
      <c r="A5284" s="6"/>
      <c r="K5284" s="6"/>
      <c r="L5284" s="6"/>
      <c r="AM5284" s="6"/>
    </row>
    <row r="5285" spans="1:39">
      <c r="A5285" s="6"/>
      <c r="K5285" s="6"/>
      <c r="L5285" s="6"/>
      <c r="AM5285" s="6"/>
    </row>
    <row r="5286" spans="1:39">
      <c r="A5286" s="6"/>
      <c r="K5286" s="6"/>
      <c r="L5286" s="6"/>
      <c r="AM5286" s="6"/>
    </row>
    <row r="5287" spans="1:39">
      <c r="A5287" s="6"/>
      <c r="K5287" s="6"/>
      <c r="L5287" s="6"/>
      <c r="AM5287" s="6"/>
    </row>
    <row r="5288" spans="1:39">
      <c r="A5288" s="6"/>
      <c r="K5288" s="6"/>
      <c r="L5288" s="6"/>
      <c r="AM5288" s="6"/>
    </row>
    <row r="5289" spans="1:39">
      <c r="A5289" s="6"/>
      <c r="K5289" s="6"/>
      <c r="L5289" s="6"/>
      <c r="AM5289" s="6"/>
    </row>
    <row r="5290" spans="1:39">
      <c r="A5290" s="6"/>
      <c r="K5290" s="6"/>
      <c r="L5290" s="6"/>
      <c r="AM5290" s="6"/>
    </row>
    <row r="5291" spans="1:39">
      <c r="A5291" s="6"/>
      <c r="K5291" s="6"/>
      <c r="L5291" s="6"/>
      <c r="AM5291" s="6"/>
    </row>
    <row r="5292" spans="1:39">
      <c r="A5292" s="6"/>
      <c r="K5292" s="6"/>
      <c r="L5292" s="6"/>
      <c r="AM5292" s="6"/>
    </row>
    <row r="5293" spans="1:39">
      <c r="A5293" s="6"/>
      <c r="K5293" s="6"/>
      <c r="L5293" s="6"/>
      <c r="AM5293" s="6"/>
    </row>
    <row r="5294" spans="1:39">
      <c r="A5294" s="6"/>
      <c r="K5294" s="6"/>
      <c r="L5294" s="6"/>
      <c r="AM5294" s="6"/>
    </row>
    <row r="5295" spans="1:39">
      <c r="A5295" s="6"/>
      <c r="K5295" s="6"/>
      <c r="L5295" s="6"/>
      <c r="AM5295" s="6"/>
    </row>
    <row r="5296" spans="1:39">
      <c r="A5296" s="6"/>
      <c r="K5296" s="6"/>
      <c r="L5296" s="6"/>
      <c r="AM5296" s="6"/>
    </row>
    <row r="5297" spans="1:39">
      <c r="A5297" s="6"/>
      <c r="K5297" s="6"/>
      <c r="L5297" s="6"/>
      <c r="AM5297" s="6"/>
    </row>
    <row r="5298" spans="1:39">
      <c r="A5298" s="6"/>
      <c r="K5298" s="6"/>
      <c r="L5298" s="6"/>
      <c r="AM5298" s="6"/>
    </row>
    <row r="5299" spans="1:39">
      <c r="A5299" s="6"/>
      <c r="K5299" s="6"/>
      <c r="L5299" s="6"/>
      <c r="AM5299" s="6"/>
    </row>
    <row r="5300" spans="1:39">
      <c r="A5300" s="6"/>
      <c r="K5300" s="6"/>
      <c r="L5300" s="6"/>
      <c r="AM5300" s="6"/>
    </row>
    <row r="5301" spans="1:39">
      <c r="A5301" s="6"/>
      <c r="K5301" s="6"/>
      <c r="L5301" s="6"/>
      <c r="AM5301" s="6"/>
    </row>
    <row r="5302" spans="1:39">
      <c r="A5302" s="6"/>
      <c r="K5302" s="6"/>
      <c r="L5302" s="6"/>
      <c r="AM5302" s="6"/>
    </row>
    <row r="5303" spans="1:39">
      <c r="A5303" s="6"/>
      <c r="K5303" s="6"/>
      <c r="L5303" s="6"/>
      <c r="AM5303" s="6"/>
    </row>
    <row r="5304" spans="1:39">
      <c r="A5304" s="6"/>
      <c r="K5304" s="6"/>
      <c r="L5304" s="6"/>
      <c r="AM5304" s="6"/>
    </row>
    <row r="5305" spans="1:39">
      <c r="A5305" s="6"/>
      <c r="K5305" s="6"/>
      <c r="L5305" s="6"/>
      <c r="AM5305" s="6"/>
    </row>
    <row r="5306" spans="1:39">
      <c r="A5306" s="6"/>
      <c r="K5306" s="6"/>
      <c r="L5306" s="6"/>
      <c r="AM5306" s="6"/>
    </row>
    <row r="5307" spans="1:39">
      <c r="A5307" s="6"/>
      <c r="K5307" s="6"/>
      <c r="L5307" s="6"/>
      <c r="AM5307" s="6"/>
    </row>
    <row r="5308" spans="1:39">
      <c r="A5308" s="6"/>
      <c r="K5308" s="6"/>
      <c r="L5308" s="6"/>
      <c r="AM5308" s="6"/>
    </row>
    <row r="5309" spans="1:39">
      <c r="A5309" s="6"/>
      <c r="K5309" s="6"/>
      <c r="L5309" s="6"/>
      <c r="AM5309" s="6"/>
    </row>
    <row r="5310" spans="1:39">
      <c r="A5310" s="6"/>
      <c r="K5310" s="6"/>
      <c r="L5310" s="6"/>
      <c r="AM5310" s="6"/>
    </row>
    <row r="5311" spans="1:39">
      <c r="A5311" s="6"/>
      <c r="K5311" s="6"/>
      <c r="L5311" s="6"/>
      <c r="AM5311" s="6"/>
    </row>
    <row r="5312" spans="1:39">
      <c r="A5312" s="6"/>
      <c r="K5312" s="6"/>
      <c r="L5312" s="6"/>
      <c r="AM5312" s="6"/>
    </row>
    <row r="5313" spans="1:39">
      <c r="A5313" s="6"/>
      <c r="K5313" s="6"/>
      <c r="L5313" s="6"/>
      <c r="AM5313" s="6"/>
    </row>
    <row r="5314" spans="1:39">
      <c r="A5314" s="6"/>
      <c r="K5314" s="6"/>
      <c r="L5314" s="6"/>
      <c r="AM5314" s="6"/>
    </row>
    <row r="5315" spans="1:39">
      <c r="A5315" s="6"/>
      <c r="K5315" s="6"/>
      <c r="L5315" s="6"/>
      <c r="AM5315" s="6"/>
    </row>
    <row r="5316" spans="1:39">
      <c r="A5316" s="6"/>
      <c r="K5316" s="6"/>
      <c r="L5316" s="6"/>
      <c r="AM5316" s="6"/>
    </row>
    <row r="5317" spans="1:39">
      <c r="A5317" s="6"/>
      <c r="K5317" s="6"/>
      <c r="L5317" s="6"/>
      <c r="AM5317" s="6"/>
    </row>
    <row r="5318" spans="1:39">
      <c r="A5318" s="6"/>
      <c r="K5318" s="6"/>
      <c r="L5318" s="6"/>
      <c r="AM5318" s="6"/>
    </row>
    <row r="5319" spans="1:39">
      <c r="A5319" s="6"/>
      <c r="K5319" s="6"/>
      <c r="L5319" s="6"/>
      <c r="AM5319" s="6"/>
    </row>
    <row r="5320" spans="1:39">
      <c r="A5320" s="6"/>
      <c r="K5320" s="6"/>
      <c r="L5320" s="6"/>
      <c r="AM5320" s="6"/>
    </row>
    <row r="5321" spans="1:39">
      <c r="A5321" s="6"/>
      <c r="K5321" s="6"/>
      <c r="L5321" s="6"/>
      <c r="AM5321" s="6"/>
    </row>
    <row r="5322" spans="1:39">
      <c r="A5322" s="6"/>
      <c r="K5322" s="6"/>
      <c r="L5322" s="6"/>
      <c r="AM5322" s="6"/>
    </row>
    <row r="5323" spans="1:39">
      <c r="A5323" s="6"/>
      <c r="K5323" s="6"/>
      <c r="L5323" s="6"/>
      <c r="AM5323" s="6"/>
    </row>
    <row r="5324" spans="1:39">
      <c r="A5324" s="6"/>
      <c r="K5324" s="6"/>
      <c r="L5324" s="6"/>
      <c r="AM5324" s="6"/>
    </row>
    <row r="5325" spans="1:39">
      <c r="A5325" s="6"/>
      <c r="K5325" s="6"/>
      <c r="L5325" s="6"/>
      <c r="AM5325" s="6"/>
    </row>
    <row r="5326" spans="1:39">
      <c r="A5326" s="6"/>
      <c r="K5326" s="6"/>
      <c r="L5326" s="6"/>
      <c r="AM5326" s="6"/>
    </row>
    <row r="5327" spans="1:39">
      <c r="A5327" s="6"/>
      <c r="K5327" s="6"/>
      <c r="L5327" s="6"/>
      <c r="AM5327" s="6"/>
    </row>
    <row r="5328" spans="1:39">
      <c r="A5328" s="6"/>
      <c r="K5328" s="6"/>
      <c r="L5328" s="6"/>
      <c r="AM5328" s="6"/>
    </row>
    <row r="5329" spans="1:39">
      <c r="A5329" s="6"/>
      <c r="K5329" s="6"/>
      <c r="L5329" s="6"/>
      <c r="AM5329" s="6"/>
    </row>
    <row r="5330" spans="1:39">
      <c r="A5330" s="6"/>
      <c r="K5330" s="6"/>
      <c r="L5330" s="6"/>
      <c r="AM5330" s="6"/>
    </row>
    <row r="5331" spans="1:39">
      <c r="A5331" s="6"/>
      <c r="K5331" s="6"/>
      <c r="L5331" s="6"/>
      <c r="AM5331" s="6"/>
    </row>
    <row r="5332" spans="1:39">
      <c r="A5332" s="6"/>
      <c r="K5332" s="6"/>
      <c r="L5332" s="6"/>
      <c r="AM5332" s="6"/>
    </row>
    <row r="5333" spans="1:39">
      <c r="A5333" s="6"/>
      <c r="K5333" s="6"/>
      <c r="L5333" s="6"/>
      <c r="AM5333" s="6"/>
    </row>
    <row r="5334" spans="1:39">
      <c r="A5334" s="6"/>
      <c r="K5334" s="6"/>
      <c r="L5334" s="6"/>
      <c r="AM5334" s="6"/>
    </row>
    <row r="5335" spans="1:39">
      <c r="A5335" s="6"/>
      <c r="K5335" s="6"/>
      <c r="L5335" s="6"/>
      <c r="AM5335" s="6"/>
    </row>
    <row r="5336" spans="1:39">
      <c r="A5336" s="6"/>
      <c r="K5336" s="6"/>
      <c r="L5336" s="6"/>
      <c r="AM5336" s="6"/>
    </row>
    <row r="5337" spans="1:39">
      <c r="A5337" s="6"/>
      <c r="K5337" s="6"/>
      <c r="L5337" s="6"/>
      <c r="AM5337" s="6"/>
    </row>
    <row r="5338" spans="1:39">
      <c r="A5338" s="6"/>
      <c r="K5338" s="6"/>
      <c r="L5338" s="6"/>
      <c r="AM5338" s="6"/>
    </row>
    <row r="5339" spans="1:39">
      <c r="A5339" s="6"/>
      <c r="K5339" s="6"/>
      <c r="L5339" s="6"/>
      <c r="AM5339" s="6"/>
    </row>
    <row r="5340" spans="1:39">
      <c r="A5340" s="6"/>
      <c r="K5340" s="6"/>
      <c r="L5340" s="6"/>
      <c r="AM5340" s="6"/>
    </row>
    <row r="5341" spans="1:39">
      <c r="A5341" s="6"/>
      <c r="K5341" s="6"/>
      <c r="L5341" s="6"/>
      <c r="AM5341" s="6"/>
    </row>
    <row r="5342" spans="1:39">
      <c r="A5342" s="6"/>
      <c r="K5342" s="6"/>
      <c r="L5342" s="6"/>
      <c r="AM5342" s="6"/>
    </row>
    <row r="5343" spans="1:39">
      <c r="A5343" s="6"/>
      <c r="K5343" s="6"/>
      <c r="L5343" s="6"/>
      <c r="AM5343" s="6"/>
    </row>
    <row r="5344" spans="1:39">
      <c r="A5344" s="6"/>
      <c r="K5344" s="6"/>
      <c r="L5344" s="6"/>
      <c r="AM5344" s="6"/>
    </row>
    <row r="5345" spans="1:39">
      <c r="A5345" s="6"/>
      <c r="K5345" s="6"/>
      <c r="L5345" s="6"/>
      <c r="AM5345" s="6"/>
    </row>
    <row r="5346" spans="1:39">
      <c r="A5346" s="6"/>
      <c r="K5346" s="6"/>
      <c r="L5346" s="6"/>
      <c r="AM5346" s="6"/>
    </row>
    <row r="5347" spans="1:39">
      <c r="A5347" s="6"/>
      <c r="K5347" s="6"/>
      <c r="L5347" s="6"/>
      <c r="AM5347" s="6"/>
    </row>
    <row r="5348" spans="1:39">
      <c r="A5348" s="6"/>
      <c r="K5348" s="6"/>
      <c r="L5348" s="6"/>
      <c r="AM5348" s="6"/>
    </row>
    <row r="5349" spans="1:39">
      <c r="A5349" s="6"/>
      <c r="K5349" s="6"/>
      <c r="L5349" s="6"/>
      <c r="AM5349" s="6"/>
    </row>
    <row r="5350" spans="1:39">
      <c r="A5350" s="6"/>
      <c r="K5350" s="6"/>
      <c r="L5350" s="6"/>
      <c r="AM5350" s="6"/>
    </row>
    <row r="5351" spans="1:39">
      <c r="A5351" s="6"/>
      <c r="K5351" s="6"/>
      <c r="L5351" s="6"/>
      <c r="AM5351" s="6"/>
    </row>
    <row r="5352" spans="1:39">
      <c r="A5352" s="6"/>
      <c r="K5352" s="6"/>
      <c r="L5352" s="6"/>
      <c r="AM5352" s="6"/>
    </row>
    <row r="5353" spans="1:39">
      <c r="A5353" s="6"/>
      <c r="K5353" s="6"/>
      <c r="L5353" s="6"/>
      <c r="AM5353" s="6"/>
    </row>
    <row r="5354" spans="1:39">
      <c r="A5354" s="6"/>
      <c r="K5354" s="6"/>
      <c r="L5354" s="6"/>
      <c r="AM5354" s="6"/>
    </row>
    <row r="5355" spans="1:39">
      <c r="A5355" s="6"/>
      <c r="K5355" s="6"/>
      <c r="L5355" s="6"/>
      <c r="AM5355" s="6"/>
    </row>
    <row r="5356" spans="1:39">
      <c r="A5356" s="6"/>
      <c r="K5356" s="6"/>
      <c r="L5356" s="6"/>
      <c r="AM5356" s="6"/>
    </row>
    <row r="5357" spans="1:39">
      <c r="A5357" s="6"/>
      <c r="K5357" s="6"/>
      <c r="L5357" s="6"/>
      <c r="AM5357" s="6"/>
    </row>
    <row r="5358" spans="1:39">
      <c r="A5358" s="6"/>
      <c r="K5358" s="6"/>
      <c r="L5358" s="6"/>
      <c r="AM5358" s="6"/>
    </row>
    <row r="5359" spans="1:39">
      <c r="A5359" s="6"/>
      <c r="K5359" s="6"/>
      <c r="L5359" s="6"/>
      <c r="AM5359" s="6"/>
    </row>
    <row r="5360" spans="1:39">
      <c r="A5360" s="6"/>
      <c r="K5360" s="6"/>
      <c r="L5360" s="6"/>
      <c r="AM5360" s="6"/>
    </row>
    <row r="5361" spans="1:39">
      <c r="A5361" s="6"/>
      <c r="K5361" s="6"/>
      <c r="L5361" s="6"/>
      <c r="AM5361" s="6"/>
    </row>
    <row r="5362" spans="1:39">
      <c r="A5362" s="6"/>
      <c r="K5362" s="6"/>
      <c r="L5362" s="6"/>
      <c r="AM5362" s="6"/>
    </row>
    <row r="5363" spans="1:39">
      <c r="A5363" s="6"/>
      <c r="K5363" s="6"/>
      <c r="L5363" s="6"/>
      <c r="AM5363" s="6"/>
    </row>
    <row r="5364" spans="1:39">
      <c r="A5364" s="6"/>
      <c r="K5364" s="6"/>
      <c r="L5364" s="6"/>
      <c r="AM5364" s="6"/>
    </row>
    <row r="5365" spans="1:39">
      <c r="A5365" s="6"/>
      <c r="K5365" s="6"/>
      <c r="L5365" s="6"/>
      <c r="AM5365" s="6"/>
    </row>
    <row r="5366" spans="1:39">
      <c r="A5366" s="6"/>
      <c r="K5366" s="6"/>
      <c r="L5366" s="6"/>
      <c r="AM5366" s="6"/>
    </row>
    <row r="5367" spans="1:39">
      <c r="A5367" s="6"/>
      <c r="K5367" s="6"/>
      <c r="L5367" s="6"/>
      <c r="AM5367" s="6"/>
    </row>
    <row r="5368" spans="1:39">
      <c r="A5368" s="6"/>
      <c r="K5368" s="6"/>
      <c r="L5368" s="6"/>
      <c r="AM5368" s="6"/>
    </row>
    <row r="5369" spans="1:39">
      <c r="A5369" s="6"/>
      <c r="K5369" s="6"/>
      <c r="L5369" s="6"/>
      <c r="AM5369" s="6"/>
    </row>
    <row r="5370" spans="1:39">
      <c r="A5370" s="6"/>
      <c r="K5370" s="6"/>
      <c r="L5370" s="6"/>
      <c r="AM5370" s="6"/>
    </row>
    <row r="5371" spans="1:39">
      <c r="A5371" s="6"/>
      <c r="K5371" s="6"/>
      <c r="L5371" s="6"/>
      <c r="AM5371" s="6"/>
    </row>
    <row r="5372" spans="1:39">
      <c r="A5372" s="6"/>
      <c r="K5372" s="6"/>
      <c r="L5372" s="6"/>
      <c r="AM5372" s="6"/>
    </row>
    <row r="5373" spans="1:39">
      <c r="A5373" s="6"/>
      <c r="K5373" s="6"/>
      <c r="L5373" s="6"/>
      <c r="AM5373" s="6"/>
    </row>
    <row r="5374" spans="1:39">
      <c r="A5374" s="6"/>
      <c r="K5374" s="6"/>
      <c r="L5374" s="6"/>
      <c r="AM5374" s="6"/>
    </row>
    <row r="5375" spans="1:39">
      <c r="A5375" s="6"/>
      <c r="K5375" s="6"/>
      <c r="L5375" s="6"/>
      <c r="AM5375" s="6"/>
    </row>
    <row r="5376" spans="1:39">
      <c r="A5376" s="6"/>
      <c r="K5376" s="6"/>
      <c r="L5376" s="6"/>
      <c r="AM5376" s="6"/>
    </row>
    <row r="5377" spans="1:39">
      <c r="A5377" s="6"/>
      <c r="K5377" s="6"/>
      <c r="L5377" s="6"/>
      <c r="AM5377" s="6"/>
    </row>
    <row r="5378" spans="1:39">
      <c r="A5378" s="6"/>
      <c r="K5378" s="6"/>
      <c r="L5378" s="6"/>
      <c r="AM5378" s="6"/>
    </row>
    <row r="5379" spans="1:39">
      <c r="A5379" s="6"/>
      <c r="K5379" s="6"/>
      <c r="L5379" s="6"/>
      <c r="AM5379" s="6"/>
    </row>
    <row r="5380" spans="1:39">
      <c r="A5380" s="6"/>
      <c r="K5380" s="6"/>
      <c r="L5380" s="6"/>
      <c r="AM5380" s="6"/>
    </row>
    <row r="5381" spans="1:39">
      <c r="A5381" s="6"/>
      <c r="K5381" s="6"/>
      <c r="L5381" s="6"/>
      <c r="AM5381" s="6"/>
    </row>
    <row r="5382" spans="1:39">
      <c r="A5382" s="6"/>
      <c r="K5382" s="6"/>
      <c r="L5382" s="6"/>
      <c r="AM5382" s="6"/>
    </row>
    <row r="5383" spans="1:39">
      <c r="A5383" s="6"/>
      <c r="K5383" s="6"/>
      <c r="L5383" s="6"/>
      <c r="AM5383" s="6"/>
    </row>
    <row r="5384" spans="1:39">
      <c r="A5384" s="6"/>
      <c r="K5384" s="6"/>
      <c r="L5384" s="6"/>
      <c r="AM5384" s="6"/>
    </row>
    <row r="5385" spans="1:39">
      <c r="A5385" s="6"/>
      <c r="K5385" s="6"/>
      <c r="L5385" s="6"/>
      <c r="AM5385" s="6"/>
    </row>
    <row r="5386" spans="1:39">
      <c r="A5386" s="6"/>
      <c r="K5386" s="6"/>
      <c r="L5386" s="6"/>
      <c r="AM5386" s="6"/>
    </row>
    <row r="5387" spans="1:39">
      <c r="A5387" s="6"/>
      <c r="K5387" s="6"/>
      <c r="L5387" s="6"/>
      <c r="AM5387" s="6"/>
    </row>
    <row r="5388" spans="1:39">
      <c r="A5388" s="6"/>
      <c r="K5388" s="6"/>
      <c r="L5388" s="6"/>
      <c r="AM5388" s="6"/>
    </row>
    <row r="5389" spans="1:39">
      <c r="A5389" s="6"/>
      <c r="K5389" s="6"/>
      <c r="L5389" s="6"/>
      <c r="AM5389" s="6"/>
    </row>
    <row r="5390" spans="1:39">
      <c r="A5390" s="6"/>
      <c r="K5390" s="6"/>
      <c r="L5390" s="6"/>
      <c r="AM5390" s="6"/>
    </row>
    <row r="5391" spans="1:39">
      <c r="A5391" s="6"/>
      <c r="K5391" s="6"/>
      <c r="L5391" s="6"/>
      <c r="AM5391" s="6"/>
    </row>
    <row r="5392" spans="1:39">
      <c r="A5392" s="6"/>
      <c r="K5392" s="6"/>
      <c r="L5392" s="6"/>
      <c r="AM5392" s="6"/>
    </row>
    <row r="5393" spans="1:39">
      <c r="A5393" s="6"/>
      <c r="K5393" s="6"/>
      <c r="L5393" s="6"/>
      <c r="AM5393" s="6"/>
    </row>
    <row r="5394" spans="1:39">
      <c r="A5394" s="6"/>
      <c r="K5394" s="6"/>
      <c r="L5394" s="6"/>
      <c r="AM5394" s="6"/>
    </row>
    <row r="5395" spans="1:39">
      <c r="A5395" s="6"/>
      <c r="K5395" s="6"/>
      <c r="L5395" s="6"/>
      <c r="AM5395" s="6"/>
    </row>
    <row r="5396" spans="1:39">
      <c r="A5396" s="6"/>
      <c r="K5396" s="6"/>
      <c r="L5396" s="6"/>
      <c r="AM5396" s="6"/>
    </row>
    <row r="5397" spans="1:39">
      <c r="A5397" s="6"/>
      <c r="K5397" s="6"/>
      <c r="L5397" s="6"/>
      <c r="AM5397" s="6"/>
    </row>
    <row r="5398" spans="1:39">
      <c r="A5398" s="6"/>
      <c r="K5398" s="6"/>
      <c r="L5398" s="6"/>
      <c r="AM5398" s="6"/>
    </row>
    <row r="5399" spans="1:39">
      <c r="A5399" s="6"/>
      <c r="K5399" s="6"/>
      <c r="L5399" s="6"/>
      <c r="AM5399" s="6"/>
    </row>
    <row r="5400" spans="1:39">
      <c r="A5400" s="6"/>
      <c r="K5400" s="6"/>
      <c r="L5400" s="6"/>
      <c r="AM5400" s="6"/>
    </row>
    <row r="5401" spans="1:39">
      <c r="A5401" s="6"/>
      <c r="K5401" s="6"/>
      <c r="L5401" s="6"/>
      <c r="AM5401" s="6"/>
    </row>
    <row r="5402" spans="1:39">
      <c r="A5402" s="6"/>
      <c r="K5402" s="6"/>
      <c r="L5402" s="6"/>
      <c r="AM5402" s="6"/>
    </row>
    <row r="5403" spans="1:39">
      <c r="A5403" s="6"/>
      <c r="K5403" s="6"/>
      <c r="L5403" s="6"/>
      <c r="AM5403" s="6"/>
    </row>
    <row r="5404" spans="1:39">
      <c r="A5404" s="6"/>
      <c r="K5404" s="6"/>
      <c r="L5404" s="6"/>
      <c r="AM5404" s="6"/>
    </row>
    <row r="5405" spans="1:39">
      <c r="A5405" s="6"/>
      <c r="K5405" s="6"/>
      <c r="L5405" s="6"/>
      <c r="AM5405" s="6"/>
    </row>
    <row r="5406" spans="1:39">
      <c r="A5406" s="6"/>
      <c r="K5406" s="6"/>
      <c r="L5406" s="6"/>
      <c r="AM5406" s="6"/>
    </row>
    <row r="5407" spans="1:39">
      <c r="A5407" s="6"/>
      <c r="K5407" s="6"/>
      <c r="L5407" s="6"/>
      <c r="AM5407" s="6"/>
    </row>
    <row r="5408" spans="1:39">
      <c r="A5408" s="6"/>
      <c r="K5408" s="6"/>
      <c r="L5408" s="6"/>
      <c r="AM5408" s="6"/>
    </row>
    <row r="5409" spans="1:39">
      <c r="A5409" s="6"/>
      <c r="K5409" s="6"/>
      <c r="L5409" s="6"/>
      <c r="AM5409" s="6"/>
    </row>
    <row r="5410" spans="1:39">
      <c r="A5410" s="6"/>
      <c r="K5410" s="6"/>
      <c r="L5410" s="6"/>
      <c r="AM5410" s="6"/>
    </row>
    <row r="5411" spans="1:39">
      <c r="A5411" s="6"/>
      <c r="K5411" s="6"/>
      <c r="L5411" s="6"/>
      <c r="AM5411" s="6"/>
    </row>
    <row r="5412" spans="1:39">
      <c r="A5412" s="6"/>
      <c r="K5412" s="6"/>
      <c r="L5412" s="6"/>
      <c r="AM5412" s="6"/>
    </row>
    <row r="5413" spans="1:39">
      <c r="A5413" s="6"/>
      <c r="K5413" s="6"/>
      <c r="L5413" s="6"/>
      <c r="AM5413" s="6"/>
    </row>
    <row r="5414" spans="1:39">
      <c r="A5414" s="6"/>
      <c r="K5414" s="6"/>
      <c r="L5414" s="6"/>
      <c r="AM5414" s="6"/>
    </row>
    <row r="5415" spans="1:39">
      <c r="A5415" s="6"/>
      <c r="K5415" s="6"/>
      <c r="L5415" s="6"/>
      <c r="AM5415" s="6"/>
    </row>
    <row r="5416" spans="1:39">
      <c r="A5416" s="6"/>
      <c r="K5416" s="6"/>
      <c r="L5416" s="6"/>
      <c r="AM5416" s="6"/>
    </row>
    <row r="5417" spans="1:39">
      <c r="A5417" s="6"/>
      <c r="K5417" s="6"/>
      <c r="L5417" s="6"/>
      <c r="AM5417" s="6"/>
    </row>
    <row r="5418" spans="1:39">
      <c r="A5418" s="6"/>
      <c r="K5418" s="6"/>
      <c r="L5418" s="6"/>
      <c r="AM5418" s="6"/>
    </row>
    <row r="5419" spans="1:39">
      <c r="A5419" s="6"/>
      <c r="K5419" s="6"/>
      <c r="L5419" s="6"/>
      <c r="AM5419" s="6"/>
    </row>
    <row r="5420" spans="1:39">
      <c r="A5420" s="6"/>
      <c r="K5420" s="6"/>
      <c r="L5420" s="6"/>
      <c r="AM5420" s="6"/>
    </row>
    <row r="5421" spans="1:39">
      <c r="A5421" s="6"/>
      <c r="K5421" s="6"/>
      <c r="L5421" s="6"/>
      <c r="AM5421" s="6"/>
    </row>
    <row r="5422" spans="1:39">
      <c r="A5422" s="6"/>
      <c r="K5422" s="6"/>
      <c r="L5422" s="6"/>
      <c r="AM5422" s="6"/>
    </row>
    <row r="5423" spans="1:39">
      <c r="A5423" s="6"/>
      <c r="K5423" s="6"/>
      <c r="L5423" s="6"/>
      <c r="AM5423" s="6"/>
    </row>
    <row r="5424" spans="1:39">
      <c r="A5424" s="6"/>
      <c r="K5424" s="6"/>
      <c r="L5424" s="6"/>
      <c r="AM5424" s="6"/>
    </row>
    <row r="5425" spans="1:39">
      <c r="A5425" s="6"/>
      <c r="K5425" s="6"/>
      <c r="L5425" s="6"/>
      <c r="AM5425" s="6"/>
    </row>
    <row r="5426" spans="1:39">
      <c r="A5426" s="6"/>
      <c r="K5426" s="6"/>
      <c r="L5426" s="6"/>
      <c r="AM5426" s="6"/>
    </row>
    <row r="5427" spans="1:39">
      <c r="A5427" s="6"/>
      <c r="K5427" s="6"/>
      <c r="L5427" s="6"/>
      <c r="AM5427" s="6"/>
    </row>
    <row r="5428" spans="1:39">
      <c r="A5428" s="6"/>
      <c r="K5428" s="6"/>
      <c r="L5428" s="6"/>
      <c r="AM5428" s="6"/>
    </row>
    <row r="5429" spans="1:39">
      <c r="A5429" s="6"/>
      <c r="K5429" s="6"/>
      <c r="L5429" s="6"/>
      <c r="AM5429" s="6"/>
    </row>
    <row r="5430" spans="1:39">
      <c r="A5430" s="6"/>
      <c r="K5430" s="6"/>
      <c r="L5430" s="6"/>
      <c r="AM5430" s="6"/>
    </row>
    <row r="5431" spans="1:39">
      <c r="A5431" s="6"/>
      <c r="K5431" s="6"/>
      <c r="L5431" s="6"/>
      <c r="AM5431" s="6"/>
    </row>
    <row r="5432" spans="1:39">
      <c r="A5432" s="6"/>
      <c r="K5432" s="6"/>
      <c r="L5432" s="6"/>
      <c r="AM5432" s="6"/>
    </row>
    <row r="5433" spans="1:39">
      <c r="A5433" s="6"/>
      <c r="K5433" s="6"/>
      <c r="L5433" s="6"/>
      <c r="AM5433" s="6"/>
    </row>
    <row r="5434" spans="1:39">
      <c r="A5434" s="6"/>
      <c r="K5434" s="6"/>
      <c r="L5434" s="6"/>
      <c r="AM5434" s="6"/>
    </row>
    <row r="5435" spans="1:39">
      <c r="A5435" s="6"/>
      <c r="K5435" s="6"/>
      <c r="L5435" s="6"/>
      <c r="AM5435" s="6"/>
    </row>
    <row r="5436" spans="1:39">
      <c r="A5436" s="6"/>
      <c r="K5436" s="6"/>
      <c r="L5436" s="6"/>
      <c r="AM5436" s="6"/>
    </row>
    <row r="5437" spans="1:39">
      <c r="A5437" s="6"/>
      <c r="K5437" s="6"/>
      <c r="L5437" s="6"/>
      <c r="AM5437" s="6"/>
    </row>
    <row r="5438" spans="1:39">
      <c r="A5438" s="6"/>
      <c r="K5438" s="6"/>
      <c r="L5438" s="6"/>
      <c r="AM5438" s="6"/>
    </row>
    <row r="5439" spans="1:39">
      <c r="A5439" s="6"/>
      <c r="K5439" s="6"/>
      <c r="L5439" s="6"/>
      <c r="AM5439" s="6"/>
    </row>
    <row r="5440" spans="1:39">
      <c r="A5440" s="6"/>
      <c r="K5440" s="6"/>
      <c r="L5440" s="6"/>
      <c r="AM5440" s="6"/>
    </row>
    <row r="5441" spans="1:39">
      <c r="A5441" s="6"/>
      <c r="K5441" s="6"/>
      <c r="L5441" s="6"/>
      <c r="AM5441" s="6"/>
    </row>
    <row r="5442" spans="1:39">
      <c r="A5442" s="6"/>
      <c r="K5442" s="6"/>
      <c r="L5442" s="6"/>
      <c r="AM5442" s="6"/>
    </row>
    <row r="5443" spans="1:39">
      <c r="A5443" s="6"/>
      <c r="K5443" s="6"/>
      <c r="L5443" s="6"/>
      <c r="AM5443" s="6"/>
    </row>
    <row r="5444" spans="1:39">
      <c r="A5444" s="6"/>
      <c r="K5444" s="6"/>
      <c r="L5444" s="6"/>
      <c r="AM5444" s="6"/>
    </row>
    <row r="5445" spans="1:39">
      <c r="A5445" s="6"/>
      <c r="K5445" s="6"/>
      <c r="L5445" s="6"/>
      <c r="AM5445" s="6"/>
    </row>
    <row r="5446" spans="1:39">
      <c r="A5446" s="6"/>
      <c r="K5446" s="6"/>
      <c r="L5446" s="6"/>
      <c r="AM5446" s="6"/>
    </row>
    <row r="5447" spans="1:39">
      <c r="A5447" s="6"/>
      <c r="K5447" s="6"/>
      <c r="L5447" s="6"/>
      <c r="AM5447" s="6"/>
    </row>
    <row r="5448" spans="1:39">
      <c r="A5448" s="6"/>
      <c r="K5448" s="6"/>
      <c r="L5448" s="6"/>
      <c r="AM5448" s="6"/>
    </row>
    <row r="5449" spans="1:39">
      <c r="A5449" s="6"/>
      <c r="K5449" s="6"/>
      <c r="L5449" s="6"/>
      <c r="AM5449" s="6"/>
    </row>
    <row r="5450" spans="1:39">
      <c r="A5450" s="6"/>
      <c r="K5450" s="6"/>
      <c r="L5450" s="6"/>
      <c r="AM5450" s="6"/>
    </row>
    <row r="5451" spans="1:39">
      <c r="A5451" s="6"/>
      <c r="K5451" s="6"/>
      <c r="L5451" s="6"/>
      <c r="AM5451" s="6"/>
    </row>
    <row r="5452" spans="1:39">
      <c r="A5452" s="6"/>
      <c r="K5452" s="6"/>
      <c r="L5452" s="6"/>
      <c r="AM5452" s="6"/>
    </row>
    <row r="5453" spans="1:39">
      <c r="A5453" s="6"/>
      <c r="K5453" s="6"/>
      <c r="L5453" s="6"/>
      <c r="AM5453" s="6"/>
    </row>
    <row r="5454" spans="1:39">
      <c r="A5454" s="6"/>
      <c r="K5454" s="6"/>
      <c r="L5454" s="6"/>
      <c r="AM5454" s="6"/>
    </row>
    <row r="5455" spans="1:39">
      <c r="A5455" s="6"/>
      <c r="K5455" s="6"/>
      <c r="L5455" s="6"/>
      <c r="AM5455" s="6"/>
    </row>
    <row r="5456" spans="1:39">
      <c r="A5456" s="6"/>
      <c r="K5456" s="6"/>
      <c r="L5456" s="6"/>
      <c r="AM5456" s="6"/>
    </row>
    <row r="5457" spans="1:39">
      <c r="A5457" s="6"/>
      <c r="K5457" s="6"/>
      <c r="L5457" s="6"/>
      <c r="AM5457" s="6"/>
    </row>
    <row r="5458" spans="1:39">
      <c r="A5458" s="6"/>
      <c r="K5458" s="6"/>
      <c r="L5458" s="6"/>
      <c r="AM5458" s="6"/>
    </row>
    <row r="5459" spans="1:39">
      <c r="A5459" s="6"/>
      <c r="K5459" s="6"/>
      <c r="L5459" s="6"/>
      <c r="AM5459" s="6"/>
    </row>
    <row r="5460" spans="1:39">
      <c r="A5460" s="6"/>
      <c r="K5460" s="6"/>
      <c r="L5460" s="6"/>
      <c r="AM5460" s="6"/>
    </row>
    <row r="5461" spans="1:39">
      <c r="A5461" s="6"/>
      <c r="K5461" s="6"/>
      <c r="L5461" s="6"/>
      <c r="AM5461" s="6"/>
    </row>
    <row r="5462" spans="1:39">
      <c r="A5462" s="6"/>
      <c r="K5462" s="6"/>
      <c r="L5462" s="6"/>
      <c r="AM5462" s="6"/>
    </row>
    <row r="5463" spans="1:39">
      <c r="A5463" s="6"/>
      <c r="K5463" s="6"/>
      <c r="L5463" s="6"/>
      <c r="AM5463" s="6"/>
    </row>
    <row r="5464" spans="1:39">
      <c r="A5464" s="6"/>
      <c r="K5464" s="6"/>
      <c r="L5464" s="6"/>
      <c r="AM5464" s="6"/>
    </row>
    <row r="5465" spans="1:39">
      <c r="A5465" s="6"/>
      <c r="K5465" s="6"/>
      <c r="L5465" s="6"/>
      <c r="AM5465" s="6"/>
    </row>
    <row r="5466" spans="1:39">
      <c r="A5466" s="6"/>
      <c r="K5466" s="6"/>
      <c r="L5466" s="6"/>
      <c r="AM5466" s="6"/>
    </row>
    <row r="5467" spans="1:39">
      <c r="A5467" s="6"/>
      <c r="K5467" s="6"/>
      <c r="L5467" s="6"/>
      <c r="AM5467" s="6"/>
    </row>
    <row r="5468" spans="1:39">
      <c r="A5468" s="6"/>
      <c r="K5468" s="6"/>
      <c r="L5468" s="6"/>
      <c r="AM5468" s="6"/>
    </row>
    <row r="5469" spans="1:39">
      <c r="A5469" s="6"/>
      <c r="K5469" s="6"/>
      <c r="L5469" s="6"/>
      <c r="AM5469" s="6"/>
    </row>
    <row r="5470" spans="1:39">
      <c r="A5470" s="6"/>
      <c r="K5470" s="6"/>
      <c r="L5470" s="6"/>
      <c r="AM5470" s="6"/>
    </row>
    <row r="5471" spans="1:39">
      <c r="A5471" s="6"/>
      <c r="K5471" s="6"/>
      <c r="L5471" s="6"/>
      <c r="AM5471" s="6"/>
    </row>
    <row r="5472" spans="1:39">
      <c r="A5472" s="6"/>
      <c r="K5472" s="6"/>
      <c r="L5472" s="6"/>
      <c r="AM5472" s="6"/>
    </row>
    <row r="5473" spans="1:39">
      <c r="A5473" s="6"/>
      <c r="K5473" s="6"/>
      <c r="L5473" s="6"/>
      <c r="AM5473" s="6"/>
    </row>
    <row r="5474" spans="1:39">
      <c r="A5474" s="6"/>
      <c r="K5474" s="6"/>
      <c r="L5474" s="6"/>
      <c r="AM5474" s="6"/>
    </row>
    <row r="5475" spans="1:39">
      <c r="A5475" s="6"/>
      <c r="K5475" s="6"/>
      <c r="L5475" s="6"/>
      <c r="AM5475" s="6"/>
    </row>
    <row r="5476" spans="1:39">
      <c r="A5476" s="6"/>
      <c r="K5476" s="6"/>
      <c r="L5476" s="6"/>
      <c r="AM5476" s="6"/>
    </row>
    <row r="5477" spans="1:39">
      <c r="A5477" s="6"/>
      <c r="K5477" s="6"/>
      <c r="L5477" s="6"/>
      <c r="AM5477" s="6"/>
    </row>
    <row r="5478" spans="1:39">
      <c r="A5478" s="6"/>
      <c r="K5478" s="6"/>
      <c r="L5478" s="6"/>
      <c r="AM5478" s="6"/>
    </row>
    <row r="5479" spans="1:39">
      <c r="A5479" s="6"/>
      <c r="K5479" s="6"/>
      <c r="L5479" s="6"/>
      <c r="AM5479" s="6"/>
    </row>
    <row r="5480" spans="1:39">
      <c r="A5480" s="6"/>
      <c r="K5480" s="6"/>
      <c r="L5480" s="6"/>
      <c r="AM5480" s="6"/>
    </row>
    <row r="5481" spans="1:39">
      <c r="A5481" s="6"/>
      <c r="K5481" s="6"/>
      <c r="L5481" s="6"/>
      <c r="AM5481" s="6"/>
    </row>
    <row r="5482" spans="1:39">
      <c r="A5482" s="6"/>
      <c r="K5482" s="6"/>
      <c r="L5482" s="6"/>
      <c r="AM5482" s="6"/>
    </row>
    <row r="5483" spans="1:39">
      <c r="A5483" s="6"/>
      <c r="K5483" s="6"/>
      <c r="L5483" s="6"/>
      <c r="AM5483" s="6"/>
    </row>
    <row r="5484" spans="1:39">
      <c r="A5484" s="6"/>
      <c r="K5484" s="6"/>
      <c r="L5484" s="6"/>
      <c r="AM5484" s="6"/>
    </row>
    <row r="5485" spans="1:39">
      <c r="A5485" s="6"/>
      <c r="K5485" s="6"/>
      <c r="L5485" s="6"/>
      <c r="AM5485" s="6"/>
    </row>
    <row r="5486" spans="1:39">
      <c r="A5486" s="6"/>
      <c r="K5486" s="6"/>
      <c r="L5486" s="6"/>
      <c r="AM5486" s="6"/>
    </row>
    <row r="5487" spans="1:39">
      <c r="A5487" s="6"/>
      <c r="K5487" s="6"/>
      <c r="L5487" s="6"/>
      <c r="AM5487" s="6"/>
    </row>
    <row r="5488" spans="1:39">
      <c r="A5488" s="6"/>
      <c r="K5488" s="6"/>
      <c r="L5488" s="6"/>
      <c r="AM5488" s="6"/>
    </row>
    <row r="5489" spans="1:39">
      <c r="A5489" s="6"/>
      <c r="K5489" s="6"/>
      <c r="L5489" s="6"/>
      <c r="AM5489" s="6"/>
    </row>
    <row r="5490" spans="1:39">
      <c r="A5490" s="6"/>
      <c r="K5490" s="6"/>
      <c r="L5490" s="6"/>
      <c r="AM5490" s="6"/>
    </row>
    <row r="5491" spans="1:39">
      <c r="A5491" s="6"/>
      <c r="K5491" s="6"/>
      <c r="L5491" s="6"/>
      <c r="AM5491" s="6"/>
    </row>
    <row r="5492" spans="1:39">
      <c r="A5492" s="6"/>
      <c r="K5492" s="6"/>
      <c r="L5492" s="6"/>
      <c r="AM5492" s="6"/>
    </row>
    <row r="5493" spans="1:39">
      <c r="A5493" s="6"/>
      <c r="K5493" s="6"/>
      <c r="L5493" s="6"/>
      <c r="AM5493" s="6"/>
    </row>
    <row r="5494" spans="1:39">
      <c r="A5494" s="6"/>
      <c r="K5494" s="6"/>
      <c r="L5494" s="6"/>
      <c r="AM5494" s="6"/>
    </row>
    <row r="5495" spans="1:39">
      <c r="A5495" s="6"/>
      <c r="K5495" s="6"/>
      <c r="L5495" s="6"/>
      <c r="AM5495" s="6"/>
    </row>
    <row r="5496" spans="1:39">
      <c r="A5496" s="6"/>
      <c r="K5496" s="6"/>
      <c r="L5496" s="6"/>
      <c r="AM5496" s="6"/>
    </row>
    <row r="5497" spans="1:39">
      <c r="A5497" s="6"/>
      <c r="K5497" s="6"/>
      <c r="L5497" s="6"/>
      <c r="AM5497" s="6"/>
    </row>
    <row r="5498" spans="1:39">
      <c r="A5498" s="6"/>
      <c r="K5498" s="6"/>
      <c r="L5498" s="6"/>
      <c r="AM5498" s="6"/>
    </row>
    <row r="5499" spans="1:39">
      <c r="A5499" s="6"/>
      <c r="K5499" s="6"/>
      <c r="L5499" s="6"/>
      <c r="AM5499" s="6"/>
    </row>
    <row r="5500" spans="1:39">
      <c r="A5500" s="6"/>
      <c r="K5500" s="6"/>
      <c r="L5500" s="6"/>
      <c r="AM5500" s="6"/>
    </row>
    <row r="5501" spans="1:39">
      <c r="A5501" s="6"/>
      <c r="K5501" s="6"/>
      <c r="L5501" s="6"/>
      <c r="AM5501" s="6"/>
    </row>
    <row r="5502" spans="1:39">
      <c r="A5502" s="6"/>
      <c r="K5502" s="6"/>
      <c r="L5502" s="6"/>
      <c r="AM5502" s="6"/>
    </row>
    <row r="5503" spans="1:39">
      <c r="A5503" s="6"/>
      <c r="K5503" s="6"/>
      <c r="L5503" s="6"/>
      <c r="AM5503" s="6"/>
    </row>
    <row r="5504" spans="1:39">
      <c r="A5504" s="6"/>
      <c r="K5504" s="6"/>
      <c r="L5504" s="6"/>
      <c r="AM5504" s="6"/>
    </row>
    <row r="5505" spans="1:39">
      <c r="A5505" s="6"/>
      <c r="K5505" s="6"/>
      <c r="L5505" s="6"/>
      <c r="AM5505" s="6"/>
    </row>
    <row r="5506" spans="1:39">
      <c r="A5506" s="6"/>
      <c r="K5506" s="6"/>
      <c r="L5506" s="6"/>
      <c r="AM5506" s="6"/>
    </row>
    <row r="5507" spans="1:39">
      <c r="A5507" s="6"/>
      <c r="K5507" s="6"/>
      <c r="L5507" s="6"/>
      <c r="AM5507" s="6"/>
    </row>
    <row r="5508" spans="1:39">
      <c r="A5508" s="6"/>
      <c r="K5508" s="6"/>
      <c r="L5508" s="6"/>
      <c r="AM5508" s="6"/>
    </row>
    <row r="5509" spans="1:39">
      <c r="A5509" s="6"/>
      <c r="K5509" s="6"/>
      <c r="L5509" s="6"/>
      <c r="AM5509" s="6"/>
    </row>
    <row r="5510" spans="1:39">
      <c r="A5510" s="6"/>
      <c r="K5510" s="6"/>
      <c r="L5510" s="6"/>
      <c r="AM5510" s="6"/>
    </row>
    <row r="5511" spans="1:39">
      <c r="A5511" s="6"/>
      <c r="K5511" s="6"/>
      <c r="L5511" s="6"/>
      <c r="AM5511" s="6"/>
    </row>
    <row r="5512" spans="1:39">
      <c r="A5512" s="6"/>
      <c r="K5512" s="6"/>
      <c r="L5512" s="6"/>
      <c r="AM5512" s="6"/>
    </row>
    <row r="5513" spans="1:39">
      <c r="A5513" s="6"/>
      <c r="K5513" s="6"/>
      <c r="L5513" s="6"/>
      <c r="AM5513" s="6"/>
    </row>
    <row r="5514" spans="1:39">
      <c r="A5514" s="6"/>
      <c r="K5514" s="6"/>
      <c r="L5514" s="6"/>
      <c r="AM5514" s="6"/>
    </row>
    <row r="5515" spans="1:39">
      <c r="A5515" s="6"/>
      <c r="K5515" s="6"/>
      <c r="L5515" s="6"/>
      <c r="AM5515" s="6"/>
    </row>
    <row r="5516" spans="1:39">
      <c r="A5516" s="6"/>
      <c r="K5516" s="6"/>
      <c r="L5516" s="6"/>
      <c r="AM5516" s="6"/>
    </row>
    <row r="5517" spans="1:39">
      <c r="A5517" s="6"/>
      <c r="K5517" s="6"/>
      <c r="L5517" s="6"/>
      <c r="AM5517" s="6"/>
    </row>
    <row r="5518" spans="1:39">
      <c r="A5518" s="6"/>
      <c r="K5518" s="6"/>
      <c r="L5518" s="6"/>
      <c r="AM5518" s="6"/>
    </row>
    <row r="5519" spans="1:39">
      <c r="A5519" s="6"/>
      <c r="K5519" s="6"/>
      <c r="L5519" s="6"/>
      <c r="AM5519" s="6"/>
    </row>
    <row r="5520" spans="1:39">
      <c r="A5520" s="6"/>
      <c r="K5520" s="6"/>
      <c r="L5520" s="6"/>
      <c r="AM5520" s="6"/>
    </row>
    <row r="5521" spans="1:39">
      <c r="A5521" s="6"/>
      <c r="K5521" s="6"/>
      <c r="L5521" s="6"/>
      <c r="AM5521" s="6"/>
    </row>
    <row r="5522" spans="1:39">
      <c r="A5522" s="6"/>
      <c r="K5522" s="6"/>
      <c r="L5522" s="6"/>
      <c r="AM5522" s="6"/>
    </row>
    <row r="5523" spans="1:39">
      <c r="A5523" s="6"/>
      <c r="K5523" s="6"/>
      <c r="L5523" s="6"/>
      <c r="AM5523" s="6"/>
    </row>
    <row r="5524" spans="1:39">
      <c r="A5524" s="6"/>
      <c r="K5524" s="6"/>
      <c r="L5524" s="6"/>
      <c r="AM5524" s="6"/>
    </row>
    <row r="5525" spans="1:39">
      <c r="A5525" s="6"/>
      <c r="K5525" s="6"/>
      <c r="L5525" s="6"/>
      <c r="AM5525" s="6"/>
    </row>
    <row r="5526" spans="1:39">
      <c r="A5526" s="6"/>
      <c r="K5526" s="6"/>
      <c r="L5526" s="6"/>
      <c r="AM5526" s="6"/>
    </row>
    <row r="5527" spans="1:39">
      <c r="A5527" s="6"/>
      <c r="K5527" s="6"/>
      <c r="L5527" s="6"/>
      <c r="AM5527" s="6"/>
    </row>
    <row r="5528" spans="1:39">
      <c r="A5528" s="6"/>
      <c r="K5528" s="6"/>
      <c r="L5528" s="6"/>
      <c r="AM5528" s="6"/>
    </row>
    <row r="5529" spans="1:39">
      <c r="A5529" s="6"/>
      <c r="K5529" s="6"/>
      <c r="L5529" s="6"/>
      <c r="AM5529" s="6"/>
    </row>
    <row r="5530" spans="1:39">
      <c r="A5530" s="6"/>
      <c r="K5530" s="6"/>
      <c r="L5530" s="6"/>
      <c r="AM5530" s="6"/>
    </row>
    <row r="5531" spans="1:39">
      <c r="A5531" s="6"/>
      <c r="K5531" s="6"/>
      <c r="L5531" s="6"/>
      <c r="AM5531" s="6"/>
    </row>
    <row r="5532" spans="1:39">
      <c r="A5532" s="6"/>
      <c r="K5532" s="6"/>
      <c r="L5532" s="6"/>
      <c r="AM5532" s="6"/>
    </row>
    <row r="5533" spans="1:39">
      <c r="A5533" s="6"/>
      <c r="K5533" s="6"/>
      <c r="L5533" s="6"/>
      <c r="AM5533" s="6"/>
    </row>
    <row r="5534" spans="1:39">
      <c r="A5534" s="6"/>
      <c r="K5534" s="6"/>
      <c r="L5534" s="6"/>
      <c r="AM5534" s="6"/>
    </row>
    <row r="5535" spans="1:39">
      <c r="A5535" s="6"/>
      <c r="K5535" s="6"/>
      <c r="L5535" s="6"/>
      <c r="AM5535" s="6"/>
    </row>
    <row r="5536" spans="1:39">
      <c r="A5536" s="6"/>
      <c r="K5536" s="6"/>
      <c r="L5536" s="6"/>
      <c r="AM5536" s="6"/>
    </row>
    <row r="5537" spans="1:39">
      <c r="A5537" s="6"/>
      <c r="K5537" s="6"/>
      <c r="L5537" s="6"/>
      <c r="AM5537" s="6"/>
    </row>
    <row r="5538" spans="1:39">
      <c r="A5538" s="6"/>
      <c r="K5538" s="6"/>
      <c r="L5538" s="6"/>
      <c r="AM5538" s="6"/>
    </row>
    <row r="5539" spans="1:39">
      <c r="A5539" s="6"/>
      <c r="K5539" s="6"/>
      <c r="L5539" s="6"/>
      <c r="AM5539" s="6"/>
    </row>
    <row r="5540" spans="1:39">
      <c r="A5540" s="6"/>
      <c r="K5540" s="6"/>
      <c r="L5540" s="6"/>
      <c r="AM5540" s="6"/>
    </row>
    <row r="5541" spans="1:39">
      <c r="A5541" s="6"/>
      <c r="K5541" s="6"/>
      <c r="L5541" s="6"/>
      <c r="AM5541" s="6"/>
    </row>
    <row r="5542" spans="1:39">
      <c r="A5542" s="6"/>
      <c r="K5542" s="6"/>
      <c r="L5542" s="6"/>
      <c r="AM5542" s="6"/>
    </row>
    <row r="5543" spans="1:39">
      <c r="A5543" s="6"/>
      <c r="K5543" s="6"/>
      <c r="L5543" s="6"/>
      <c r="AM5543" s="6"/>
    </row>
    <row r="5544" spans="1:39">
      <c r="A5544" s="6"/>
      <c r="K5544" s="6"/>
      <c r="L5544" s="6"/>
      <c r="AM5544" s="6"/>
    </row>
    <row r="5545" spans="1:39">
      <c r="A5545" s="6"/>
      <c r="K5545" s="6"/>
      <c r="L5545" s="6"/>
      <c r="AM5545" s="6"/>
    </row>
    <row r="5546" spans="1:39">
      <c r="A5546" s="6"/>
      <c r="K5546" s="6"/>
      <c r="L5546" s="6"/>
      <c r="AM5546" s="6"/>
    </row>
    <row r="5547" spans="1:39">
      <c r="A5547" s="6"/>
      <c r="K5547" s="6"/>
      <c r="L5547" s="6"/>
      <c r="AM5547" s="6"/>
    </row>
    <row r="5548" spans="1:39">
      <c r="A5548" s="6"/>
      <c r="K5548" s="6"/>
      <c r="L5548" s="6"/>
      <c r="AM5548" s="6"/>
    </row>
    <row r="5549" spans="1:39">
      <c r="A5549" s="6"/>
      <c r="K5549" s="6"/>
      <c r="L5549" s="6"/>
      <c r="AM5549" s="6"/>
    </row>
    <row r="5550" spans="1:39">
      <c r="A5550" s="6"/>
      <c r="K5550" s="6"/>
      <c r="L5550" s="6"/>
      <c r="AM5550" s="6"/>
    </row>
    <row r="5551" spans="1:39">
      <c r="A5551" s="6"/>
      <c r="K5551" s="6"/>
      <c r="L5551" s="6"/>
      <c r="AM5551" s="6"/>
    </row>
    <row r="5552" spans="1:39">
      <c r="A5552" s="6"/>
      <c r="K5552" s="6"/>
      <c r="L5552" s="6"/>
      <c r="AM5552" s="6"/>
    </row>
    <row r="5553" spans="1:39">
      <c r="A5553" s="6"/>
      <c r="K5553" s="6"/>
      <c r="L5553" s="6"/>
      <c r="AM5553" s="6"/>
    </row>
    <row r="5554" spans="1:39">
      <c r="A5554" s="6"/>
      <c r="K5554" s="6"/>
      <c r="L5554" s="6"/>
      <c r="AM5554" s="6"/>
    </row>
    <row r="5555" spans="1:39">
      <c r="A5555" s="6"/>
      <c r="K5555" s="6"/>
      <c r="L5555" s="6"/>
      <c r="AM5555" s="6"/>
    </row>
    <row r="5556" spans="1:39">
      <c r="A5556" s="6"/>
      <c r="K5556" s="6"/>
      <c r="L5556" s="6"/>
      <c r="AM5556" s="6"/>
    </row>
    <row r="5557" spans="1:39">
      <c r="A5557" s="6"/>
      <c r="K5557" s="6"/>
      <c r="L5557" s="6"/>
      <c r="AM5557" s="6"/>
    </row>
    <row r="5558" spans="1:39">
      <c r="A5558" s="6"/>
      <c r="K5558" s="6"/>
      <c r="L5558" s="6"/>
      <c r="AM5558" s="6"/>
    </row>
    <row r="5559" spans="1:39">
      <c r="A5559" s="6"/>
      <c r="K5559" s="6"/>
      <c r="L5559" s="6"/>
      <c r="AM5559" s="6"/>
    </row>
    <row r="5560" spans="1:39">
      <c r="A5560" s="6"/>
      <c r="K5560" s="6"/>
      <c r="L5560" s="6"/>
      <c r="AM5560" s="6"/>
    </row>
    <row r="5561" spans="1:39">
      <c r="A5561" s="6"/>
      <c r="K5561" s="6"/>
      <c r="L5561" s="6"/>
      <c r="AM5561" s="6"/>
    </row>
    <row r="5562" spans="1:39">
      <c r="A5562" s="6"/>
      <c r="K5562" s="6"/>
      <c r="L5562" s="6"/>
      <c r="AM5562" s="6"/>
    </row>
    <row r="5563" spans="1:39">
      <c r="A5563" s="6"/>
      <c r="K5563" s="6"/>
      <c r="L5563" s="6"/>
      <c r="AM5563" s="6"/>
    </row>
    <row r="5564" spans="1:39">
      <c r="A5564" s="6"/>
      <c r="K5564" s="6"/>
      <c r="L5564" s="6"/>
      <c r="AM5564" s="6"/>
    </row>
    <row r="5565" spans="1:39">
      <c r="A5565" s="6"/>
      <c r="K5565" s="6"/>
      <c r="L5565" s="6"/>
      <c r="AM5565" s="6"/>
    </row>
    <row r="5566" spans="1:39">
      <c r="A5566" s="6"/>
      <c r="K5566" s="6"/>
      <c r="L5566" s="6"/>
      <c r="AM5566" s="6"/>
    </row>
    <row r="5567" spans="1:39">
      <c r="A5567" s="6"/>
      <c r="K5567" s="6"/>
      <c r="L5567" s="6"/>
      <c r="AM5567" s="6"/>
    </row>
    <row r="5568" spans="1:39">
      <c r="A5568" s="6"/>
      <c r="K5568" s="6"/>
      <c r="L5568" s="6"/>
      <c r="AM5568" s="6"/>
    </row>
    <row r="5569" spans="1:39">
      <c r="A5569" s="6"/>
      <c r="K5569" s="6"/>
      <c r="L5569" s="6"/>
      <c r="AM5569" s="6"/>
    </row>
    <row r="5570" spans="1:39">
      <c r="A5570" s="6"/>
      <c r="K5570" s="6"/>
      <c r="L5570" s="6"/>
      <c r="AM5570" s="6"/>
    </row>
    <row r="5571" spans="1:39">
      <c r="A5571" s="6"/>
      <c r="K5571" s="6"/>
      <c r="L5571" s="6"/>
      <c r="AM5571" s="6"/>
    </row>
    <row r="5572" spans="1:39">
      <c r="A5572" s="6"/>
      <c r="K5572" s="6"/>
      <c r="L5572" s="6"/>
      <c r="AM5572" s="6"/>
    </row>
    <row r="5573" spans="1:39">
      <c r="A5573" s="6"/>
      <c r="K5573" s="6"/>
      <c r="L5573" s="6"/>
      <c r="AM5573" s="6"/>
    </row>
    <row r="5574" spans="1:39">
      <c r="A5574" s="6"/>
      <c r="K5574" s="6"/>
      <c r="L5574" s="6"/>
      <c r="AM5574" s="6"/>
    </row>
    <row r="5575" spans="1:39">
      <c r="A5575" s="6"/>
      <c r="K5575" s="6"/>
      <c r="L5575" s="6"/>
      <c r="AM5575" s="6"/>
    </row>
    <row r="5576" spans="1:39">
      <c r="A5576" s="6"/>
      <c r="K5576" s="6"/>
      <c r="L5576" s="6"/>
      <c r="AM5576" s="6"/>
    </row>
    <row r="5577" spans="1:39">
      <c r="A5577" s="6"/>
      <c r="K5577" s="6"/>
      <c r="L5577" s="6"/>
      <c r="AM5577" s="6"/>
    </row>
    <row r="5578" spans="1:39">
      <c r="A5578" s="6"/>
      <c r="K5578" s="6"/>
      <c r="L5578" s="6"/>
      <c r="AM5578" s="6"/>
    </row>
    <row r="5579" spans="1:39">
      <c r="A5579" s="6"/>
      <c r="K5579" s="6"/>
      <c r="L5579" s="6"/>
      <c r="AM5579" s="6"/>
    </row>
    <row r="5580" spans="1:39">
      <c r="A5580" s="6"/>
      <c r="K5580" s="6"/>
      <c r="L5580" s="6"/>
      <c r="AM5580" s="6"/>
    </row>
    <row r="5581" spans="1:39">
      <c r="A5581" s="6"/>
      <c r="K5581" s="6"/>
      <c r="L5581" s="6"/>
      <c r="AM5581" s="6"/>
    </row>
    <row r="5582" spans="1:39">
      <c r="A5582" s="6"/>
      <c r="K5582" s="6"/>
      <c r="L5582" s="6"/>
      <c r="AM5582" s="6"/>
    </row>
    <row r="5583" spans="1:39">
      <c r="A5583" s="6"/>
      <c r="K5583" s="6"/>
      <c r="L5583" s="6"/>
      <c r="AM5583" s="6"/>
    </row>
    <row r="5584" spans="1:39">
      <c r="A5584" s="6"/>
      <c r="K5584" s="6"/>
      <c r="L5584" s="6"/>
      <c r="AM5584" s="6"/>
    </row>
    <row r="5585" spans="1:39">
      <c r="A5585" s="6"/>
      <c r="K5585" s="6"/>
      <c r="L5585" s="6"/>
      <c r="AM5585" s="6"/>
    </row>
    <row r="5586" spans="1:39">
      <c r="A5586" s="6"/>
      <c r="K5586" s="6"/>
      <c r="L5586" s="6"/>
      <c r="AM5586" s="6"/>
    </row>
    <row r="5587" spans="1:39">
      <c r="A5587" s="6"/>
      <c r="K5587" s="6"/>
      <c r="L5587" s="6"/>
      <c r="AM5587" s="6"/>
    </row>
    <row r="5588" spans="1:39">
      <c r="A5588" s="6"/>
      <c r="K5588" s="6"/>
      <c r="L5588" s="6"/>
      <c r="AM5588" s="6"/>
    </row>
    <row r="5589" spans="1:39">
      <c r="A5589" s="6"/>
      <c r="K5589" s="6"/>
      <c r="L5589" s="6"/>
      <c r="AM5589" s="6"/>
    </row>
    <row r="5590" spans="1:39">
      <c r="A5590" s="6"/>
      <c r="K5590" s="6"/>
      <c r="L5590" s="6"/>
      <c r="AM5590" s="6"/>
    </row>
    <row r="5591" spans="1:39">
      <c r="A5591" s="6"/>
      <c r="K5591" s="6"/>
      <c r="L5591" s="6"/>
      <c r="AM5591" s="6"/>
    </row>
    <row r="5592" spans="1:39">
      <c r="A5592" s="6"/>
      <c r="K5592" s="6"/>
      <c r="L5592" s="6"/>
      <c r="AM5592" s="6"/>
    </row>
    <row r="5593" spans="1:39">
      <c r="A5593" s="6"/>
      <c r="K5593" s="6"/>
      <c r="L5593" s="6"/>
      <c r="AM5593" s="6"/>
    </row>
    <row r="5594" spans="1:39">
      <c r="A5594" s="6"/>
      <c r="K5594" s="6"/>
      <c r="L5594" s="6"/>
      <c r="AM5594" s="6"/>
    </row>
    <row r="5595" spans="1:39">
      <c r="A5595" s="6"/>
      <c r="K5595" s="6"/>
      <c r="L5595" s="6"/>
      <c r="AM5595" s="6"/>
    </row>
    <row r="5596" spans="1:39">
      <c r="A5596" s="6"/>
      <c r="K5596" s="6"/>
      <c r="L5596" s="6"/>
      <c r="AM5596" s="6"/>
    </row>
    <row r="5597" spans="1:39">
      <c r="A5597" s="6"/>
      <c r="K5597" s="6"/>
      <c r="L5597" s="6"/>
      <c r="AM5597" s="6"/>
    </row>
    <row r="5598" spans="1:39">
      <c r="A5598" s="6"/>
      <c r="K5598" s="6"/>
      <c r="L5598" s="6"/>
      <c r="AM5598" s="6"/>
    </row>
    <row r="5599" spans="1:39">
      <c r="A5599" s="6"/>
      <c r="K5599" s="6"/>
      <c r="L5599" s="6"/>
      <c r="AM5599" s="6"/>
    </row>
    <row r="5600" spans="1:39">
      <c r="A5600" s="6"/>
      <c r="K5600" s="6"/>
      <c r="L5600" s="6"/>
      <c r="AM5600" s="6"/>
    </row>
    <row r="5601" spans="1:39">
      <c r="A5601" s="6"/>
      <c r="K5601" s="6"/>
      <c r="L5601" s="6"/>
      <c r="AM5601" s="6"/>
    </row>
    <row r="5602" spans="1:39">
      <c r="A5602" s="6"/>
      <c r="K5602" s="6"/>
      <c r="L5602" s="6"/>
      <c r="AM5602" s="6"/>
    </row>
    <row r="5603" spans="1:39">
      <c r="A5603" s="6"/>
      <c r="K5603" s="6"/>
      <c r="L5603" s="6"/>
      <c r="AM5603" s="6"/>
    </row>
    <row r="5604" spans="1:39">
      <c r="A5604" s="6"/>
      <c r="K5604" s="6"/>
      <c r="L5604" s="6"/>
      <c r="AM5604" s="6"/>
    </row>
    <row r="5605" spans="1:39">
      <c r="A5605" s="6"/>
      <c r="K5605" s="6"/>
      <c r="L5605" s="6"/>
      <c r="AM5605" s="6"/>
    </row>
    <row r="5606" spans="1:39">
      <c r="A5606" s="6"/>
      <c r="K5606" s="6"/>
      <c r="L5606" s="6"/>
      <c r="AM5606" s="6"/>
    </row>
    <row r="5607" spans="1:39">
      <c r="A5607" s="6"/>
      <c r="K5607" s="6"/>
      <c r="L5607" s="6"/>
      <c r="AM5607" s="6"/>
    </row>
    <row r="5608" spans="1:39">
      <c r="A5608" s="6"/>
      <c r="K5608" s="6"/>
      <c r="L5608" s="6"/>
      <c r="AM5608" s="6"/>
    </row>
    <row r="5609" spans="1:39">
      <c r="A5609" s="6"/>
      <c r="K5609" s="6"/>
      <c r="L5609" s="6"/>
      <c r="AM5609" s="6"/>
    </row>
    <row r="5610" spans="1:39">
      <c r="A5610" s="6"/>
      <c r="K5610" s="6"/>
      <c r="L5610" s="6"/>
      <c r="AM5610" s="6"/>
    </row>
    <row r="5611" spans="1:39">
      <c r="A5611" s="6"/>
      <c r="K5611" s="6"/>
      <c r="L5611" s="6"/>
      <c r="AM5611" s="6"/>
    </row>
    <row r="5612" spans="1:39">
      <c r="A5612" s="6"/>
      <c r="K5612" s="6"/>
      <c r="L5612" s="6"/>
      <c r="AM5612" s="6"/>
    </row>
    <row r="5613" spans="1:39">
      <c r="A5613" s="6"/>
      <c r="K5613" s="6"/>
      <c r="L5613" s="6"/>
      <c r="AM5613" s="6"/>
    </row>
    <row r="5614" spans="1:39">
      <c r="A5614" s="6"/>
      <c r="K5614" s="6"/>
      <c r="L5614" s="6"/>
      <c r="AM5614" s="6"/>
    </row>
    <row r="5615" spans="1:39">
      <c r="A5615" s="6"/>
      <c r="K5615" s="6"/>
      <c r="L5615" s="6"/>
      <c r="AM5615" s="6"/>
    </row>
    <row r="5616" spans="1:39">
      <c r="A5616" s="6"/>
      <c r="K5616" s="6"/>
      <c r="L5616" s="6"/>
      <c r="AM5616" s="6"/>
    </row>
    <row r="5617" spans="1:39">
      <c r="A5617" s="6"/>
      <c r="K5617" s="6"/>
      <c r="L5617" s="6"/>
      <c r="AM5617" s="6"/>
    </row>
    <row r="5618" spans="1:39">
      <c r="A5618" s="6"/>
      <c r="K5618" s="6"/>
      <c r="L5618" s="6"/>
      <c r="AM5618" s="6"/>
    </row>
    <row r="5619" spans="1:39">
      <c r="A5619" s="6"/>
      <c r="K5619" s="6"/>
      <c r="L5619" s="6"/>
      <c r="AM5619" s="6"/>
    </row>
    <row r="5620" spans="1:39">
      <c r="A5620" s="6"/>
      <c r="K5620" s="6"/>
      <c r="L5620" s="6"/>
      <c r="AM5620" s="6"/>
    </row>
    <row r="5621" spans="1:39">
      <c r="A5621" s="6"/>
      <c r="K5621" s="6"/>
      <c r="L5621" s="6"/>
      <c r="AM5621" s="6"/>
    </row>
    <row r="5622" spans="1:39">
      <c r="A5622" s="6"/>
      <c r="K5622" s="6"/>
      <c r="L5622" s="6"/>
      <c r="AM5622" s="6"/>
    </row>
    <row r="5623" spans="1:39">
      <c r="A5623" s="6"/>
      <c r="K5623" s="6"/>
      <c r="L5623" s="6"/>
      <c r="AM5623" s="6"/>
    </row>
    <row r="5624" spans="1:39">
      <c r="A5624" s="6"/>
      <c r="K5624" s="6"/>
      <c r="L5624" s="6"/>
      <c r="AM5624" s="6"/>
    </row>
    <row r="5625" spans="1:39">
      <c r="A5625" s="6"/>
      <c r="K5625" s="6"/>
      <c r="L5625" s="6"/>
      <c r="AM5625" s="6"/>
    </row>
    <row r="5626" spans="1:39">
      <c r="A5626" s="6"/>
      <c r="K5626" s="6"/>
      <c r="L5626" s="6"/>
      <c r="AM5626" s="6"/>
    </row>
    <row r="5627" spans="1:39">
      <c r="A5627" s="6"/>
      <c r="K5627" s="6"/>
      <c r="L5627" s="6"/>
      <c r="AM5627" s="6"/>
    </row>
    <row r="5628" spans="1:39">
      <c r="A5628" s="6"/>
      <c r="K5628" s="6"/>
      <c r="L5628" s="6"/>
      <c r="AM5628" s="6"/>
    </row>
    <row r="5629" spans="1:39">
      <c r="A5629" s="6"/>
      <c r="K5629" s="6"/>
      <c r="L5629" s="6"/>
      <c r="AM5629" s="6"/>
    </row>
    <row r="5630" spans="1:39">
      <c r="A5630" s="6"/>
      <c r="K5630" s="6"/>
      <c r="L5630" s="6"/>
      <c r="AM5630" s="6"/>
    </row>
    <row r="5631" spans="1:39">
      <c r="A5631" s="6"/>
      <c r="K5631" s="6"/>
      <c r="L5631" s="6"/>
      <c r="AM5631" s="6"/>
    </row>
    <row r="5632" spans="1:39">
      <c r="A5632" s="6"/>
      <c r="K5632" s="6"/>
      <c r="L5632" s="6"/>
      <c r="AM5632" s="6"/>
    </row>
    <row r="5633" spans="1:39">
      <c r="A5633" s="6"/>
      <c r="K5633" s="6"/>
      <c r="L5633" s="6"/>
      <c r="AM5633" s="6"/>
    </row>
    <row r="5634" spans="1:39">
      <c r="A5634" s="6"/>
      <c r="K5634" s="6"/>
      <c r="L5634" s="6"/>
      <c r="AM5634" s="6"/>
    </row>
    <row r="5635" spans="1:39">
      <c r="A5635" s="6"/>
      <c r="K5635" s="6"/>
      <c r="L5635" s="6"/>
      <c r="AM5635" s="6"/>
    </row>
    <row r="5636" spans="1:39">
      <c r="A5636" s="6"/>
      <c r="K5636" s="6"/>
      <c r="L5636" s="6"/>
      <c r="AM5636" s="6"/>
    </row>
    <row r="5637" spans="1:39">
      <c r="A5637" s="6"/>
      <c r="K5637" s="6"/>
      <c r="L5637" s="6"/>
      <c r="AM5637" s="6"/>
    </row>
    <row r="5638" spans="1:39">
      <c r="A5638" s="6"/>
      <c r="K5638" s="6"/>
      <c r="L5638" s="6"/>
      <c r="AM5638" s="6"/>
    </row>
    <row r="5639" spans="1:39">
      <c r="A5639" s="6"/>
      <c r="K5639" s="6"/>
      <c r="L5639" s="6"/>
      <c r="AM5639" s="6"/>
    </row>
    <row r="5640" spans="1:39">
      <c r="A5640" s="6"/>
      <c r="K5640" s="6"/>
      <c r="L5640" s="6"/>
      <c r="AM5640" s="6"/>
    </row>
    <row r="5641" spans="1:39">
      <c r="A5641" s="6"/>
      <c r="K5641" s="6"/>
      <c r="L5641" s="6"/>
      <c r="AM5641" s="6"/>
    </row>
    <row r="5642" spans="1:39">
      <c r="A5642" s="6"/>
      <c r="K5642" s="6"/>
      <c r="L5642" s="6"/>
      <c r="AM5642" s="6"/>
    </row>
    <row r="5643" spans="1:39">
      <c r="A5643" s="6"/>
      <c r="K5643" s="6"/>
      <c r="L5643" s="6"/>
      <c r="AM5643" s="6"/>
    </row>
    <row r="5644" spans="1:39">
      <c r="A5644" s="6"/>
      <c r="K5644" s="6"/>
      <c r="L5644" s="6"/>
      <c r="AM5644" s="6"/>
    </row>
    <row r="5645" spans="1:39">
      <c r="A5645" s="6"/>
      <c r="K5645" s="6"/>
      <c r="L5645" s="6"/>
      <c r="AM5645" s="6"/>
    </row>
    <row r="5646" spans="1:39">
      <c r="A5646" s="6"/>
      <c r="K5646" s="6"/>
      <c r="L5646" s="6"/>
      <c r="AM5646" s="6"/>
    </row>
    <row r="5647" spans="1:39">
      <c r="A5647" s="6"/>
      <c r="K5647" s="6"/>
      <c r="L5647" s="6"/>
      <c r="AM5647" s="6"/>
    </row>
    <row r="5648" spans="1:39">
      <c r="A5648" s="6"/>
      <c r="K5648" s="6"/>
      <c r="L5648" s="6"/>
      <c r="AM5648" s="6"/>
    </row>
    <row r="5649" spans="1:39">
      <c r="A5649" s="6"/>
      <c r="K5649" s="6"/>
      <c r="L5649" s="6"/>
      <c r="AM5649" s="6"/>
    </row>
    <row r="5650" spans="1:39">
      <c r="A5650" s="6"/>
      <c r="K5650" s="6"/>
      <c r="L5650" s="6"/>
      <c r="AM5650" s="6"/>
    </row>
    <row r="5651" spans="1:39">
      <c r="A5651" s="6"/>
      <c r="K5651" s="6"/>
      <c r="L5651" s="6"/>
      <c r="AM5651" s="6"/>
    </row>
    <row r="5652" spans="1:39">
      <c r="A5652" s="6"/>
      <c r="K5652" s="6"/>
      <c r="L5652" s="6"/>
      <c r="AM5652" s="6"/>
    </row>
    <row r="5653" spans="1:39">
      <c r="A5653" s="6"/>
      <c r="K5653" s="6"/>
      <c r="L5653" s="6"/>
      <c r="AM5653" s="6"/>
    </row>
    <row r="5654" spans="1:39">
      <c r="A5654" s="6"/>
      <c r="K5654" s="6"/>
      <c r="L5654" s="6"/>
      <c r="AM5654" s="6"/>
    </row>
    <row r="5655" spans="1:39">
      <c r="A5655" s="6"/>
      <c r="K5655" s="6"/>
      <c r="L5655" s="6"/>
      <c r="AM5655" s="6"/>
    </row>
    <row r="5656" spans="1:39">
      <c r="A5656" s="6"/>
      <c r="K5656" s="6"/>
      <c r="L5656" s="6"/>
      <c r="AM5656" s="6"/>
    </row>
    <row r="5657" spans="1:39">
      <c r="A5657" s="6"/>
      <c r="K5657" s="6"/>
      <c r="L5657" s="6"/>
      <c r="AM5657" s="6"/>
    </row>
    <row r="5658" spans="1:39">
      <c r="A5658" s="6"/>
      <c r="K5658" s="6"/>
      <c r="L5658" s="6"/>
      <c r="AM5658" s="6"/>
    </row>
    <row r="5659" spans="1:39">
      <c r="A5659" s="6"/>
      <c r="K5659" s="6"/>
      <c r="L5659" s="6"/>
      <c r="AM5659" s="6"/>
    </row>
    <row r="5660" spans="1:39">
      <c r="A5660" s="6"/>
      <c r="K5660" s="6"/>
      <c r="L5660" s="6"/>
      <c r="AM5660" s="6"/>
    </row>
    <row r="5661" spans="1:39">
      <c r="A5661" s="6"/>
      <c r="K5661" s="6"/>
      <c r="L5661" s="6"/>
      <c r="AM5661" s="6"/>
    </row>
    <row r="5662" spans="1:39">
      <c r="A5662" s="6"/>
      <c r="K5662" s="6"/>
      <c r="L5662" s="6"/>
      <c r="AM5662" s="6"/>
    </row>
    <row r="5663" spans="1:39">
      <c r="A5663" s="6"/>
      <c r="K5663" s="6"/>
      <c r="L5663" s="6"/>
      <c r="AM5663" s="6"/>
    </row>
    <row r="5664" spans="1:39">
      <c r="A5664" s="6"/>
      <c r="K5664" s="6"/>
      <c r="L5664" s="6"/>
      <c r="AM5664" s="6"/>
    </row>
    <row r="5665" spans="1:39">
      <c r="A5665" s="6"/>
      <c r="K5665" s="6"/>
      <c r="L5665" s="6"/>
      <c r="AM5665" s="6"/>
    </row>
    <row r="5666" spans="1:39">
      <c r="A5666" s="6"/>
      <c r="K5666" s="6"/>
      <c r="L5666" s="6"/>
      <c r="AM5666" s="6"/>
    </row>
    <row r="5667" spans="1:39">
      <c r="A5667" s="6"/>
      <c r="K5667" s="6"/>
      <c r="L5667" s="6"/>
      <c r="AM5667" s="6"/>
    </row>
    <row r="5668" spans="1:39">
      <c r="A5668" s="6"/>
      <c r="K5668" s="6"/>
      <c r="L5668" s="6"/>
      <c r="AM5668" s="6"/>
    </row>
    <row r="5669" spans="1:39">
      <c r="A5669" s="6"/>
      <c r="K5669" s="6"/>
      <c r="L5669" s="6"/>
      <c r="AM5669" s="6"/>
    </row>
    <row r="5670" spans="1:39">
      <c r="A5670" s="6"/>
      <c r="K5670" s="6"/>
      <c r="L5670" s="6"/>
      <c r="AM5670" s="6"/>
    </row>
    <row r="5671" spans="1:39">
      <c r="A5671" s="6"/>
      <c r="K5671" s="6"/>
      <c r="L5671" s="6"/>
      <c r="AM5671" s="6"/>
    </row>
    <row r="5672" spans="1:39">
      <c r="A5672" s="6"/>
      <c r="K5672" s="6"/>
      <c r="L5672" s="6"/>
      <c r="AM5672" s="6"/>
    </row>
    <row r="5673" spans="1:39">
      <c r="A5673" s="6"/>
      <c r="K5673" s="6"/>
      <c r="L5673" s="6"/>
      <c r="AM5673" s="6"/>
    </row>
    <row r="5674" spans="1:39">
      <c r="A5674" s="6"/>
      <c r="K5674" s="6"/>
      <c r="L5674" s="6"/>
      <c r="AM5674" s="6"/>
    </row>
    <row r="5675" spans="1:39">
      <c r="A5675" s="6"/>
      <c r="K5675" s="6"/>
      <c r="L5675" s="6"/>
      <c r="AM5675" s="6"/>
    </row>
    <row r="5676" spans="1:39">
      <c r="A5676" s="6"/>
      <c r="K5676" s="6"/>
      <c r="L5676" s="6"/>
      <c r="AM5676" s="6"/>
    </row>
    <row r="5677" spans="1:39">
      <c r="A5677" s="6"/>
      <c r="K5677" s="6"/>
      <c r="L5677" s="6"/>
      <c r="AM5677" s="6"/>
    </row>
    <row r="5678" spans="1:39">
      <c r="A5678" s="6"/>
      <c r="K5678" s="6"/>
      <c r="L5678" s="6"/>
      <c r="AM5678" s="6"/>
    </row>
    <row r="5679" spans="1:39">
      <c r="A5679" s="6"/>
      <c r="K5679" s="6"/>
      <c r="L5679" s="6"/>
      <c r="AM5679" s="6"/>
    </row>
    <row r="5680" spans="1:39">
      <c r="A5680" s="6"/>
      <c r="K5680" s="6"/>
      <c r="L5680" s="6"/>
      <c r="AM5680" s="6"/>
    </row>
    <row r="5681" spans="1:39">
      <c r="A5681" s="6"/>
      <c r="K5681" s="6"/>
      <c r="L5681" s="6"/>
      <c r="AM5681" s="6"/>
    </row>
    <row r="5682" spans="1:39">
      <c r="A5682" s="6"/>
      <c r="K5682" s="6"/>
      <c r="L5682" s="6"/>
      <c r="AM5682" s="6"/>
    </row>
    <row r="5683" spans="1:39">
      <c r="A5683" s="6"/>
      <c r="K5683" s="6"/>
      <c r="L5683" s="6"/>
      <c r="AM5683" s="6"/>
    </row>
    <row r="5684" spans="1:39">
      <c r="A5684" s="6"/>
      <c r="K5684" s="6"/>
      <c r="L5684" s="6"/>
      <c r="AM5684" s="6"/>
    </row>
    <row r="5685" spans="1:39">
      <c r="A5685" s="6"/>
      <c r="K5685" s="6"/>
      <c r="L5685" s="6"/>
      <c r="AM5685" s="6"/>
    </row>
    <row r="5686" spans="1:39">
      <c r="A5686" s="6"/>
      <c r="K5686" s="6"/>
      <c r="L5686" s="6"/>
      <c r="AM5686" s="6"/>
    </row>
    <row r="5687" spans="1:39">
      <c r="A5687" s="6"/>
      <c r="K5687" s="6"/>
      <c r="L5687" s="6"/>
      <c r="AM5687" s="6"/>
    </row>
    <row r="5688" spans="1:39">
      <c r="A5688" s="6"/>
      <c r="K5688" s="6"/>
      <c r="L5688" s="6"/>
      <c r="AM5688" s="6"/>
    </row>
    <row r="5689" spans="1:39">
      <c r="A5689" s="6"/>
      <c r="K5689" s="6"/>
      <c r="L5689" s="6"/>
      <c r="AM5689" s="6"/>
    </row>
    <row r="5690" spans="1:39">
      <c r="A5690" s="6"/>
      <c r="K5690" s="6"/>
      <c r="L5690" s="6"/>
      <c r="AM5690" s="6"/>
    </row>
    <row r="5691" spans="1:39">
      <c r="A5691" s="6"/>
      <c r="K5691" s="6"/>
      <c r="L5691" s="6"/>
      <c r="AM5691" s="6"/>
    </row>
    <row r="5692" spans="1:39">
      <c r="A5692" s="6"/>
      <c r="K5692" s="6"/>
      <c r="L5692" s="6"/>
      <c r="AM5692" s="6"/>
    </row>
    <row r="5693" spans="1:39">
      <c r="A5693" s="6"/>
      <c r="K5693" s="6"/>
      <c r="L5693" s="6"/>
      <c r="AM5693" s="6"/>
    </row>
    <row r="5694" spans="1:39">
      <c r="A5694" s="6"/>
      <c r="K5694" s="6"/>
      <c r="L5694" s="6"/>
      <c r="AM5694" s="6"/>
    </row>
    <row r="5695" spans="1:39">
      <c r="A5695" s="6"/>
      <c r="K5695" s="6"/>
      <c r="L5695" s="6"/>
      <c r="AM5695" s="6"/>
    </row>
    <row r="5696" spans="1:39">
      <c r="A5696" s="6"/>
      <c r="K5696" s="6"/>
      <c r="L5696" s="6"/>
      <c r="AM5696" s="6"/>
    </row>
    <row r="5697" spans="1:39">
      <c r="A5697" s="6"/>
      <c r="K5697" s="6"/>
      <c r="L5697" s="6"/>
      <c r="AM5697" s="6"/>
    </row>
    <row r="5698" spans="1:39">
      <c r="A5698" s="6"/>
      <c r="K5698" s="6"/>
      <c r="L5698" s="6"/>
      <c r="AM5698" s="6"/>
    </row>
    <row r="5699" spans="1:39">
      <c r="A5699" s="6"/>
      <c r="K5699" s="6"/>
      <c r="L5699" s="6"/>
      <c r="AM5699" s="6"/>
    </row>
    <row r="5700" spans="1:39">
      <c r="A5700" s="6"/>
      <c r="K5700" s="6"/>
      <c r="L5700" s="6"/>
      <c r="AM5700" s="6"/>
    </row>
    <row r="5701" spans="1:39">
      <c r="A5701" s="6"/>
      <c r="K5701" s="6"/>
      <c r="L5701" s="6"/>
      <c r="AM5701" s="6"/>
    </row>
    <row r="5702" spans="1:39">
      <c r="A5702" s="6"/>
      <c r="K5702" s="6"/>
      <c r="L5702" s="6"/>
      <c r="AM5702" s="6"/>
    </row>
    <row r="5703" spans="1:39">
      <c r="A5703" s="6"/>
      <c r="K5703" s="6"/>
      <c r="L5703" s="6"/>
      <c r="AM5703" s="6"/>
    </row>
    <row r="5704" spans="1:39">
      <c r="A5704" s="6"/>
      <c r="K5704" s="6"/>
      <c r="L5704" s="6"/>
      <c r="AM5704" s="6"/>
    </row>
    <row r="5705" spans="1:39">
      <c r="A5705" s="6"/>
      <c r="K5705" s="6"/>
      <c r="L5705" s="6"/>
      <c r="AM5705" s="6"/>
    </row>
    <row r="5706" spans="1:39">
      <c r="A5706" s="6"/>
      <c r="K5706" s="6"/>
      <c r="L5706" s="6"/>
      <c r="AM5706" s="6"/>
    </row>
    <row r="5707" spans="1:39">
      <c r="A5707" s="6"/>
      <c r="K5707" s="6"/>
      <c r="L5707" s="6"/>
      <c r="AM5707" s="6"/>
    </row>
    <row r="5708" spans="1:39">
      <c r="A5708" s="6"/>
      <c r="K5708" s="6"/>
      <c r="L5708" s="6"/>
      <c r="AM5708" s="6"/>
    </row>
    <row r="5709" spans="1:39">
      <c r="A5709" s="6"/>
      <c r="K5709" s="6"/>
      <c r="L5709" s="6"/>
      <c r="AM5709" s="6"/>
    </row>
    <row r="5710" spans="1:39">
      <c r="A5710" s="6"/>
      <c r="K5710" s="6"/>
      <c r="L5710" s="6"/>
      <c r="AM5710" s="6"/>
    </row>
    <row r="5711" spans="1:39">
      <c r="A5711" s="6"/>
      <c r="K5711" s="6"/>
      <c r="L5711" s="6"/>
      <c r="AM5711" s="6"/>
    </row>
    <row r="5712" spans="1:39">
      <c r="A5712" s="6"/>
      <c r="K5712" s="6"/>
      <c r="L5712" s="6"/>
      <c r="AM5712" s="6"/>
    </row>
    <row r="5713" spans="1:39">
      <c r="A5713" s="6"/>
      <c r="K5713" s="6"/>
      <c r="L5713" s="6"/>
      <c r="AM5713" s="6"/>
    </row>
    <row r="5714" spans="1:39">
      <c r="A5714" s="6"/>
      <c r="K5714" s="6"/>
      <c r="L5714" s="6"/>
      <c r="AM5714" s="6"/>
    </row>
    <row r="5715" spans="1:39">
      <c r="A5715" s="6"/>
      <c r="K5715" s="6"/>
      <c r="L5715" s="6"/>
      <c r="AM5715" s="6"/>
    </row>
    <row r="5716" spans="1:39">
      <c r="A5716" s="6"/>
      <c r="K5716" s="6"/>
      <c r="L5716" s="6"/>
      <c r="AM5716" s="6"/>
    </row>
    <row r="5717" spans="1:39">
      <c r="A5717" s="6"/>
      <c r="K5717" s="6"/>
      <c r="L5717" s="6"/>
      <c r="AM5717" s="6"/>
    </row>
    <row r="5718" spans="1:39">
      <c r="A5718" s="6"/>
      <c r="K5718" s="6"/>
      <c r="L5718" s="6"/>
      <c r="AM5718" s="6"/>
    </row>
    <row r="5719" spans="1:39">
      <c r="A5719" s="6"/>
      <c r="K5719" s="6"/>
      <c r="L5719" s="6"/>
      <c r="AM5719" s="6"/>
    </row>
    <row r="5720" spans="1:39">
      <c r="A5720" s="6"/>
      <c r="K5720" s="6"/>
      <c r="L5720" s="6"/>
      <c r="AM5720" s="6"/>
    </row>
    <row r="5721" spans="1:39">
      <c r="A5721" s="6"/>
      <c r="K5721" s="6"/>
      <c r="L5721" s="6"/>
      <c r="AM5721" s="6"/>
    </row>
    <row r="5722" spans="1:39">
      <c r="A5722" s="6"/>
      <c r="K5722" s="6"/>
      <c r="L5722" s="6"/>
      <c r="AM5722" s="6"/>
    </row>
    <row r="5723" spans="1:39">
      <c r="A5723" s="6"/>
      <c r="K5723" s="6"/>
      <c r="L5723" s="6"/>
      <c r="AM5723" s="6"/>
    </row>
    <row r="5724" spans="1:39">
      <c r="A5724" s="6"/>
      <c r="K5724" s="6"/>
      <c r="L5724" s="6"/>
      <c r="AM5724" s="6"/>
    </row>
    <row r="5725" spans="1:39">
      <c r="A5725" s="6"/>
      <c r="K5725" s="6"/>
      <c r="L5725" s="6"/>
      <c r="AM5725" s="6"/>
    </row>
    <row r="5726" spans="1:39">
      <c r="A5726" s="6"/>
      <c r="K5726" s="6"/>
      <c r="L5726" s="6"/>
      <c r="AM5726" s="6"/>
    </row>
    <row r="5727" spans="1:39">
      <c r="A5727" s="6"/>
      <c r="K5727" s="6"/>
      <c r="L5727" s="6"/>
      <c r="AM5727" s="6"/>
    </row>
    <row r="5728" spans="1:39">
      <c r="A5728" s="6"/>
      <c r="K5728" s="6"/>
      <c r="L5728" s="6"/>
      <c r="AM5728" s="6"/>
    </row>
    <row r="5729" spans="1:39">
      <c r="A5729" s="6"/>
      <c r="K5729" s="6"/>
      <c r="L5729" s="6"/>
      <c r="AM5729" s="6"/>
    </row>
    <row r="5730" spans="1:39">
      <c r="A5730" s="6"/>
      <c r="K5730" s="6"/>
      <c r="L5730" s="6"/>
      <c r="AM5730" s="6"/>
    </row>
    <row r="5731" spans="1:39">
      <c r="A5731" s="6"/>
      <c r="K5731" s="6"/>
      <c r="L5731" s="6"/>
      <c r="AM5731" s="6"/>
    </row>
    <row r="5732" spans="1:39">
      <c r="A5732" s="6"/>
      <c r="K5732" s="6"/>
      <c r="L5732" s="6"/>
      <c r="AM5732" s="6"/>
    </row>
    <row r="5733" spans="1:39">
      <c r="A5733" s="6"/>
      <c r="K5733" s="6"/>
      <c r="L5733" s="6"/>
      <c r="AM5733" s="6"/>
    </row>
    <row r="5734" spans="1:39">
      <c r="A5734" s="6"/>
      <c r="K5734" s="6"/>
      <c r="L5734" s="6"/>
      <c r="AM5734" s="6"/>
    </row>
    <row r="5735" spans="1:39">
      <c r="A5735" s="6"/>
      <c r="K5735" s="6"/>
      <c r="L5735" s="6"/>
      <c r="AM5735" s="6"/>
    </row>
    <row r="5736" spans="1:39">
      <c r="A5736" s="6"/>
      <c r="K5736" s="6"/>
      <c r="L5736" s="6"/>
      <c r="AM5736" s="6"/>
    </row>
    <row r="5737" spans="1:39">
      <c r="A5737" s="6"/>
      <c r="K5737" s="6"/>
      <c r="L5737" s="6"/>
      <c r="AM5737" s="6"/>
    </row>
    <row r="5738" spans="1:39">
      <c r="A5738" s="6"/>
      <c r="K5738" s="6"/>
      <c r="L5738" s="6"/>
      <c r="AM5738" s="6"/>
    </row>
    <row r="5739" spans="1:39">
      <c r="A5739" s="6"/>
      <c r="K5739" s="6"/>
      <c r="L5739" s="6"/>
      <c r="AM5739" s="6"/>
    </row>
    <row r="5740" spans="1:39">
      <c r="A5740" s="6"/>
      <c r="K5740" s="6"/>
      <c r="L5740" s="6"/>
      <c r="AM5740" s="6"/>
    </row>
    <row r="5741" spans="1:39">
      <c r="A5741" s="6"/>
      <c r="K5741" s="6"/>
      <c r="L5741" s="6"/>
      <c r="AM5741" s="6"/>
    </row>
    <row r="5742" spans="1:39">
      <c r="A5742" s="6"/>
      <c r="K5742" s="6"/>
      <c r="L5742" s="6"/>
      <c r="AM5742" s="6"/>
    </row>
    <row r="5743" spans="1:39">
      <c r="A5743" s="6"/>
      <c r="K5743" s="6"/>
      <c r="L5743" s="6"/>
      <c r="AM5743" s="6"/>
    </row>
    <row r="5744" spans="1:39">
      <c r="A5744" s="6"/>
      <c r="K5744" s="6"/>
      <c r="L5744" s="6"/>
      <c r="AM5744" s="6"/>
    </row>
    <row r="5745" spans="1:39">
      <c r="A5745" s="6"/>
      <c r="K5745" s="6"/>
      <c r="L5745" s="6"/>
      <c r="AM5745" s="6"/>
    </row>
    <row r="5746" spans="1:39">
      <c r="A5746" s="6"/>
      <c r="K5746" s="6"/>
      <c r="L5746" s="6"/>
      <c r="AM5746" s="6"/>
    </row>
    <row r="5747" spans="1:39">
      <c r="A5747" s="6"/>
      <c r="K5747" s="6"/>
      <c r="L5747" s="6"/>
      <c r="AM5747" s="6"/>
    </row>
    <row r="5748" spans="1:39">
      <c r="A5748" s="6"/>
      <c r="K5748" s="6"/>
      <c r="L5748" s="6"/>
      <c r="AM5748" s="6"/>
    </row>
    <row r="5749" spans="1:39">
      <c r="A5749" s="6"/>
      <c r="K5749" s="6"/>
      <c r="L5749" s="6"/>
      <c r="AM5749" s="6"/>
    </row>
    <row r="5750" spans="1:39">
      <c r="A5750" s="6"/>
      <c r="K5750" s="6"/>
      <c r="L5750" s="6"/>
      <c r="AM5750" s="6"/>
    </row>
    <row r="5751" spans="1:39">
      <c r="A5751" s="6"/>
      <c r="K5751" s="6"/>
      <c r="L5751" s="6"/>
      <c r="AM5751" s="6"/>
    </row>
    <row r="5752" spans="1:39">
      <c r="A5752" s="6"/>
      <c r="K5752" s="6"/>
      <c r="L5752" s="6"/>
      <c r="AM5752" s="6"/>
    </row>
    <row r="5753" spans="1:39">
      <c r="A5753" s="6"/>
      <c r="K5753" s="6"/>
      <c r="L5753" s="6"/>
      <c r="AM5753" s="6"/>
    </row>
    <row r="5754" spans="1:39">
      <c r="A5754" s="6"/>
      <c r="K5754" s="6"/>
      <c r="L5754" s="6"/>
      <c r="AM5754" s="6"/>
    </row>
    <row r="5755" spans="1:39">
      <c r="A5755" s="6"/>
      <c r="K5755" s="6"/>
      <c r="L5755" s="6"/>
      <c r="AM5755" s="6"/>
    </row>
    <row r="5756" spans="1:39">
      <c r="A5756" s="6"/>
      <c r="K5756" s="6"/>
      <c r="L5756" s="6"/>
      <c r="AM5756" s="6"/>
    </row>
    <row r="5757" spans="1:39">
      <c r="A5757" s="6"/>
      <c r="K5757" s="6"/>
      <c r="L5757" s="6"/>
      <c r="AM5757" s="6"/>
    </row>
    <row r="5758" spans="1:39">
      <c r="A5758" s="6"/>
      <c r="K5758" s="6"/>
      <c r="L5758" s="6"/>
      <c r="AM5758" s="6"/>
    </row>
    <row r="5759" spans="1:39">
      <c r="A5759" s="6"/>
      <c r="K5759" s="6"/>
      <c r="L5759" s="6"/>
      <c r="AM5759" s="6"/>
    </row>
    <row r="5760" spans="1:39">
      <c r="A5760" s="6"/>
      <c r="K5760" s="6"/>
      <c r="L5760" s="6"/>
      <c r="AM5760" s="6"/>
    </row>
    <row r="5761" spans="1:39">
      <c r="A5761" s="6"/>
      <c r="K5761" s="6"/>
      <c r="L5761" s="6"/>
      <c r="AM5761" s="6"/>
    </row>
    <row r="5762" spans="1:39">
      <c r="A5762" s="6"/>
      <c r="K5762" s="6"/>
      <c r="L5762" s="6"/>
      <c r="AM5762" s="6"/>
    </row>
    <row r="5763" spans="1:39">
      <c r="A5763" s="6"/>
      <c r="K5763" s="6"/>
      <c r="L5763" s="6"/>
      <c r="AM5763" s="6"/>
    </row>
    <row r="5764" spans="1:39">
      <c r="A5764" s="6"/>
      <c r="K5764" s="6"/>
      <c r="L5764" s="6"/>
      <c r="AM5764" s="6"/>
    </row>
    <row r="5765" spans="1:39">
      <c r="A5765" s="6"/>
      <c r="K5765" s="6"/>
      <c r="L5765" s="6"/>
      <c r="AM5765" s="6"/>
    </row>
    <row r="5766" spans="1:39">
      <c r="A5766" s="6"/>
      <c r="K5766" s="6"/>
      <c r="L5766" s="6"/>
      <c r="AM5766" s="6"/>
    </row>
    <row r="5767" spans="1:39">
      <c r="A5767" s="6"/>
      <c r="K5767" s="6"/>
      <c r="L5767" s="6"/>
      <c r="AM5767" s="6"/>
    </row>
    <row r="5768" spans="1:39">
      <c r="A5768" s="6"/>
      <c r="K5768" s="6"/>
      <c r="L5768" s="6"/>
      <c r="AM5768" s="6"/>
    </row>
    <row r="5769" spans="1:39">
      <c r="A5769" s="6"/>
      <c r="K5769" s="6"/>
      <c r="L5769" s="6"/>
      <c r="AM5769" s="6"/>
    </row>
    <row r="5770" spans="1:39">
      <c r="A5770" s="6"/>
      <c r="K5770" s="6"/>
      <c r="L5770" s="6"/>
      <c r="AM5770" s="6"/>
    </row>
    <row r="5771" spans="1:39">
      <c r="A5771" s="6"/>
      <c r="K5771" s="6"/>
      <c r="L5771" s="6"/>
      <c r="AM5771" s="6"/>
    </row>
    <row r="5772" spans="1:39">
      <c r="A5772" s="6"/>
      <c r="K5772" s="6"/>
      <c r="L5772" s="6"/>
      <c r="AM5772" s="6"/>
    </row>
    <row r="5773" spans="1:39">
      <c r="A5773" s="6"/>
      <c r="K5773" s="6"/>
      <c r="L5773" s="6"/>
      <c r="AM5773" s="6"/>
    </row>
    <row r="5774" spans="1:39">
      <c r="A5774" s="6"/>
      <c r="K5774" s="6"/>
      <c r="L5774" s="6"/>
      <c r="AM5774" s="6"/>
    </row>
    <row r="5775" spans="1:39">
      <c r="A5775" s="6"/>
      <c r="K5775" s="6"/>
      <c r="L5775" s="6"/>
      <c r="AM5775" s="6"/>
    </row>
    <row r="5776" spans="1:39">
      <c r="A5776" s="6"/>
      <c r="K5776" s="6"/>
      <c r="L5776" s="6"/>
      <c r="AM5776" s="6"/>
    </row>
    <row r="5777" spans="1:39">
      <c r="A5777" s="6"/>
      <c r="K5777" s="6"/>
      <c r="L5777" s="6"/>
      <c r="AM5777" s="6"/>
    </row>
    <row r="5778" spans="1:39">
      <c r="A5778" s="6"/>
      <c r="K5778" s="6"/>
      <c r="L5778" s="6"/>
      <c r="AM5778" s="6"/>
    </row>
    <row r="5779" spans="1:39">
      <c r="A5779" s="6"/>
      <c r="K5779" s="6"/>
      <c r="L5779" s="6"/>
      <c r="AM5779" s="6"/>
    </row>
    <row r="5780" spans="1:39">
      <c r="A5780" s="6"/>
      <c r="K5780" s="6"/>
      <c r="L5780" s="6"/>
      <c r="AM5780" s="6"/>
    </row>
    <row r="5781" spans="1:39">
      <c r="A5781" s="6"/>
      <c r="K5781" s="6"/>
      <c r="L5781" s="6"/>
      <c r="AM5781" s="6"/>
    </row>
    <row r="5782" spans="1:39">
      <c r="A5782" s="6"/>
      <c r="K5782" s="6"/>
      <c r="L5782" s="6"/>
      <c r="AM5782" s="6"/>
    </row>
    <row r="5783" spans="1:39">
      <c r="A5783" s="6"/>
      <c r="K5783" s="6"/>
      <c r="L5783" s="6"/>
      <c r="AM5783" s="6"/>
    </row>
    <row r="5784" spans="1:39">
      <c r="A5784" s="6"/>
      <c r="K5784" s="6"/>
      <c r="L5784" s="6"/>
      <c r="AM5784" s="6"/>
    </row>
    <row r="5785" spans="1:39">
      <c r="A5785" s="6"/>
      <c r="K5785" s="6"/>
      <c r="L5785" s="6"/>
      <c r="AM5785" s="6"/>
    </row>
    <row r="5786" spans="1:39">
      <c r="A5786" s="6"/>
      <c r="K5786" s="6"/>
      <c r="L5786" s="6"/>
      <c r="AM5786" s="6"/>
    </row>
    <row r="5787" spans="1:39">
      <c r="A5787" s="6"/>
      <c r="K5787" s="6"/>
      <c r="L5787" s="6"/>
      <c r="AM5787" s="6"/>
    </row>
    <row r="5788" spans="1:39">
      <c r="A5788" s="6"/>
      <c r="K5788" s="6"/>
      <c r="L5788" s="6"/>
      <c r="AM5788" s="6"/>
    </row>
    <row r="5789" spans="1:39">
      <c r="A5789" s="6"/>
      <c r="K5789" s="6"/>
      <c r="L5789" s="6"/>
      <c r="AM5789" s="6"/>
    </row>
    <row r="5790" spans="1:39">
      <c r="A5790" s="6"/>
      <c r="K5790" s="6"/>
      <c r="L5790" s="6"/>
      <c r="AM5790" s="6"/>
    </row>
    <row r="5791" spans="1:39">
      <c r="A5791" s="6"/>
      <c r="K5791" s="6"/>
      <c r="L5791" s="6"/>
      <c r="AM5791" s="6"/>
    </row>
    <row r="5792" spans="1:39">
      <c r="A5792" s="6"/>
      <c r="K5792" s="6"/>
      <c r="L5792" s="6"/>
      <c r="AM5792" s="6"/>
    </row>
    <row r="5793" spans="1:39">
      <c r="A5793" s="6"/>
      <c r="K5793" s="6"/>
      <c r="L5793" s="6"/>
      <c r="AM5793" s="6"/>
    </row>
    <row r="5794" spans="1:39">
      <c r="A5794" s="6"/>
      <c r="K5794" s="6"/>
      <c r="L5794" s="6"/>
      <c r="AM5794" s="6"/>
    </row>
    <row r="5795" spans="1:39">
      <c r="A5795" s="6"/>
      <c r="K5795" s="6"/>
      <c r="L5795" s="6"/>
      <c r="AM5795" s="6"/>
    </row>
    <row r="5796" spans="1:39">
      <c r="A5796" s="6"/>
      <c r="K5796" s="6"/>
      <c r="L5796" s="6"/>
      <c r="AM5796" s="6"/>
    </row>
    <row r="5797" spans="1:39">
      <c r="A5797" s="6"/>
      <c r="K5797" s="6"/>
      <c r="L5797" s="6"/>
      <c r="AM5797" s="6"/>
    </row>
    <row r="5798" spans="1:39">
      <c r="A5798" s="6"/>
      <c r="K5798" s="6"/>
      <c r="L5798" s="6"/>
      <c r="AM5798" s="6"/>
    </row>
    <row r="5799" spans="1:39">
      <c r="A5799" s="6"/>
      <c r="K5799" s="6"/>
      <c r="L5799" s="6"/>
      <c r="AM5799" s="6"/>
    </row>
    <row r="5800" spans="1:39">
      <c r="A5800" s="6"/>
      <c r="K5800" s="6"/>
      <c r="L5800" s="6"/>
      <c r="AM5800" s="6"/>
    </row>
    <row r="5801" spans="1:39">
      <c r="A5801" s="6"/>
      <c r="K5801" s="6"/>
      <c r="L5801" s="6"/>
      <c r="AM5801" s="6"/>
    </row>
    <row r="5802" spans="1:39">
      <c r="A5802" s="6"/>
      <c r="K5802" s="6"/>
      <c r="L5802" s="6"/>
      <c r="AM5802" s="6"/>
    </row>
    <row r="5803" spans="1:39">
      <c r="A5803" s="6"/>
      <c r="K5803" s="6"/>
      <c r="L5803" s="6"/>
      <c r="AM5803" s="6"/>
    </row>
    <row r="5804" spans="1:39">
      <c r="A5804" s="6"/>
      <c r="K5804" s="6"/>
      <c r="L5804" s="6"/>
      <c r="AM5804" s="6"/>
    </row>
    <row r="5805" spans="1:39">
      <c r="A5805" s="6"/>
      <c r="K5805" s="6"/>
      <c r="L5805" s="6"/>
      <c r="AM5805" s="6"/>
    </row>
    <row r="5806" spans="1:39">
      <c r="A5806" s="6"/>
      <c r="K5806" s="6"/>
      <c r="L5806" s="6"/>
      <c r="AM5806" s="6"/>
    </row>
    <row r="5807" spans="1:39">
      <c r="A5807" s="6"/>
      <c r="K5807" s="6"/>
      <c r="L5807" s="6"/>
      <c r="AM5807" s="6"/>
    </row>
    <row r="5808" spans="1:39">
      <c r="A5808" s="6"/>
      <c r="K5808" s="6"/>
      <c r="L5808" s="6"/>
      <c r="AM5808" s="6"/>
    </row>
    <row r="5809" spans="1:39">
      <c r="A5809" s="6"/>
      <c r="K5809" s="6"/>
      <c r="L5809" s="6"/>
      <c r="AM5809" s="6"/>
    </row>
    <row r="5810" spans="1:39">
      <c r="A5810" s="6"/>
      <c r="K5810" s="6"/>
      <c r="L5810" s="6"/>
      <c r="AM5810" s="6"/>
    </row>
    <row r="5811" spans="1:39">
      <c r="A5811" s="6"/>
      <c r="K5811" s="6"/>
      <c r="L5811" s="6"/>
      <c r="AM5811" s="6"/>
    </row>
    <row r="5812" spans="1:39">
      <c r="A5812" s="6"/>
      <c r="K5812" s="6"/>
      <c r="L5812" s="6"/>
      <c r="AM5812" s="6"/>
    </row>
    <row r="5813" spans="1:39">
      <c r="A5813" s="6"/>
      <c r="K5813" s="6"/>
      <c r="L5813" s="6"/>
      <c r="AM5813" s="6"/>
    </row>
    <row r="5814" spans="1:39">
      <c r="A5814" s="6"/>
      <c r="K5814" s="6"/>
      <c r="L5814" s="6"/>
      <c r="AM5814" s="6"/>
    </row>
    <row r="5815" spans="1:39">
      <c r="A5815" s="6"/>
      <c r="K5815" s="6"/>
      <c r="L5815" s="6"/>
      <c r="AM5815" s="6"/>
    </row>
    <row r="5816" spans="1:39">
      <c r="A5816" s="6"/>
      <c r="K5816" s="6"/>
      <c r="L5816" s="6"/>
      <c r="AM5816" s="6"/>
    </row>
    <row r="5817" spans="1:39">
      <c r="A5817" s="6"/>
      <c r="K5817" s="6"/>
      <c r="L5817" s="6"/>
      <c r="AM5817" s="6"/>
    </row>
    <row r="5818" spans="1:39">
      <c r="A5818" s="6"/>
      <c r="K5818" s="6"/>
      <c r="L5818" s="6"/>
      <c r="AM5818" s="6"/>
    </row>
    <row r="5819" spans="1:39">
      <c r="A5819" s="6"/>
      <c r="K5819" s="6"/>
      <c r="L5819" s="6"/>
      <c r="AM5819" s="6"/>
    </row>
    <row r="5820" spans="1:39">
      <c r="A5820" s="6"/>
      <c r="K5820" s="6"/>
      <c r="L5820" s="6"/>
      <c r="AM5820" s="6"/>
    </row>
    <row r="5821" spans="1:39">
      <c r="A5821" s="6"/>
      <c r="K5821" s="6"/>
      <c r="L5821" s="6"/>
      <c r="AM5821" s="6"/>
    </row>
    <row r="5822" spans="1:39">
      <c r="A5822" s="6"/>
      <c r="K5822" s="6"/>
      <c r="L5822" s="6"/>
      <c r="AM5822" s="6"/>
    </row>
    <row r="5823" spans="1:39">
      <c r="A5823" s="6"/>
      <c r="K5823" s="6"/>
      <c r="L5823" s="6"/>
      <c r="AM5823" s="6"/>
    </row>
    <row r="5824" spans="1:39">
      <c r="A5824" s="6"/>
      <c r="K5824" s="6"/>
      <c r="L5824" s="6"/>
      <c r="AM5824" s="6"/>
    </row>
    <row r="5825" spans="1:39">
      <c r="A5825" s="6"/>
      <c r="K5825" s="6"/>
      <c r="L5825" s="6"/>
      <c r="AM5825" s="6"/>
    </row>
    <row r="5826" spans="1:39">
      <c r="A5826" s="6"/>
      <c r="K5826" s="6"/>
      <c r="L5826" s="6"/>
      <c r="AM5826" s="6"/>
    </row>
    <row r="5827" spans="1:39">
      <c r="A5827" s="6"/>
      <c r="K5827" s="6"/>
      <c r="L5827" s="6"/>
      <c r="AM5827" s="6"/>
    </row>
    <row r="5828" spans="1:39">
      <c r="A5828" s="6"/>
      <c r="K5828" s="6"/>
      <c r="L5828" s="6"/>
      <c r="AM5828" s="6"/>
    </row>
    <row r="5829" spans="1:39">
      <c r="A5829" s="6"/>
      <c r="K5829" s="6"/>
      <c r="L5829" s="6"/>
      <c r="AM5829" s="6"/>
    </row>
    <row r="5830" spans="1:39">
      <c r="A5830" s="6"/>
      <c r="K5830" s="6"/>
      <c r="L5830" s="6"/>
      <c r="AM5830" s="6"/>
    </row>
    <row r="5831" spans="1:39">
      <c r="A5831" s="6"/>
      <c r="K5831" s="6"/>
      <c r="L5831" s="6"/>
      <c r="AM5831" s="6"/>
    </row>
    <row r="5832" spans="1:39">
      <c r="A5832" s="6"/>
      <c r="K5832" s="6"/>
      <c r="L5832" s="6"/>
      <c r="AM5832" s="6"/>
    </row>
    <row r="5833" spans="1:39">
      <c r="A5833" s="6"/>
      <c r="K5833" s="6"/>
      <c r="L5833" s="6"/>
      <c r="AM5833" s="6"/>
    </row>
    <row r="5834" spans="1:39">
      <c r="A5834" s="6"/>
      <c r="K5834" s="6"/>
      <c r="L5834" s="6"/>
      <c r="AM5834" s="6"/>
    </row>
    <row r="5835" spans="1:39">
      <c r="A5835" s="6"/>
      <c r="K5835" s="6"/>
      <c r="L5835" s="6"/>
      <c r="AM5835" s="6"/>
    </row>
    <row r="5836" spans="1:39">
      <c r="A5836" s="6"/>
      <c r="K5836" s="6"/>
      <c r="L5836" s="6"/>
      <c r="AM5836" s="6"/>
    </row>
    <row r="5837" spans="1:39">
      <c r="A5837" s="6"/>
      <c r="K5837" s="6"/>
      <c r="L5837" s="6"/>
      <c r="AM5837" s="6"/>
    </row>
    <row r="5838" spans="1:39">
      <c r="A5838" s="6"/>
      <c r="K5838" s="6"/>
      <c r="L5838" s="6"/>
      <c r="AM5838" s="6"/>
    </row>
    <row r="5839" spans="1:39">
      <c r="A5839" s="6"/>
      <c r="K5839" s="6"/>
      <c r="L5839" s="6"/>
      <c r="AM5839" s="6"/>
    </row>
    <row r="5840" spans="1:39">
      <c r="A5840" s="6"/>
      <c r="K5840" s="6"/>
      <c r="L5840" s="6"/>
      <c r="AM5840" s="6"/>
    </row>
    <row r="5841" spans="1:39">
      <c r="A5841" s="6"/>
      <c r="K5841" s="6"/>
      <c r="L5841" s="6"/>
      <c r="AM5841" s="6"/>
    </row>
    <row r="5842" spans="1:39">
      <c r="A5842" s="6"/>
      <c r="K5842" s="6"/>
      <c r="L5842" s="6"/>
      <c r="AM5842" s="6"/>
    </row>
    <row r="5843" spans="1:39">
      <c r="A5843" s="6"/>
      <c r="K5843" s="6"/>
      <c r="L5843" s="6"/>
      <c r="AM5843" s="6"/>
    </row>
    <row r="5844" spans="1:39">
      <c r="A5844" s="6"/>
      <c r="K5844" s="6"/>
      <c r="L5844" s="6"/>
      <c r="AM5844" s="6"/>
    </row>
    <row r="5845" spans="1:39">
      <c r="A5845" s="6"/>
      <c r="K5845" s="6"/>
      <c r="L5845" s="6"/>
      <c r="AM5845" s="6"/>
    </row>
    <row r="5846" spans="1:39">
      <c r="A5846" s="6"/>
      <c r="K5846" s="6"/>
      <c r="L5846" s="6"/>
      <c r="AM5846" s="6"/>
    </row>
    <row r="5847" spans="1:39">
      <c r="A5847" s="6"/>
      <c r="K5847" s="6"/>
      <c r="L5847" s="6"/>
      <c r="AM5847" s="6"/>
    </row>
    <row r="5848" spans="1:39">
      <c r="A5848" s="6"/>
      <c r="K5848" s="6"/>
      <c r="L5848" s="6"/>
      <c r="AM5848" s="6"/>
    </row>
    <row r="5849" spans="1:39">
      <c r="A5849" s="6"/>
      <c r="K5849" s="6"/>
      <c r="L5849" s="6"/>
      <c r="AM5849" s="6"/>
    </row>
    <row r="5850" spans="1:39">
      <c r="A5850" s="6"/>
      <c r="K5850" s="6"/>
      <c r="L5850" s="6"/>
      <c r="AM5850" s="6"/>
    </row>
    <row r="5851" spans="1:39">
      <c r="A5851" s="6"/>
      <c r="K5851" s="6"/>
      <c r="L5851" s="6"/>
      <c r="AM5851" s="6"/>
    </row>
    <row r="5852" spans="1:39">
      <c r="A5852" s="6"/>
      <c r="K5852" s="6"/>
      <c r="L5852" s="6"/>
      <c r="AM5852" s="6"/>
    </row>
    <row r="5853" spans="1:39">
      <c r="A5853" s="6"/>
      <c r="K5853" s="6"/>
      <c r="L5853" s="6"/>
      <c r="AM5853" s="6"/>
    </row>
    <row r="5854" spans="1:39">
      <c r="A5854" s="6"/>
      <c r="K5854" s="6"/>
      <c r="L5854" s="6"/>
      <c r="AM5854" s="6"/>
    </row>
    <row r="5855" spans="1:39">
      <c r="A5855" s="6"/>
      <c r="K5855" s="6"/>
      <c r="L5855" s="6"/>
      <c r="AM5855" s="6"/>
    </row>
    <row r="5856" spans="1:39">
      <c r="A5856" s="6"/>
      <c r="K5856" s="6"/>
      <c r="L5856" s="6"/>
      <c r="AM5856" s="6"/>
    </row>
    <row r="5857" spans="1:39">
      <c r="A5857" s="6"/>
      <c r="K5857" s="6"/>
      <c r="L5857" s="6"/>
      <c r="AM5857" s="6"/>
    </row>
    <row r="5858" spans="1:39">
      <c r="A5858" s="6"/>
      <c r="K5858" s="6"/>
      <c r="L5858" s="6"/>
      <c r="AM5858" s="6"/>
    </row>
    <row r="5859" spans="1:39">
      <c r="A5859" s="6"/>
      <c r="K5859" s="6"/>
      <c r="L5859" s="6"/>
      <c r="AM5859" s="6"/>
    </row>
    <row r="5860" spans="1:39">
      <c r="A5860" s="6"/>
      <c r="K5860" s="6"/>
      <c r="L5860" s="6"/>
      <c r="AM5860" s="6"/>
    </row>
    <row r="5861" spans="1:39">
      <c r="A5861" s="6"/>
      <c r="K5861" s="6"/>
      <c r="L5861" s="6"/>
      <c r="AM5861" s="6"/>
    </row>
    <row r="5862" spans="1:39">
      <c r="A5862" s="6"/>
      <c r="K5862" s="6"/>
      <c r="L5862" s="6"/>
      <c r="AM5862" s="6"/>
    </row>
    <row r="5863" spans="1:39">
      <c r="A5863" s="6"/>
      <c r="K5863" s="6"/>
      <c r="L5863" s="6"/>
      <c r="AM5863" s="6"/>
    </row>
    <row r="5864" spans="1:39">
      <c r="A5864" s="6"/>
      <c r="K5864" s="6"/>
      <c r="L5864" s="6"/>
      <c r="AM5864" s="6"/>
    </row>
    <row r="5865" spans="1:39">
      <c r="A5865" s="6"/>
      <c r="K5865" s="6"/>
      <c r="L5865" s="6"/>
      <c r="AM5865" s="6"/>
    </row>
    <row r="5866" spans="1:39">
      <c r="A5866" s="6"/>
      <c r="K5866" s="6"/>
      <c r="L5866" s="6"/>
      <c r="AM5866" s="6"/>
    </row>
    <row r="5867" spans="1:39">
      <c r="A5867" s="6"/>
      <c r="K5867" s="6"/>
      <c r="L5867" s="6"/>
      <c r="AM5867" s="6"/>
    </row>
    <row r="5868" spans="1:39">
      <c r="A5868" s="6"/>
      <c r="K5868" s="6"/>
      <c r="L5868" s="6"/>
      <c r="AM5868" s="6"/>
    </row>
    <row r="5869" spans="1:39">
      <c r="A5869" s="6"/>
      <c r="K5869" s="6"/>
      <c r="L5869" s="6"/>
      <c r="AM5869" s="6"/>
    </row>
    <row r="5870" spans="1:39">
      <c r="A5870" s="6"/>
      <c r="K5870" s="6"/>
      <c r="L5870" s="6"/>
      <c r="AM5870" s="6"/>
    </row>
    <row r="5871" spans="1:39">
      <c r="A5871" s="6"/>
      <c r="K5871" s="6"/>
      <c r="L5871" s="6"/>
      <c r="AM5871" s="6"/>
    </row>
    <row r="5872" spans="1:39">
      <c r="A5872" s="6"/>
      <c r="K5872" s="6"/>
      <c r="L5872" s="6"/>
      <c r="AM5872" s="6"/>
    </row>
    <row r="5873" spans="1:39">
      <c r="A5873" s="6"/>
      <c r="K5873" s="6"/>
      <c r="L5873" s="6"/>
      <c r="AM5873" s="6"/>
    </row>
    <row r="5874" spans="1:39">
      <c r="A5874" s="6"/>
      <c r="K5874" s="6"/>
      <c r="L5874" s="6"/>
      <c r="AM5874" s="6"/>
    </row>
    <row r="5875" spans="1:39">
      <c r="A5875" s="6"/>
      <c r="K5875" s="6"/>
      <c r="L5875" s="6"/>
      <c r="AM5875" s="6"/>
    </row>
    <row r="5876" spans="1:39">
      <c r="A5876" s="6"/>
      <c r="K5876" s="6"/>
      <c r="L5876" s="6"/>
      <c r="AM5876" s="6"/>
    </row>
    <row r="5877" spans="1:39">
      <c r="A5877" s="6"/>
      <c r="K5877" s="6"/>
      <c r="L5877" s="6"/>
      <c r="AM5877" s="6"/>
    </row>
    <row r="5878" spans="1:39">
      <c r="A5878" s="6"/>
      <c r="K5878" s="6"/>
      <c r="L5878" s="6"/>
      <c r="AM5878" s="6"/>
    </row>
    <row r="5879" spans="1:39">
      <c r="A5879" s="6"/>
      <c r="K5879" s="6"/>
      <c r="L5879" s="6"/>
      <c r="AM5879" s="6"/>
    </row>
    <row r="5880" spans="1:39">
      <c r="A5880" s="6"/>
      <c r="K5880" s="6"/>
      <c r="L5880" s="6"/>
      <c r="AM5880" s="6"/>
    </row>
    <row r="5881" spans="1:39">
      <c r="A5881" s="6"/>
      <c r="K5881" s="6"/>
      <c r="L5881" s="6"/>
      <c r="AM5881" s="6"/>
    </row>
    <row r="5882" spans="1:39">
      <c r="A5882" s="6"/>
      <c r="K5882" s="6"/>
      <c r="L5882" s="6"/>
      <c r="AM5882" s="6"/>
    </row>
    <row r="5883" spans="1:39">
      <c r="A5883" s="6"/>
      <c r="K5883" s="6"/>
      <c r="L5883" s="6"/>
      <c r="AM5883" s="6"/>
    </row>
    <row r="5884" spans="1:39">
      <c r="A5884" s="6"/>
      <c r="K5884" s="6"/>
      <c r="L5884" s="6"/>
      <c r="AM5884" s="6"/>
    </row>
    <row r="5885" spans="1:39">
      <c r="A5885" s="6"/>
      <c r="K5885" s="6"/>
      <c r="L5885" s="6"/>
      <c r="AM5885" s="6"/>
    </row>
    <row r="5886" spans="1:39">
      <c r="A5886" s="6"/>
      <c r="K5886" s="6"/>
      <c r="L5886" s="6"/>
      <c r="AM5886" s="6"/>
    </row>
    <row r="5887" spans="1:39">
      <c r="A5887" s="6"/>
      <c r="K5887" s="6"/>
      <c r="L5887" s="6"/>
      <c r="AM5887" s="6"/>
    </row>
    <row r="5888" spans="1:39">
      <c r="A5888" s="6"/>
      <c r="K5888" s="6"/>
      <c r="L5888" s="6"/>
      <c r="AM5888" s="6"/>
    </row>
    <row r="5889" spans="1:39">
      <c r="A5889" s="6"/>
      <c r="K5889" s="6"/>
      <c r="L5889" s="6"/>
      <c r="AM5889" s="6"/>
    </row>
    <row r="5890" spans="1:39">
      <c r="A5890" s="6"/>
      <c r="K5890" s="6"/>
      <c r="L5890" s="6"/>
      <c r="AM5890" s="6"/>
    </row>
    <row r="5891" spans="1:39">
      <c r="A5891" s="6"/>
      <c r="K5891" s="6"/>
      <c r="L5891" s="6"/>
      <c r="AM5891" s="6"/>
    </row>
    <row r="5892" spans="1:39">
      <c r="A5892" s="6"/>
      <c r="K5892" s="6"/>
      <c r="L5892" s="6"/>
      <c r="AM5892" s="6"/>
    </row>
    <row r="5893" spans="1:39">
      <c r="A5893" s="6"/>
      <c r="K5893" s="6"/>
      <c r="L5893" s="6"/>
      <c r="AM5893" s="6"/>
    </row>
    <row r="5894" spans="1:39">
      <c r="A5894" s="6"/>
      <c r="K5894" s="6"/>
      <c r="L5894" s="6"/>
      <c r="AM5894" s="6"/>
    </row>
    <row r="5895" spans="1:39">
      <c r="A5895" s="6"/>
      <c r="K5895" s="6"/>
      <c r="L5895" s="6"/>
      <c r="AM5895" s="6"/>
    </row>
    <row r="5896" spans="1:39">
      <c r="A5896" s="6"/>
      <c r="K5896" s="6"/>
      <c r="L5896" s="6"/>
      <c r="AM5896" s="6"/>
    </row>
    <row r="5897" spans="1:39">
      <c r="A5897" s="6"/>
      <c r="K5897" s="6"/>
      <c r="L5897" s="6"/>
      <c r="AM5897" s="6"/>
    </row>
    <row r="5898" spans="1:39">
      <c r="A5898" s="6"/>
      <c r="K5898" s="6"/>
      <c r="L5898" s="6"/>
      <c r="AM5898" s="6"/>
    </row>
    <row r="5899" spans="1:39">
      <c r="A5899" s="6"/>
      <c r="K5899" s="6"/>
      <c r="L5899" s="6"/>
      <c r="AM5899" s="6"/>
    </row>
    <row r="5900" spans="1:39">
      <c r="A5900" s="6"/>
      <c r="K5900" s="6"/>
      <c r="L5900" s="6"/>
      <c r="AM5900" s="6"/>
    </row>
    <row r="5901" spans="1:39">
      <c r="A5901" s="6"/>
      <c r="K5901" s="6"/>
      <c r="L5901" s="6"/>
      <c r="AM5901" s="6"/>
    </row>
    <row r="5902" spans="1:39">
      <c r="A5902" s="6"/>
      <c r="K5902" s="6"/>
      <c r="L5902" s="6"/>
      <c r="AM5902" s="6"/>
    </row>
    <row r="5903" spans="1:39">
      <c r="A5903" s="6"/>
      <c r="K5903" s="6"/>
      <c r="L5903" s="6"/>
      <c r="AM5903" s="6"/>
    </row>
    <row r="5904" spans="1:39">
      <c r="A5904" s="6"/>
      <c r="K5904" s="6"/>
      <c r="L5904" s="6"/>
      <c r="AM5904" s="6"/>
    </row>
    <row r="5905" spans="1:39">
      <c r="A5905" s="6"/>
      <c r="K5905" s="6"/>
      <c r="L5905" s="6"/>
      <c r="AM5905" s="6"/>
    </row>
    <row r="5906" spans="1:39">
      <c r="A5906" s="6"/>
      <c r="K5906" s="6"/>
      <c r="L5906" s="6"/>
      <c r="AM5906" s="6"/>
    </row>
    <row r="5907" spans="1:39">
      <c r="A5907" s="6"/>
      <c r="K5907" s="6"/>
      <c r="L5907" s="6"/>
      <c r="AM5907" s="6"/>
    </row>
    <row r="5908" spans="1:39">
      <c r="A5908" s="6"/>
      <c r="K5908" s="6"/>
      <c r="L5908" s="6"/>
      <c r="AM5908" s="6"/>
    </row>
    <row r="5909" spans="1:39">
      <c r="A5909" s="6"/>
      <c r="K5909" s="6"/>
      <c r="L5909" s="6"/>
      <c r="AM5909" s="6"/>
    </row>
    <row r="5910" spans="1:39">
      <c r="A5910" s="6"/>
      <c r="K5910" s="6"/>
      <c r="L5910" s="6"/>
      <c r="AM5910" s="6"/>
    </row>
    <row r="5911" spans="1:39">
      <c r="A5911" s="6"/>
      <c r="K5911" s="6"/>
      <c r="L5911" s="6"/>
      <c r="AM5911" s="6"/>
    </row>
    <row r="5912" spans="1:39">
      <c r="A5912" s="6"/>
      <c r="K5912" s="6"/>
      <c r="L5912" s="6"/>
      <c r="AM5912" s="6"/>
    </row>
    <row r="5913" spans="1:39">
      <c r="A5913" s="6"/>
      <c r="K5913" s="6"/>
      <c r="L5913" s="6"/>
      <c r="AM5913" s="6"/>
    </row>
    <row r="5914" spans="1:39">
      <c r="A5914" s="6"/>
      <c r="K5914" s="6"/>
      <c r="L5914" s="6"/>
      <c r="AM5914" s="6"/>
    </row>
    <row r="5915" spans="1:39">
      <c r="A5915" s="6"/>
      <c r="K5915" s="6"/>
      <c r="L5915" s="6"/>
      <c r="AM5915" s="6"/>
    </row>
    <row r="5916" spans="1:39">
      <c r="A5916" s="6"/>
      <c r="K5916" s="6"/>
      <c r="L5916" s="6"/>
      <c r="AM5916" s="6"/>
    </row>
    <row r="5917" spans="1:39">
      <c r="A5917" s="6"/>
      <c r="K5917" s="6"/>
      <c r="L5917" s="6"/>
      <c r="AM5917" s="6"/>
    </row>
    <row r="5918" spans="1:39">
      <c r="A5918" s="6"/>
      <c r="K5918" s="6"/>
      <c r="L5918" s="6"/>
      <c r="AM5918" s="6"/>
    </row>
    <row r="5919" spans="1:39">
      <c r="A5919" s="6"/>
      <c r="K5919" s="6"/>
      <c r="L5919" s="6"/>
      <c r="AM5919" s="6"/>
    </row>
    <row r="5920" spans="1:39">
      <c r="A5920" s="6"/>
      <c r="K5920" s="6"/>
      <c r="L5920" s="6"/>
      <c r="AM5920" s="6"/>
    </row>
    <row r="5921" spans="1:39">
      <c r="A5921" s="6"/>
      <c r="K5921" s="6"/>
      <c r="L5921" s="6"/>
      <c r="AM5921" s="6"/>
    </row>
    <row r="5922" spans="1:39">
      <c r="A5922" s="6"/>
      <c r="K5922" s="6"/>
      <c r="L5922" s="6"/>
      <c r="AM5922" s="6"/>
    </row>
    <row r="5923" spans="1:39">
      <c r="A5923" s="6"/>
      <c r="K5923" s="6"/>
      <c r="L5923" s="6"/>
      <c r="AM5923" s="6"/>
    </row>
    <row r="5924" spans="1:39">
      <c r="A5924" s="6"/>
      <c r="K5924" s="6"/>
      <c r="L5924" s="6"/>
      <c r="AM5924" s="6"/>
    </row>
    <row r="5925" spans="1:39">
      <c r="A5925" s="6"/>
      <c r="K5925" s="6"/>
      <c r="L5925" s="6"/>
      <c r="AM5925" s="6"/>
    </row>
    <row r="5926" spans="1:39">
      <c r="A5926" s="6"/>
      <c r="K5926" s="6"/>
      <c r="L5926" s="6"/>
      <c r="AM5926" s="6"/>
    </row>
    <row r="5927" spans="1:39">
      <c r="A5927" s="6"/>
      <c r="K5927" s="6"/>
      <c r="L5927" s="6"/>
      <c r="AM5927" s="6"/>
    </row>
    <row r="5928" spans="1:39">
      <c r="A5928" s="6"/>
      <c r="K5928" s="6"/>
      <c r="L5928" s="6"/>
      <c r="AM5928" s="6"/>
    </row>
    <row r="5929" spans="1:39">
      <c r="A5929" s="6"/>
      <c r="K5929" s="6"/>
      <c r="L5929" s="6"/>
      <c r="AM5929" s="6"/>
    </row>
    <row r="5930" spans="1:39">
      <c r="A5930" s="6"/>
      <c r="K5930" s="6"/>
      <c r="L5930" s="6"/>
      <c r="AM5930" s="6"/>
    </row>
    <row r="5931" spans="1:39">
      <c r="A5931" s="6"/>
      <c r="K5931" s="6"/>
      <c r="L5931" s="6"/>
      <c r="AM5931" s="6"/>
    </row>
    <row r="5932" spans="1:39">
      <c r="A5932" s="6"/>
      <c r="K5932" s="6"/>
      <c r="L5932" s="6"/>
      <c r="AM5932" s="6"/>
    </row>
    <row r="5933" spans="1:39">
      <c r="A5933" s="6"/>
      <c r="K5933" s="6"/>
      <c r="L5933" s="6"/>
      <c r="AM5933" s="6"/>
    </row>
    <row r="5934" spans="1:39">
      <c r="A5934" s="6"/>
      <c r="K5934" s="6"/>
      <c r="L5934" s="6"/>
      <c r="AM5934" s="6"/>
    </row>
    <row r="5935" spans="1:39">
      <c r="A5935" s="6"/>
      <c r="K5935" s="6"/>
      <c r="L5935" s="6"/>
      <c r="AM5935" s="6"/>
    </row>
    <row r="5936" spans="1:39">
      <c r="A5936" s="6"/>
      <c r="K5936" s="6"/>
      <c r="L5936" s="6"/>
      <c r="AM5936" s="6"/>
    </row>
    <row r="5937" spans="1:39">
      <c r="A5937" s="6"/>
      <c r="K5937" s="6"/>
      <c r="L5937" s="6"/>
      <c r="AM5937" s="6"/>
    </row>
    <row r="5938" spans="1:39">
      <c r="A5938" s="6"/>
      <c r="K5938" s="6"/>
      <c r="L5938" s="6"/>
      <c r="AM5938" s="6"/>
    </row>
    <row r="5939" spans="1:39">
      <c r="A5939" s="6"/>
      <c r="K5939" s="6"/>
      <c r="L5939" s="6"/>
      <c r="AM5939" s="6"/>
    </row>
    <row r="5940" spans="1:39">
      <c r="A5940" s="6"/>
      <c r="K5940" s="6"/>
      <c r="L5940" s="6"/>
      <c r="AM5940" s="6"/>
    </row>
    <row r="5941" spans="1:39">
      <c r="A5941" s="6"/>
      <c r="K5941" s="6"/>
      <c r="L5941" s="6"/>
      <c r="AM5941" s="6"/>
    </row>
    <row r="5942" spans="1:39">
      <c r="A5942" s="6"/>
      <c r="K5942" s="6"/>
      <c r="L5942" s="6"/>
      <c r="AM5942" s="6"/>
    </row>
    <row r="5943" spans="1:39">
      <c r="A5943" s="6"/>
      <c r="K5943" s="6"/>
      <c r="L5943" s="6"/>
      <c r="AM5943" s="6"/>
    </row>
    <row r="5944" spans="1:39">
      <c r="A5944" s="6"/>
      <c r="K5944" s="6"/>
      <c r="L5944" s="6"/>
      <c r="AM5944" s="6"/>
    </row>
    <row r="5945" spans="1:39">
      <c r="A5945" s="6"/>
      <c r="K5945" s="6"/>
      <c r="L5945" s="6"/>
      <c r="AM5945" s="6"/>
    </row>
    <row r="5946" spans="1:39">
      <c r="A5946" s="6"/>
      <c r="K5946" s="6"/>
      <c r="L5946" s="6"/>
      <c r="AM5946" s="6"/>
    </row>
    <row r="5947" spans="1:39">
      <c r="A5947" s="6"/>
      <c r="K5947" s="6"/>
      <c r="L5947" s="6"/>
      <c r="AM5947" s="6"/>
    </row>
    <row r="5948" spans="1:39">
      <c r="A5948" s="6"/>
      <c r="K5948" s="6"/>
      <c r="L5948" s="6"/>
      <c r="AM5948" s="6"/>
    </row>
    <row r="5949" spans="1:39">
      <c r="A5949" s="6"/>
      <c r="K5949" s="6"/>
      <c r="L5949" s="6"/>
      <c r="AM5949" s="6"/>
    </row>
    <row r="5950" spans="1:39">
      <c r="A5950" s="6"/>
      <c r="K5950" s="6"/>
      <c r="L5950" s="6"/>
      <c r="AM5950" s="6"/>
    </row>
    <row r="5951" spans="1:39">
      <c r="A5951" s="6"/>
      <c r="K5951" s="6"/>
      <c r="L5951" s="6"/>
      <c r="AM5951" s="6"/>
    </row>
    <row r="5952" spans="1:39">
      <c r="A5952" s="6"/>
      <c r="K5952" s="6"/>
      <c r="L5952" s="6"/>
      <c r="AM5952" s="6"/>
    </row>
    <row r="5953" spans="1:39">
      <c r="A5953" s="6"/>
      <c r="K5953" s="6"/>
      <c r="L5953" s="6"/>
      <c r="AM5953" s="6"/>
    </row>
    <row r="5954" spans="1:39">
      <c r="A5954" s="6"/>
      <c r="K5954" s="6"/>
      <c r="L5954" s="6"/>
      <c r="AM5954" s="6"/>
    </row>
    <row r="5955" spans="1:39">
      <c r="A5955" s="6"/>
      <c r="K5955" s="6"/>
      <c r="L5955" s="6"/>
      <c r="AM5955" s="6"/>
    </row>
    <row r="5956" spans="1:39">
      <c r="A5956" s="6"/>
      <c r="K5956" s="6"/>
      <c r="L5956" s="6"/>
      <c r="AM5956" s="6"/>
    </row>
    <row r="5957" spans="1:39">
      <c r="A5957" s="6"/>
      <c r="K5957" s="6"/>
      <c r="L5957" s="6"/>
      <c r="AM5957" s="6"/>
    </row>
    <row r="5958" spans="1:39">
      <c r="A5958" s="6"/>
      <c r="K5958" s="6"/>
      <c r="L5958" s="6"/>
      <c r="AM5958" s="6"/>
    </row>
    <row r="5959" spans="1:39">
      <c r="A5959" s="6"/>
      <c r="K5959" s="6"/>
      <c r="L5959" s="6"/>
      <c r="AM5959" s="6"/>
    </row>
    <row r="5960" spans="1:39">
      <c r="A5960" s="6"/>
      <c r="K5960" s="6"/>
      <c r="L5960" s="6"/>
      <c r="AM5960" s="6"/>
    </row>
    <row r="5961" spans="1:39">
      <c r="A5961" s="6"/>
      <c r="K5961" s="6"/>
      <c r="L5961" s="6"/>
      <c r="AM5961" s="6"/>
    </row>
    <row r="5962" spans="1:39">
      <c r="A5962" s="6"/>
      <c r="K5962" s="6"/>
      <c r="L5962" s="6"/>
      <c r="AM5962" s="6"/>
    </row>
    <row r="5963" spans="1:39">
      <c r="A5963" s="6"/>
      <c r="K5963" s="6"/>
      <c r="L5963" s="6"/>
      <c r="AM5963" s="6"/>
    </row>
    <row r="5964" spans="1:39">
      <c r="A5964" s="6"/>
      <c r="K5964" s="6"/>
      <c r="L5964" s="6"/>
      <c r="AM5964" s="6"/>
    </row>
    <row r="5965" spans="1:39">
      <c r="A5965" s="6"/>
      <c r="K5965" s="6"/>
      <c r="L5965" s="6"/>
      <c r="AM5965" s="6"/>
    </row>
    <row r="5966" spans="1:39">
      <c r="A5966" s="6"/>
      <c r="K5966" s="6"/>
      <c r="L5966" s="6"/>
      <c r="AM5966" s="6"/>
    </row>
    <row r="5967" spans="1:39">
      <c r="A5967" s="6"/>
      <c r="K5967" s="6"/>
      <c r="L5967" s="6"/>
      <c r="AM5967" s="6"/>
    </row>
    <row r="5968" spans="1:39">
      <c r="A5968" s="6"/>
      <c r="K5968" s="6"/>
      <c r="L5968" s="6"/>
      <c r="AM5968" s="6"/>
    </row>
    <row r="5969" spans="1:39">
      <c r="A5969" s="6"/>
      <c r="K5969" s="6"/>
      <c r="L5969" s="6"/>
      <c r="AM5969" s="6"/>
    </row>
    <row r="5970" spans="1:39">
      <c r="A5970" s="6"/>
      <c r="K5970" s="6"/>
      <c r="L5970" s="6"/>
      <c r="AM5970" s="6"/>
    </row>
    <row r="5971" spans="1:39">
      <c r="A5971" s="6"/>
      <c r="K5971" s="6"/>
      <c r="L5971" s="6"/>
      <c r="AM5971" s="6"/>
    </row>
    <row r="5972" spans="1:39">
      <c r="A5972" s="6"/>
      <c r="K5972" s="6"/>
      <c r="L5972" s="6"/>
      <c r="AM5972" s="6"/>
    </row>
    <row r="5973" spans="1:39">
      <c r="A5973" s="6"/>
      <c r="K5973" s="6"/>
      <c r="L5973" s="6"/>
      <c r="AM5973" s="6"/>
    </row>
    <row r="5974" spans="1:39">
      <c r="A5974" s="6"/>
      <c r="K5974" s="6"/>
      <c r="L5974" s="6"/>
      <c r="AM5974" s="6"/>
    </row>
    <row r="5975" spans="1:39">
      <c r="A5975" s="6"/>
      <c r="K5975" s="6"/>
      <c r="L5975" s="6"/>
      <c r="AM5975" s="6"/>
    </row>
    <row r="5976" spans="1:39">
      <c r="A5976" s="6"/>
      <c r="K5976" s="6"/>
      <c r="L5976" s="6"/>
      <c r="AM5976" s="6"/>
    </row>
    <row r="5977" spans="1:39">
      <c r="A5977" s="6"/>
      <c r="K5977" s="6"/>
      <c r="L5977" s="6"/>
      <c r="AM5977" s="6"/>
    </row>
    <row r="5978" spans="1:39">
      <c r="A5978" s="6"/>
      <c r="K5978" s="6"/>
      <c r="L5978" s="6"/>
      <c r="AM5978" s="6"/>
    </row>
    <row r="5979" spans="1:39">
      <c r="A5979" s="6"/>
      <c r="K5979" s="6"/>
      <c r="L5979" s="6"/>
      <c r="AM5979" s="6"/>
    </row>
    <row r="5980" spans="1:39">
      <c r="A5980" s="6"/>
      <c r="K5980" s="6"/>
      <c r="L5980" s="6"/>
      <c r="AM5980" s="6"/>
    </row>
    <row r="5981" spans="1:39">
      <c r="A5981" s="6"/>
      <c r="K5981" s="6"/>
      <c r="L5981" s="6"/>
      <c r="AM5981" s="6"/>
    </row>
    <row r="5982" spans="1:39">
      <c r="A5982" s="6"/>
      <c r="K5982" s="6"/>
      <c r="L5982" s="6"/>
      <c r="AM5982" s="6"/>
    </row>
    <row r="5983" spans="1:39">
      <c r="A5983" s="6"/>
      <c r="K5983" s="6"/>
      <c r="L5983" s="6"/>
      <c r="AM5983" s="6"/>
    </row>
    <row r="5984" spans="1:39">
      <c r="A5984" s="6"/>
      <c r="K5984" s="6"/>
      <c r="L5984" s="6"/>
      <c r="AM5984" s="6"/>
    </row>
    <row r="5985" spans="1:39">
      <c r="A5985" s="6"/>
      <c r="K5985" s="6"/>
      <c r="L5985" s="6"/>
      <c r="AM5985" s="6"/>
    </row>
    <row r="5986" spans="1:39">
      <c r="A5986" s="6"/>
      <c r="K5986" s="6"/>
      <c r="L5986" s="6"/>
      <c r="AM5986" s="6"/>
    </row>
    <row r="5987" spans="1:39">
      <c r="A5987" s="6"/>
      <c r="K5987" s="6"/>
      <c r="L5987" s="6"/>
      <c r="AM5987" s="6"/>
    </row>
    <row r="5988" spans="1:39">
      <c r="A5988" s="6"/>
      <c r="K5988" s="6"/>
      <c r="L5988" s="6"/>
      <c r="AM5988" s="6"/>
    </row>
    <row r="5989" spans="1:39">
      <c r="A5989" s="6"/>
      <c r="K5989" s="6"/>
      <c r="L5989" s="6"/>
      <c r="AM5989" s="6"/>
    </row>
    <row r="5990" spans="1:39">
      <c r="A5990" s="6"/>
      <c r="K5990" s="6"/>
      <c r="L5990" s="6"/>
      <c r="AM5990" s="6"/>
    </row>
    <row r="5991" spans="1:39">
      <c r="A5991" s="6"/>
      <c r="K5991" s="6"/>
      <c r="L5991" s="6"/>
      <c r="AM5991" s="6"/>
    </row>
    <row r="5992" spans="1:39">
      <c r="A5992" s="6"/>
      <c r="K5992" s="6"/>
      <c r="L5992" s="6"/>
      <c r="AM5992" s="6"/>
    </row>
    <row r="5993" spans="1:39">
      <c r="A5993" s="6"/>
      <c r="K5993" s="6"/>
      <c r="L5993" s="6"/>
      <c r="AM5993" s="6"/>
    </row>
    <row r="5994" spans="1:39">
      <c r="A5994" s="6"/>
      <c r="K5994" s="6"/>
      <c r="L5994" s="6"/>
      <c r="AM5994" s="6"/>
    </row>
    <row r="5995" spans="1:39">
      <c r="A5995" s="6"/>
      <c r="K5995" s="6"/>
      <c r="L5995" s="6"/>
      <c r="AM5995" s="6"/>
    </row>
    <row r="5996" spans="1:39">
      <c r="A5996" s="6"/>
      <c r="K5996" s="6"/>
      <c r="L5996" s="6"/>
      <c r="AM5996" s="6"/>
    </row>
    <row r="5997" spans="1:39">
      <c r="A5997" s="6"/>
      <c r="K5997" s="6"/>
      <c r="L5997" s="6"/>
      <c r="AM5997" s="6"/>
    </row>
    <row r="5998" spans="1:39">
      <c r="A5998" s="6"/>
      <c r="K5998" s="6"/>
      <c r="L5998" s="6"/>
      <c r="AM5998" s="6"/>
    </row>
    <row r="5999" spans="1:39">
      <c r="A5999" s="6"/>
      <c r="K5999" s="6"/>
      <c r="L5999" s="6"/>
      <c r="AM5999" s="6"/>
    </row>
    <row r="6000" spans="1:39">
      <c r="A6000" s="6"/>
      <c r="K6000" s="6"/>
      <c r="L6000" s="6"/>
      <c r="AM6000" s="6"/>
    </row>
    <row r="6001" spans="1:39">
      <c r="A6001" s="6"/>
      <c r="K6001" s="6"/>
      <c r="L6001" s="6"/>
      <c r="AM6001" s="6"/>
    </row>
    <row r="6002" spans="1:39">
      <c r="A6002" s="6"/>
      <c r="K6002" s="6"/>
      <c r="L6002" s="6"/>
      <c r="AM6002" s="6"/>
    </row>
    <row r="6003" spans="1:39">
      <c r="A6003" s="6"/>
      <c r="K6003" s="6"/>
      <c r="L6003" s="6"/>
      <c r="AM6003" s="6"/>
    </row>
    <row r="6004" spans="1:39">
      <c r="A6004" s="6"/>
      <c r="K6004" s="6"/>
      <c r="L6004" s="6"/>
      <c r="AM6004" s="6"/>
    </row>
    <row r="6005" spans="1:39">
      <c r="A6005" s="6"/>
      <c r="K6005" s="6"/>
      <c r="L6005" s="6"/>
      <c r="AM6005" s="6"/>
    </row>
    <row r="6006" spans="1:39">
      <c r="A6006" s="6"/>
      <c r="K6006" s="6"/>
      <c r="L6006" s="6"/>
      <c r="AM6006" s="6"/>
    </row>
    <row r="6007" spans="1:39">
      <c r="A6007" s="6"/>
      <c r="K6007" s="6"/>
      <c r="L6007" s="6"/>
      <c r="AM6007" s="6"/>
    </row>
    <row r="6008" spans="1:39">
      <c r="A6008" s="6"/>
      <c r="K6008" s="6"/>
      <c r="L6008" s="6"/>
      <c r="AM6008" s="6"/>
    </row>
    <row r="6009" spans="1:39">
      <c r="A6009" s="6"/>
      <c r="K6009" s="6"/>
      <c r="L6009" s="6"/>
      <c r="AM6009" s="6"/>
    </row>
    <row r="6010" spans="1:39">
      <c r="A6010" s="6"/>
      <c r="K6010" s="6"/>
      <c r="L6010" s="6"/>
      <c r="AM6010" s="6"/>
    </row>
    <row r="6011" spans="1:39">
      <c r="A6011" s="6"/>
      <c r="K6011" s="6"/>
      <c r="L6011" s="6"/>
      <c r="AM6011" s="6"/>
    </row>
    <row r="6012" spans="1:39">
      <c r="A6012" s="6"/>
      <c r="K6012" s="6"/>
      <c r="L6012" s="6"/>
      <c r="AM6012" s="6"/>
    </row>
    <row r="6013" spans="1:39">
      <c r="A6013" s="6"/>
      <c r="K6013" s="6"/>
      <c r="L6013" s="6"/>
      <c r="AM6013" s="6"/>
    </row>
    <row r="6014" spans="1:39">
      <c r="A6014" s="6"/>
      <c r="K6014" s="6"/>
      <c r="L6014" s="6"/>
      <c r="AM6014" s="6"/>
    </row>
    <row r="6015" spans="1:39">
      <c r="A6015" s="6"/>
      <c r="K6015" s="6"/>
      <c r="L6015" s="6"/>
      <c r="AM6015" s="6"/>
    </row>
    <row r="6016" spans="1:39">
      <c r="A6016" s="6"/>
      <c r="K6016" s="6"/>
      <c r="L6016" s="6"/>
      <c r="AM6016" s="6"/>
    </row>
    <row r="6017" spans="1:39">
      <c r="A6017" s="6"/>
      <c r="K6017" s="6"/>
      <c r="L6017" s="6"/>
      <c r="AM6017" s="6"/>
    </row>
    <row r="6018" spans="1:39">
      <c r="A6018" s="6"/>
      <c r="K6018" s="6"/>
      <c r="L6018" s="6"/>
      <c r="AM6018" s="6"/>
    </row>
    <row r="6019" spans="1:39">
      <c r="A6019" s="6"/>
      <c r="K6019" s="6"/>
      <c r="L6019" s="6"/>
      <c r="AM6019" s="6"/>
    </row>
    <row r="6020" spans="1:39">
      <c r="A6020" s="6"/>
      <c r="K6020" s="6"/>
      <c r="L6020" s="6"/>
      <c r="AM6020" s="6"/>
    </row>
    <row r="6021" spans="1:39">
      <c r="A6021" s="6"/>
      <c r="K6021" s="6"/>
      <c r="L6021" s="6"/>
      <c r="AM6021" s="6"/>
    </row>
    <row r="6022" spans="1:39">
      <c r="A6022" s="6"/>
      <c r="K6022" s="6"/>
      <c r="L6022" s="6"/>
      <c r="AM6022" s="6"/>
    </row>
    <row r="6023" spans="1:39">
      <c r="A6023" s="6"/>
      <c r="K6023" s="6"/>
      <c r="L6023" s="6"/>
      <c r="AM6023" s="6"/>
    </row>
    <row r="6024" spans="1:39">
      <c r="A6024" s="6"/>
      <c r="K6024" s="6"/>
      <c r="L6024" s="6"/>
      <c r="AM6024" s="6"/>
    </row>
    <row r="6025" spans="1:39">
      <c r="A6025" s="6"/>
      <c r="K6025" s="6"/>
      <c r="L6025" s="6"/>
      <c r="AM6025" s="6"/>
    </row>
    <row r="6026" spans="1:39">
      <c r="A6026" s="6"/>
      <c r="K6026" s="6"/>
      <c r="L6026" s="6"/>
      <c r="AM6026" s="6"/>
    </row>
    <row r="6027" spans="1:39">
      <c r="A6027" s="6"/>
      <c r="K6027" s="6"/>
      <c r="L6027" s="6"/>
      <c r="AM6027" s="6"/>
    </row>
    <row r="6028" spans="1:39">
      <c r="A6028" s="6"/>
      <c r="K6028" s="6"/>
      <c r="L6028" s="6"/>
      <c r="AM6028" s="6"/>
    </row>
    <row r="6029" spans="1:39">
      <c r="A6029" s="6"/>
      <c r="K6029" s="6"/>
      <c r="L6029" s="6"/>
      <c r="AM6029" s="6"/>
    </row>
    <row r="6030" spans="1:39">
      <c r="A6030" s="6"/>
      <c r="K6030" s="6"/>
      <c r="L6030" s="6"/>
      <c r="AM6030" s="6"/>
    </row>
    <row r="6031" spans="1:39">
      <c r="A6031" s="6"/>
      <c r="K6031" s="6"/>
      <c r="L6031" s="6"/>
      <c r="AM6031" s="6"/>
    </row>
    <row r="6032" spans="1:39">
      <c r="A6032" s="6"/>
      <c r="K6032" s="6"/>
      <c r="L6032" s="6"/>
      <c r="AM6032" s="6"/>
    </row>
    <row r="6033" spans="1:39">
      <c r="A6033" s="6"/>
      <c r="K6033" s="6"/>
      <c r="L6033" s="6"/>
      <c r="AM6033" s="6"/>
    </row>
    <row r="6034" spans="1:39">
      <c r="A6034" s="6"/>
      <c r="K6034" s="6"/>
      <c r="L6034" s="6"/>
      <c r="AM6034" s="6"/>
    </row>
    <row r="6035" spans="1:39">
      <c r="A6035" s="6"/>
      <c r="K6035" s="6"/>
      <c r="L6035" s="6"/>
      <c r="AM6035" s="6"/>
    </row>
    <row r="6036" spans="1:39">
      <c r="A6036" s="6"/>
      <c r="K6036" s="6"/>
      <c r="L6036" s="6"/>
      <c r="AM6036" s="6"/>
    </row>
    <row r="6037" spans="1:39">
      <c r="A6037" s="6"/>
      <c r="K6037" s="6"/>
      <c r="L6037" s="6"/>
      <c r="AM6037" s="6"/>
    </row>
    <row r="6038" spans="1:39">
      <c r="A6038" s="6"/>
      <c r="K6038" s="6"/>
      <c r="L6038" s="6"/>
      <c r="AM6038" s="6"/>
    </row>
    <row r="6039" spans="1:39">
      <c r="A6039" s="6"/>
      <c r="K6039" s="6"/>
      <c r="L6039" s="6"/>
      <c r="AM6039" s="6"/>
    </row>
    <row r="6040" spans="1:39">
      <c r="A6040" s="6"/>
      <c r="K6040" s="6"/>
      <c r="L6040" s="6"/>
      <c r="AM6040" s="6"/>
    </row>
    <row r="6041" spans="1:39">
      <c r="A6041" s="6"/>
      <c r="K6041" s="6"/>
      <c r="L6041" s="6"/>
      <c r="AM6041" s="6"/>
    </row>
    <row r="6042" spans="1:39">
      <c r="A6042" s="6"/>
      <c r="K6042" s="6"/>
      <c r="L6042" s="6"/>
      <c r="AM6042" s="6"/>
    </row>
    <row r="6043" spans="1:39">
      <c r="A6043" s="6"/>
      <c r="K6043" s="6"/>
      <c r="L6043" s="6"/>
      <c r="AM6043" s="6"/>
    </row>
    <row r="6044" spans="1:39">
      <c r="A6044" s="6"/>
      <c r="K6044" s="6"/>
      <c r="L6044" s="6"/>
      <c r="AM6044" s="6"/>
    </row>
    <row r="6045" spans="1:39">
      <c r="A6045" s="6"/>
      <c r="K6045" s="6"/>
      <c r="L6045" s="6"/>
      <c r="AM6045" s="6"/>
    </row>
    <row r="6046" spans="1:39">
      <c r="A6046" s="6"/>
      <c r="K6046" s="6"/>
      <c r="L6046" s="6"/>
      <c r="AM6046" s="6"/>
    </row>
    <row r="6047" spans="1:39">
      <c r="A6047" s="6"/>
      <c r="K6047" s="6"/>
      <c r="L6047" s="6"/>
      <c r="AM6047" s="6"/>
    </row>
    <row r="6048" spans="1:39">
      <c r="A6048" s="6"/>
      <c r="K6048" s="6"/>
      <c r="L6048" s="6"/>
      <c r="AM6048" s="6"/>
    </row>
    <row r="6049" spans="1:39">
      <c r="A6049" s="6"/>
      <c r="K6049" s="6"/>
      <c r="L6049" s="6"/>
      <c r="AM6049" s="6"/>
    </row>
    <row r="6050" spans="1:39">
      <c r="A6050" s="6"/>
      <c r="K6050" s="6"/>
      <c r="L6050" s="6"/>
      <c r="AM6050" s="6"/>
    </row>
    <row r="6051" spans="1:39">
      <c r="A6051" s="6"/>
      <c r="K6051" s="6"/>
      <c r="L6051" s="6"/>
      <c r="AM6051" s="6"/>
    </row>
    <row r="6052" spans="1:39">
      <c r="A6052" s="6"/>
      <c r="K6052" s="6"/>
      <c r="L6052" s="6"/>
      <c r="AM6052" s="6"/>
    </row>
    <row r="6053" spans="1:39">
      <c r="A6053" s="6"/>
      <c r="K6053" s="6"/>
      <c r="L6053" s="6"/>
      <c r="AM6053" s="6"/>
    </row>
    <row r="6054" spans="1:39">
      <c r="A6054" s="6"/>
      <c r="K6054" s="6"/>
      <c r="L6054" s="6"/>
      <c r="AM6054" s="6"/>
    </row>
    <row r="6055" spans="1:39">
      <c r="A6055" s="6"/>
      <c r="K6055" s="6"/>
      <c r="L6055" s="6"/>
      <c r="AM6055" s="6"/>
    </row>
    <row r="6056" spans="1:39">
      <c r="A6056" s="6"/>
      <c r="K6056" s="6"/>
      <c r="L6056" s="6"/>
      <c r="AM6056" s="6"/>
    </row>
    <row r="6057" spans="1:39">
      <c r="A6057" s="6"/>
      <c r="K6057" s="6"/>
      <c r="L6057" s="6"/>
      <c r="AM6057" s="6"/>
    </row>
    <row r="6058" spans="1:39">
      <c r="A6058" s="6"/>
      <c r="K6058" s="6"/>
      <c r="L6058" s="6"/>
      <c r="AM6058" s="6"/>
    </row>
    <row r="6059" spans="1:39">
      <c r="A6059" s="6"/>
      <c r="K6059" s="6"/>
      <c r="L6059" s="6"/>
      <c r="AM6059" s="6"/>
    </row>
    <row r="6060" spans="1:39">
      <c r="A6060" s="6"/>
      <c r="K6060" s="6"/>
      <c r="L6060" s="6"/>
      <c r="AM6060" s="6"/>
    </row>
    <row r="6061" spans="1:39">
      <c r="A6061" s="6"/>
      <c r="K6061" s="6"/>
      <c r="L6061" s="6"/>
      <c r="AM6061" s="6"/>
    </row>
    <row r="6062" spans="1:39">
      <c r="A6062" s="6"/>
      <c r="K6062" s="6"/>
      <c r="L6062" s="6"/>
      <c r="AM6062" s="6"/>
    </row>
    <row r="6063" spans="1:39">
      <c r="A6063" s="6"/>
      <c r="K6063" s="6"/>
      <c r="L6063" s="6"/>
      <c r="AM6063" s="6"/>
    </row>
    <row r="6064" spans="1:39">
      <c r="A6064" s="6"/>
      <c r="K6064" s="6"/>
      <c r="L6064" s="6"/>
      <c r="AM6064" s="6"/>
    </row>
    <row r="6065" spans="1:39">
      <c r="A6065" s="6"/>
      <c r="K6065" s="6"/>
      <c r="L6065" s="6"/>
      <c r="AM6065" s="6"/>
    </row>
    <row r="6066" spans="1:39">
      <c r="A6066" s="6"/>
      <c r="K6066" s="6"/>
      <c r="L6066" s="6"/>
      <c r="AM6066" s="6"/>
    </row>
    <row r="6067" spans="1:39">
      <c r="A6067" s="6"/>
      <c r="K6067" s="6"/>
      <c r="L6067" s="6"/>
      <c r="AM6067" s="6"/>
    </row>
    <row r="6068" spans="1:39">
      <c r="A6068" s="6"/>
      <c r="K6068" s="6"/>
      <c r="L6068" s="6"/>
      <c r="AM6068" s="6"/>
    </row>
    <row r="6069" spans="1:39">
      <c r="A6069" s="6"/>
      <c r="K6069" s="6"/>
      <c r="L6069" s="6"/>
      <c r="AM6069" s="6"/>
    </row>
    <row r="6070" spans="1:39">
      <c r="A6070" s="6"/>
      <c r="K6070" s="6"/>
      <c r="L6070" s="6"/>
      <c r="AM6070" s="6"/>
    </row>
    <row r="6071" spans="1:39">
      <c r="A6071" s="6"/>
      <c r="K6071" s="6"/>
      <c r="L6071" s="6"/>
      <c r="AM6071" s="6"/>
    </row>
    <row r="6072" spans="1:39">
      <c r="A6072" s="6"/>
      <c r="K6072" s="6"/>
      <c r="L6072" s="6"/>
      <c r="AM6072" s="6"/>
    </row>
    <row r="6073" spans="1:39">
      <c r="A6073" s="6"/>
      <c r="K6073" s="6"/>
      <c r="L6073" s="6"/>
      <c r="AM6073" s="6"/>
    </row>
    <row r="6074" spans="1:39">
      <c r="A6074" s="6"/>
      <c r="K6074" s="6"/>
      <c r="L6074" s="6"/>
      <c r="AM6074" s="6"/>
    </row>
    <row r="6075" spans="1:39">
      <c r="A6075" s="6"/>
      <c r="K6075" s="6"/>
      <c r="L6075" s="6"/>
      <c r="AM6075" s="6"/>
    </row>
    <row r="6076" spans="1:39">
      <c r="A6076" s="6"/>
      <c r="K6076" s="6"/>
      <c r="L6076" s="6"/>
      <c r="AM6076" s="6"/>
    </row>
    <row r="6077" spans="1:39">
      <c r="A6077" s="6"/>
      <c r="K6077" s="6"/>
      <c r="L6077" s="6"/>
      <c r="AM6077" s="6"/>
    </row>
    <row r="6078" spans="1:39">
      <c r="A6078" s="6"/>
      <c r="K6078" s="6"/>
      <c r="L6078" s="6"/>
      <c r="AM6078" s="6"/>
    </row>
    <row r="6079" spans="1:39">
      <c r="A6079" s="6"/>
      <c r="K6079" s="6"/>
      <c r="L6079" s="6"/>
      <c r="AM6079" s="6"/>
    </row>
    <row r="6080" spans="1:39">
      <c r="A6080" s="6"/>
      <c r="K6080" s="6"/>
      <c r="L6080" s="6"/>
      <c r="AM6080" s="6"/>
    </row>
    <row r="6081" spans="1:39">
      <c r="A6081" s="6"/>
      <c r="K6081" s="6"/>
      <c r="L6081" s="6"/>
      <c r="AM6081" s="6"/>
    </row>
    <row r="6082" spans="1:39">
      <c r="A6082" s="6"/>
      <c r="K6082" s="6"/>
      <c r="L6082" s="6"/>
      <c r="AM6082" s="6"/>
    </row>
    <row r="6083" spans="1:39">
      <c r="A6083" s="6"/>
      <c r="K6083" s="6"/>
      <c r="L6083" s="6"/>
      <c r="AM6083" s="6"/>
    </row>
    <row r="6084" spans="1:39">
      <c r="A6084" s="6"/>
      <c r="K6084" s="6"/>
      <c r="L6084" s="6"/>
      <c r="AM6084" s="6"/>
    </row>
    <row r="6085" spans="1:39">
      <c r="A6085" s="6"/>
      <c r="K6085" s="6"/>
      <c r="L6085" s="6"/>
      <c r="AM6085" s="6"/>
    </row>
    <row r="6086" spans="1:39">
      <c r="A6086" s="6"/>
      <c r="K6086" s="6"/>
      <c r="L6086" s="6"/>
      <c r="AM6086" s="6"/>
    </row>
    <row r="6087" spans="1:39">
      <c r="A6087" s="6"/>
      <c r="K6087" s="6"/>
      <c r="L6087" s="6"/>
      <c r="AM6087" s="6"/>
    </row>
    <row r="6088" spans="1:39">
      <c r="A6088" s="6"/>
      <c r="K6088" s="6"/>
      <c r="L6088" s="6"/>
      <c r="AM6088" s="6"/>
    </row>
    <row r="6089" spans="1:39">
      <c r="A6089" s="6"/>
      <c r="K6089" s="6"/>
      <c r="L6089" s="6"/>
      <c r="AM6089" s="6"/>
    </row>
    <row r="6090" spans="1:39">
      <c r="A6090" s="6"/>
      <c r="K6090" s="6"/>
      <c r="L6090" s="6"/>
      <c r="AM6090" s="6"/>
    </row>
    <row r="6091" spans="1:39">
      <c r="A6091" s="6"/>
      <c r="K6091" s="6"/>
      <c r="L6091" s="6"/>
      <c r="AM6091" s="6"/>
    </row>
    <row r="6092" spans="1:39">
      <c r="A6092" s="6"/>
      <c r="K6092" s="6"/>
      <c r="L6092" s="6"/>
      <c r="AM6092" s="6"/>
    </row>
    <row r="6093" spans="1:39">
      <c r="A6093" s="6"/>
      <c r="K6093" s="6"/>
      <c r="L6093" s="6"/>
      <c r="AM6093" s="6"/>
    </row>
    <row r="6094" spans="1:39">
      <c r="A6094" s="6"/>
      <c r="K6094" s="6"/>
      <c r="L6094" s="6"/>
      <c r="AM6094" s="6"/>
    </row>
    <row r="6095" spans="1:39">
      <c r="A6095" s="6"/>
      <c r="K6095" s="6"/>
      <c r="L6095" s="6"/>
      <c r="AM6095" s="6"/>
    </row>
    <row r="6096" spans="1:39">
      <c r="A6096" s="6"/>
      <c r="K6096" s="6"/>
      <c r="L6096" s="6"/>
      <c r="AM6096" s="6"/>
    </row>
    <row r="6097" spans="1:39">
      <c r="A6097" s="6"/>
      <c r="K6097" s="6"/>
      <c r="L6097" s="6"/>
      <c r="AM6097" s="6"/>
    </row>
    <row r="6098" spans="1:39">
      <c r="A6098" s="6"/>
      <c r="K6098" s="6"/>
      <c r="L6098" s="6"/>
      <c r="AM6098" s="6"/>
    </row>
    <row r="6099" spans="1:39">
      <c r="A6099" s="6"/>
      <c r="K6099" s="6"/>
      <c r="L6099" s="6"/>
      <c r="AM6099" s="6"/>
    </row>
    <row r="6100" spans="1:39">
      <c r="A6100" s="6"/>
      <c r="K6100" s="6"/>
      <c r="L6100" s="6"/>
      <c r="AM6100" s="6"/>
    </row>
    <row r="6101" spans="1:39">
      <c r="A6101" s="6"/>
      <c r="K6101" s="6"/>
      <c r="L6101" s="6"/>
      <c r="AM6101" s="6"/>
    </row>
    <row r="6102" spans="1:39">
      <c r="A6102" s="6"/>
      <c r="K6102" s="6"/>
      <c r="L6102" s="6"/>
      <c r="AM6102" s="6"/>
    </row>
    <row r="6103" spans="1:39">
      <c r="A6103" s="6"/>
      <c r="K6103" s="6"/>
      <c r="L6103" s="6"/>
      <c r="AM6103" s="6"/>
    </row>
    <row r="6104" spans="1:39">
      <c r="A6104" s="6"/>
      <c r="K6104" s="6"/>
      <c r="L6104" s="6"/>
      <c r="AM6104" s="6"/>
    </row>
    <row r="6105" spans="1:39">
      <c r="A6105" s="6"/>
      <c r="K6105" s="6"/>
      <c r="L6105" s="6"/>
      <c r="AM6105" s="6"/>
    </row>
    <row r="6106" spans="1:39">
      <c r="A6106" s="6"/>
      <c r="K6106" s="6"/>
      <c r="L6106" s="6"/>
      <c r="AM6106" s="6"/>
    </row>
    <row r="6107" spans="1:39">
      <c r="A6107" s="6"/>
      <c r="K6107" s="6"/>
      <c r="L6107" s="6"/>
      <c r="AM6107" s="6"/>
    </row>
    <row r="6108" spans="1:39">
      <c r="A6108" s="6"/>
      <c r="K6108" s="6"/>
      <c r="L6108" s="6"/>
      <c r="AM6108" s="6"/>
    </row>
    <row r="6109" spans="1:39">
      <c r="A6109" s="6"/>
      <c r="K6109" s="6"/>
      <c r="L6109" s="6"/>
      <c r="AM6109" s="6"/>
    </row>
    <row r="6110" spans="1:39">
      <c r="A6110" s="6"/>
      <c r="K6110" s="6"/>
      <c r="L6110" s="6"/>
      <c r="AM6110" s="6"/>
    </row>
    <row r="6111" spans="1:39">
      <c r="A6111" s="6"/>
      <c r="K6111" s="6"/>
      <c r="L6111" s="6"/>
      <c r="AM6111" s="6"/>
    </row>
    <row r="6112" spans="1:39">
      <c r="A6112" s="6"/>
      <c r="K6112" s="6"/>
      <c r="L6112" s="6"/>
      <c r="AM6112" s="6"/>
    </row>
    <row r="6113" spans="1:39">
      <c r="A6113" s="6"/>
      <c r="K6113" s="6"/>
      <c r="L6113" s="6"/>
      <c r="AM6113" s="6"/>
    </row>
    <row r="6114" spans="1:39">
      <c r="A6114" s="6"/>
      <c r="K6114" s="6"/>
      <c r="L6114" s="6"/>
      <c r="AM6114" s="6"/>
    </row>
    <row r="6115" spans="1:39">
      <c r="A6115" s="6"/>
      <c r="K6115" s="6"/>
      <c r="L6115" s="6"/>
      <c r="AM6115" s="6"/>
    </row>
    <row r="6116" spans="1:39">
      <c r="A6116" s="6"/>
      <c r="K6116" s="6"/>
      <c r="L6116" s="6"/>
      <c r="AM6116" s="6"/>
    </row>
    <row r="6117" spans="1:39">
      <c r="A6117" s="6"/>
      <c r="K6117" s="6"/>
      <c r="L6117" s="6"/>
      <c r="AM6117" s="6"/>
    </row>
    <row r="6118" spans="1:39">
      <c r="A6118" s="6"/>
      <c r="K6118" s="6"/>
      <c r="L6118" s="6"/>
      <c r="AM6118" s="6"/>
    </row>
    <row r="6119" spans="1:39">
      <c r="A6119" s="6"/>
      <c r="K6119" s="6"/>
      <c r="L6119" s="6"/>
      <c r="AM6119" s="6"/>
    </row>
    <row r="6120" spans="1:39">
      <c r="A6120" s="6"/>
      <c r="K6120" s="6"/>
      <c r="L6120" s="6"/>
      <c r="AM6120" s="6"/>
    </row>
    <row r="6121" spans="1:39">
      <c r="A6121" s="6"/>
      <c r="K6121" s="6"/>
      <c r="L6121" s="6"/>
      <c r="AM6121" s="6"/>
    </row>
    <row r="6122" spans="1:39">
      <c r="A6122" s="6"/>
      <c r="K6122" s="6"/>
      <c r="L6122" s="6"/>
      <c r="AM6122" s="6"/>
    </row>
    <row r="6123" spans="1:39">
      <c r="A6123" s="6"/>
      <c r="K6123" s="6"/>
      <c r="L6123" s="6"/>
      <c r="AM6123" s="6"/>
    </row>
    <row r="6124" spans="1:39">
      <c r="A6124" s="6"/>
      <c r="K6124" s="6"/>
      <c r="L6124" s="6"/>
      <c r="AM6124" s="6"/>
    </row>
    <row r="6125" spans="1:39">
      <c r="A6125" s="6"/>
      <c r="K6125" s="6"/>
      <c r="L6125" s="6"/>
      <c r="AM6125" s="6"/>
    </row>
    <row r="6126" spans="1:39">
      <c r="A6126" s="6"/>
      <c r="K6126" s="6"/>
      <c r="L6126" s="6"/>
      <c r="AM6126" s="6"/>
    </row>
    <row r="6127" spans="1:39">
      <c r="A6127" s="6"/>
      <c r="K6127" s="6"/>
      <c r="L6127" s="6"/>
      <c r="AM6127" s="6"/>
    </row>
    <row r="6128" spans="1:39">
      <c r="A6128" s="6"/>
      <c r="K6128" s="6"/>
      <c r="L6128" s="6"/>
      <c r="AM6128" s="6"/>
    </row>
    <row r="6129" spans="1:39">
      <c r="A6129" s="6"/>
      <c r="K6129" s="6"/>
      <c r="L6129" s="6"/>
      <c r="AM6129" s="6"/>
    </row>
    <row r="6130" spans="1:39">
      <c r="A6130" s="6"/>
      <c r="K6130" s="6"/>
      <c r="L6130" s="6"/>
      <c r="AM6130" s="6"/>
    </row>
    <row r="6131" spans="1:39">
      <c r="A6131" s="6"/>
      <c r="K6131" s="6"/>
      <c r="L6131" s="6"/>
      <c r="AM6131" s="6"/>
    </row>
    <row r="6132" spans="1:39">
      <c r="A6132" s="6"/>
      <c r="K6132" s="6"/>
      <c r="L6132" s="6"/>
      <c r="AM6132" s="6"/>
    </row>
    <row r="6133" spans="1:39">
      <c r="A6133" s="6"/>
      <c r="K6133" s="6"/>
      <c r="L6133" s="6"/>
      <c r="AM6133" s="6"/>
    </row>
    <row r="6134" spans="1:39">
      <c r="A6134" s="6"/>
      <c r="K6134" s="6"/>
      <c r="L6134" s="6"/>
      <c r="AM6134" s="6"/>
    </row>
    <row r="6135" spans="1:39">
      <c r="A6135" s="6"/>
      <c r="K6135" s="6"/>
      <c r="L6135" s="6"/>
      <c r="AM6135" s="6"/>
    </row>
    <row r="6136" spans="1:39">
      <c r="A6136" s="6"/>
      <c r="K6136" s="6"/>
      <c r="L6136" s="6"/>
      <c r="AM6136" s="6"/>
    </row>
    <row r="6137" spans="1:39">
      <c r="A6137" s="6"/>
      <c r="K6137" s="6"/>
      <c r="L6137" s="6"/>
      <c r="AM6137" s="6"/>
    </row>
    <row r="6138" spans="1:39">
      <c r="A6138" s="6"/>
      <c r="K6138" s="6"/>
      <c r="L6138" s="6"/>
      <c r="AM6138" s="6"/>
    </row>
    <row r="6139" spans="1:39">
      <c r="A6139" s="6"/>
      <c r="K6139" s="6"/>
      <c r="L6139" s="6"/>
      <c r="AM6139" s="6"/>
    </row>
    <row r="6140" spans="1:39">
      <c r="A6140" s="6"/>
      <c r="K6140" s="6"/>
      <c r="L6140" s="6"/>
      <c r="AM6140" s="6"/>
    </row>
    <row r="6141" spans="1:39">
      <c r="A6141" s="6"/>
      <c r="K6141" s="6"/>
      <c r="L6141" s="6"/>
      <c r="AM6141" s="6"/>
    </row>
    <row r="6142" spans="1:39">
      <c r="A6142" s="6"/>
      <c r="K6142" s="6"/>
      <c r="L6142" s="6"/>
      <c r="AM6142" s="6"/>
    </row>
    <row r="6143" spans="1:39">
      <c r="A6143" s="6"/>
      <c r="K6143" s="6"/>
      <c r="L6143" s="6"/>
      <c r="AM6143" s="6"/>
    </row>
    <row r="6144" spans="1:39">
      <c r="A6144" s="6"/>
      <c r="K6144" s="6"/>
      <c r="L6144" s="6"/>
      <c r="AM6144" s="6"/>
    </row>
    <row r="6145" spans="1:39">
      <c r="A6145" s="6"/>
      <c r="K6145" s="6"/>
      <c r="L6145" s="6"/>
      <c r="AM6145" s="6"/>
    </row>
    <row r="6146" spans="1:39">
      <c r="A6146" s="6"/>
      <c r="K6146" s="6"/>
      <c r="L6146" s="6"/>
      <c r="AM6146" s="6"/>
    </row>
    <row r="6147" spans="1:39">
      <c r="A6147" s="6"/>
      <c r="K6147" s="6"/>
      <c r="L6147" s="6"/>
      <c r="AM6147" s="6"/>
    </row>
    <row r="6148" spans="1:39">
      <c r="A6148" s="6"/>
      <c r="K6148" s="6"/>
      <c r="L6148" s="6"/>
      <c r="AM6148" s="6"/>
    </row>
    <row r="6149" spans="1:39">
      <c r="A6149" s="6"/>
      <c r="K6149" s="6"/>
      <c r="L6149" s="6"/>
      <c r="AM6149" s="6"/>
    </row>
    <row r="6150" spans="1:39">
      <c r="A6150" s="6"/>
      <c r="K6150" s="6"/>
      <c r="L6150" s="6"/>
      <c r="AM6150" s="6"/>
    </row>
    <row r="6151" spans="1:39">
      <c r="A6151" s="6"/>
      <c r="K6151" s="6"/>
      <c r="L6151" s="6"/>
      <c r="AM6151" s="6"/>
    </row>
    <row r="6152" spans="1:39">
      <c r="A6152" s="6"/>
      <c r="K6152" s="6"/>
      <c r="L6152" s="6"/>
      <c r="AM6152" s="6"/>
    </row>
    <row r="6153" spans="1:39">
      <c r="A6153" s="6"/>
      <c r="K6153" s="6"/>
      <c r="L6153" s="6"/>
      <c r="AM6153" s="6"/>
    </row>
    <row r="6154" spans="1:39">
      <c r="A6154" s="6"/>
      <c r="K6154" s="6"/>
      <c r="L6154" s="6"/>
      <c r="AM6154" s="6"/>
    </row>
    <row r="6155" spans="1:39">
      <c r="A6155" s="6"/>
      <c r="K6155" s="6"/>
      <c r="L6155" s="6"/>
      <c r="AM6155" s="6"/>
    </row>
    <row r="6156" spans="1:39">
      <c r="A6156" s="6"/>
      <c r="K6156" s="6"/>
      <c r="L6156" s="6"/>
      <c r="AM6156" s="6"/>
    </row>
    <row r="6157" spans="1:39">
      <c r="A6157" s="6"/>
      <c r="K6157" s="6"/>
      <c r="L6157" s="6"/>
      <c r="AM6157" s="6"/>
    </row>
    <row r="6158" spans="1:39">
      <c r="A6158" s="6"/>
      <c r="K6158" s="6"/>
      <c r="L6158" s="6"/>
      <c r="AM6158" s="6"/>
    </row>
    <row r="6159" spans="1:39">
      <c r="A6159" s="6"/>
      <c r="K6159" s="6"/>
      <c r="L6159" s="6"/>
      <c r="AM6159" s="6"/>
    </row>
    <row r="6160" spans="1:39">
      <c r="A6160" s="6"/>
      <c r="K6160" s="6"/>
      <c r="L6160" s="6"/>
      <c r="AM6160" s="6"/>
    </row>
    <row r="6161" spans="1:39">
      <c r="A6161" s="6"/>
      <c r="K6161" s="6"/>
      <c r="L6161" s="6"/>
      <c r="AM6161" s="6"/>
    </row>
    <row r="6162" spans="1:39">
      <c r="A6162" s="6"/>
      <c r="K6162" s="6"/>
      <c r="L6162" s="6"/>
      <c r="AM6162" s="6"/>
    </row>
    <row r="6163" spans="1:39">
      <c r="A6163" s="6"/>
      <c r="K6163" s="6"/>
      <c r="L6163" s="6"/>
      <c r="AM6163" s="6"/>
    </row>
    <row r="6164" spans="1:39">
      <c r="A6164" s="6"/>
      <c r="K6164" s="6"/>
      <c r="L6164" s="6"/>
      <c r="AM6164" s="6"/>
    </row>
    <row r="6165" spans="1:39">
      <c r="A6165" s="6"/>
      <c r="K6165" s="6"/>
      <c r="L6165" s="6"/>
      <c r="AM6165" s="6"/>
    </row>
    <row r="6166" spans="1:39">
      <c r="A6166" s="6"/>
      <c r="K6166" s="6"/>
      <c r="L6166" s="6"/>
      <c r="AM6166" s="6"/>
    </row>
    <row r="6167" spans="1:39">
      <c r="A6167" s="6"/>
      <c r="K6167" s="6"/>
      <c r="L6167" s="6"/>
      <c r="AM6167" s="6"/>
    </row>
    <row r="6168" spans="1:39">
      <c r="A6168" s="6"/>
      <c r="K6168" s="6"/>
      <c r="L6168" s="6"/>
      <c r="AM6168" s="6"/>
    </row>
    <row r="6169" spans="1:39">
      <c r="A6169" s="6"/>
      <c r="K6169" s="6"/>
      <c r="L6169" s="6"/>
      <c r="AM6169" s="6"/>
    </row>
    <row r="6170" spans="1:39">
      <c r="A6170" s="6"/>
      <c r="K6170" s="6"/>
      <c r="L6170" s="6"/>
      <c r="AM6170" s="6"/>
    </row>
    <row r="6171" spans="1:39">
      <c r="A6171" s="6"/>
      <c r="K6171" s="6"/>
      <c r="L6171" s="6"/>
      <c r="AM6171" s="6"/>
    </row>
    <row r="6172" spans="1:39">
      <c r="A6172" s="6"/>
      <c r="K6172" s="6"/>
      <c r="L6172" s="6"/>
      <c r="AM6172" s="6"/>
    </row>
    <row r="6173" spans="1:39">
      <c r="A6173" s="6"/>
      <c r="K6173" s="6"/>
      <c r="L6173" s="6"/>
      <c r="AM6173" s="6"/>
    </row>
    <row r="6174" spans="1:39">
      <c r="A6174" s="6"/>
      <c r="K6174" s="6"/>
      <c r="L6174" s="6"/>
      <c r="AM6174" s="6"/>
    </row>
    <row r="6175" spans="1:39">
      <c r="A6175" s="6"/>
      <c r="K6175" s="6"/>
      <c r="L6175" s="6"/>
      <c r="AM6175" s="6"/>
    </row>
    <row r="6176" spans="1:39">
      <c r="A6176" s="6"/>
      <c r="K6176" s="6"/>
      <c r="L6176" s="6"/>
      <c r="AM6176" s="6"/>
    </row>
    <row r="6177" spans="1:39">
      <c r="A6177" s="6"/>
      <c r="K6177" s="6"/>
      <c r="L6177" s="6"/>
      <c r="AM6177" s="6"/>
    </row>
    <row r="6178" spans="1:39">
      <c r="A6178" s="6"/>
      <c r="K6178" s="6"/>
      <c r="L6178" s="6"/>
      <c r="AM6178" s="6"/>
    </row>
    <row r="6179" spans="1:39">
      <c r="A6179" s="6"/>
      <c r="K6179" s="6"/>
      <c r="L6179" s="6"/>
      <c r="AM6179" s="6"/>
    </row>
    <row r="6180" spans="1:39">
      <c r="A6180" s="6"/>
      <c r="K6180" s="6"/>
      <c r="L6180" s="6"/>
      <c r="AM6180" s="6"/>
    </row>
    <row r="6181" spans="1:39">
      <c r="A6181" s="6"/>
      <c r="K6181" s="6"/>
      <c r="L6181" s="6"/>
      <c r="AM6181" s="6"/>
    </row>
    <row r="6182" spans="1:39">
      <c r="A6182" s="6"/>
      <c r="K6182" s="6"/>
      <c r="L6182" s="6"/>
      <c r="AM6182" s="6"/>
    </row>
    <row r="6183" spans="1:39">
      <c r="A6183" s="6"/>
      <c r="K6183" s="6"/>
      <c r="L6183" s="6"/>
      <c r="AM6183" s="6"/>
    </row>
    <row r="6184" spans="1:39">
      <c r="A6184" s="6"/>
      <c r="K6184" s="6"/>
      <c r="L6184" s="6"/>
      <c r="AM6184" s="6"/>
    </row>
    <row r="6185" spans="1:39">
      <c r="A6185" s="6"/>
      <c r="K6185" s="6"/>
      <c r="L6185" s="6"/>
      <c r="AM6185" s="6"/>
    </row>
    <row r="6186" spans="1:39">
      <c r="A6186" s="6"/>
      <c r="K6186" s="6"/>
      <c r="L6186" s="6"/>
      <c r="AM6186" s="6"/>
    </row>
    <row r="6187" spans="1:39">
      <c r="A6187" s="6"/>
      <c r="K6187" s="6"/>
      <c r="L6187" s="6"/>
      <c r="AM6187" s="6"/>
    </row>
    <row r="6188" spans="1:39">
      <c r="A6188" s="6"/>
      <c r="K6188" s="6"/>
      <c r="L6188" s="6"/>
      <c r="AM6188" s="6"/>
    </row>
    <row r="6189" spans="1:39">
      <c r="A6189" s="6"/>
      <c r="K6189" s="6"/>
      <c r="L6189" s="6"/>
      <c r="AM6189" s="6"/>
    </row>
    <row r="6190" spans="1:39">
      <c r="A6190" s="6"/>
      <c r="K6190" s="6"/>
      <c r="L6190" s="6"/>
      <c r="AM6190" s="6"/>
    </row>
    <row r="6191" spans="1:39">
      <c r="A6191" s="6"/>
      <c r="K6191" s="6"/>
      <c r="L6191" s="6"/>
      <c r="AM6191" s="6"/>
    </row>
    <row r="6192" spans="1:39">
      <c r="A6192" s="6"/>
      <c r="K6192" s="6"/>
      <c r="L6192" s="6"/>
      <c r="AM6192" s="6"/>
    </row>
    <row r="6193" spans="1:39">
      <c r="A6193" s="6"/>
      <c r="K6193" s="6"/>
      <c r="L6193" s="6"/>
      <c r="AM6193" s="6"/>
    </row>
    <row r="6194" spans="1:39">
      <c r="A6194" s="6"/>
      <c r="K6194" s="6"/>
      <c r="L6194" s="6"/>
      <c r="AM6194" s="6"/>
    </row>
    <row r="6195" spans="1:39">
      <c r="A6195" s="6"/>
      <c r="K6195" s="6"/>
      <c r="L6195" s="6"/>
      <c r="AM6195" s="6"/>
    </row>
    <row r="6196" spans="1:39">
      <c r="A6196" s="6"/>
      <c r="K6196" s="6"/>
      <c r="L6196" s="6"/>
      <c r="AM6196" s="6"/>
    </row>
    <row r="6197" spans="1:39">
      <c r="A6197" s="6"/>
      <c r="K6197" s="6"/>
      <c r="L6197" s="6"/>
      <c r="AM6197" s="6"/>
    </row>
    <row r="6198" spans="1:39">
      <c r="A6198" s="6"/>
      <c r="K6198" s="6"/>
      <c r="L6198" s="6"/>
      <c r="AM6198" s="6"/>
    </row>
    <row r="6199" spans="1:39">
      <c r="A6199" s="6"/>
      <c r="K6199" s="6"/>
      <c r="L6199" s="6"/>
      <c r="AM6199" s="6"/>
    </row>
    <row r="6200" spans="1:39">
      <c r="A6200" s="6"/>
      <c r="K6200" s="6"/>
      <c r="L6200" s="6"/>
      <c r="AM6200" s="6"/>
    </row>
    <row r="6201" spans="1:39">
      <c r="A6201" s="6"/>
      <c r="K6201" s="6"/>
      <c r="L6201" s="6"/>
      <c r="AM6201" s="6"/>
    </row>
    <row r="6202" spans="1:39">
      <c r="A6202" s="6"/>
      <c r="K6202" s="6"/>
      <c r="L6202" s="6"/>
      <c r="AM6202" s="6"/>
    </row>
    <row r="6203" spans="1:39">
      <c r="A6203" s="6"/>
      <c r="K6203" s="6"/>
      <c r="L6203" s="6"/>
      <c r="AM6203" s="6"/>
    </row>
    <row r="6204" spans="1:39">
      <c r="A6204" s="6"/>
      <c r="K6204" s="6"/>
      <c r="L6204" s="6"/>
      <c r="AM6204" s="6"/>
    </row>
    <row r="6205" spans="1:39">
      <c r="A6205" s="6"/>
      <c r="K6205" s="6"/>
      <c r="L6205" s="6"/>
      <c r="AM6205" s="6"/>
    </row>
    <row r="6206" spans="1:39">
      <c r="A6206" s="6"/>
      <c r="K6206" s="6"/>
      <c r="L6206" s="6"/>
      <c r="AM6206" s="6"/>
    </row>
    <row r="6207" spans="1:39">
      <c r="A6207" s="6"/>
      <c r="K6207" s="6"/>
      <c r="L6207" s="6"/>
      <c r="AM6207" s="6"/>
    </row>
    <row r="6208" spans="1:39">
      <c r="A6208" s="6"/>
      <c r="K6208" s="6"/>
      <c r="L6208" s="6"/>
      <c r="AM6208" s="6"/>
    </row>
    <row r="6209" spans="1:39">
      <c r="A6209" s="6"/>
      <c r="K6209" s="6"/>
      <c r="L6209" s="6"/>
      <c r="AM6209" s="6"/>
    </row>
    <row r="6210" spans="1:39">
      <c r="A6210" s="6"/>
      <c r="K6210" s="6"/>
      <c r="L6210" s="6"/>
      <c r="AM6210" s="6"/>
    </row>
    <row r="6211" spans="1:39">
      <c r="A6211" s="6"/>
      <c r="K6211" s="6"/>
      <c r="L6211" s="6"/>
      <c r="AM6211" s="6"/>
    </row>
    <row r="6212" spans="1:39">
      <c r="A6212" s="6"/>
      <c r="K6212" s="6"/>
      <c r="L6212" s="6"/>
      <c r="AM6212" s="6"/>
    </row>
    <row r="6213" spans="1:39">
      <c r="A6213" s="6"/>
      <c r="K6213" s="6"/>
      <c r="L6213" s="6"/>
      <c r="AM6213" s="6"/>
    </row>
    <row r="6214" spans="1:39">
      <c r="A6214" s="6"/>
      <c r="K6214" s="6"/>
      <c r="L6214" s="6"/>
      <c r="AM6214" s="6"/>
    </row>
    <row r="6215" spans="1:39">
      <c r="A6215" s="6"/>
      <c r="K6215" s="6"/>
      <c r="L6215" s="6"/>
      <c r="AM6215" s="6"/>
    </row>
    <row r="6216" spans="1:39">
      <c r="A6216" s="6"/>
      <c r="K6216" s="6"/>
      <c r="L6216" s="6"/>
      <c r="AM6216" s="6"/>
    </row>
    <row r="6217" spans="1:39">
      <c r="A6217" s="6"/>
      <c r="K6217" s="6"/>
      <c r="L6217" s="6"/>
      <c r="AM6217" s="6"/>
    </row>
    <row r="6218" spans="1:39">
      <c r="A6218" s="6"/>
      <c r="K6218" s="6"/>
      <c r="L6218" s="6"/>
      <c r="AM6218" s="6"/>
    </row>
    <row r="6219" spans="1:39">
      <c r="A6219" s="6"/>
      <c r="K6219" s="6"/>
      <c r="L6219" s="6"/>
      <c r="AM6219" s="6"/>
    </row>
    <row r="6220" spans="1:39">
      <c r="A6220" s="6"/>
      <c r="K6220" s="6"/>
      <c r="L6220" s="6"/>
      <c r="AM6220" s="6"/>
    </row>
    <row r="6221" spans="1:39">
      <c r="A6221" s="6"/>
      <c r="K6221" s="6"/>
      <c r="L6221" s="6"/>
      <c r="AM6221" s="6"/>
    </row>
    <row r="6222" spans="1:39">
      <c r="A6222" s="6"/>
      <c r="K6222" s="6"/>
      <c r="L6222" s="6"/>
      <c r="AM6222" s="6"/>
    </row>
    <row r="6223" spans="1:39">
      <c r="A6223" s="6"/>
      <c r="K6223" s="6"/>
      <c r="L6223" s="6"/>
      <c r="AM6223" s="6"/>
    </row>
    <row r="6224" spans="1:39">
      <c r="A6224" s="6"/>
      <c r="K6224" s="6"/>
      <c r="L6224" s="6"/>
      <c r="AM6224" s="6"/>
    </row>
    <row r="6225" spans="1:39">
      <c r="A6225" s="6"/>
      <c r="K6225" s="6"/>
      <c r="L6225" s="6"/>
      <c r="AM6225" s="6"/>
    </row>
    <row r="6226" spans="1:39">
      <c r="A6226" s="6"/>
      <c r="K6226" s="6"/>
      <c r="L6226" s="6"/>
      <c r="AM6226" s="6"/>
    </row>
    <row r="6227" spans="1:39">
      <c r="A6227" s="6"/>
      <c r="K6227" s="6"/>
      <c r="L6227" s="6"/>
      <c r="AM6227" s="6"/>
    </row>
    <row r="6228" spans="1:39">
      <c r="A6228" s="6"/>
      <c r="K6228" s="6"/>
      <c r="L6228" s="6"/>
      <c r="AM6228" s="6"/>
    </row>
    <row r="6229" spans="1:39">
      <c r="A6229" s="6"/>
      <c r="K6229" s="6"/>
      <c r="L6229" s="6"/>
      <c r="AM6229" s="6"/>
    </row>
    <row r="6230" spans="1:39">
      <c r="A6230" s="6"/>
      <c r="K6230" s="6"/>
      <c r="L6230" s="6"/>
      <c r="AM6230" s="6"/>
    </row>
    <row r="6231" spans="1:39">
      <c r="A6231" s="6"/>
      <c r="K6231" s="6"/>
      <c r="L6231" s="6"/>
      <c r="AM6231" s="6"/>
    </row>
    <row r="6232" spans="1:39">
      <c r="A6232" s="6"/>
      <c r="K6232" s="6"/>
      <c r="L6232" s="6"/>
      <c r="AM6232" s="6"/>
    </row>
    <row r="6233" spans="1:39">
      <c r="A6233" s="6"/>
      <c r="K6233" s="6"/>
      <c r="L6233" s="6"/>
      <c r="AM6233" s="6"/>
    </row>
    <row r="6234" spans="1:39">
      <c r="A6234" s="6"/>
      <c r="K6234" s="6"/>
      <c r="L6234" s="6"/>
      <c r="AM6234" s="6"/>
    </row>
    <row r="6235" spans="1:39">
      <c r="A6235" s="6"/>
      <c r="K6235" s="6"/>
      <c r="L6235" s="6"/>
      <c r="AM6235" s="6"/>
    </row>
    <row r="6236" spans="1:39">
      <c r="A6236" s="6"/>
      <c r="K6236" s="6"/>
      <c r="L6236" s="6"/>
      <c r="AM6236" s="6"/>
    </row>
    <row r="6237" spans="1:39">
      <c r="A6237" s="6"/>
      <c r="K6237" s="6"/>
      <c r="L6237" s="6"/>
      <c r="AM6237" s="6"/>
    </row>
    <row r="6238" spans="1:39">
      <c r="A6238" s="6"/>
      <c r="K6238" s="6"/>
      <c r="L6238" s="6"/>
      <c r="AM6238" s="6"/>
    </row>
    <row r="6239" spans="1:39">
      <c r="A6239" s="6"/>
      <c r="K6239" s="6"/>
      <c r="L6239" s="6"/>
      <c r="AM6239" s="6"/>
    </row>
    <row r="6240" spans="1:39">
      <c r="A6240" s="6"/>
      <c r="K6240" s="6"/>
      <c r="L6240" s="6"/>
      <c r="AM6240" s="6"/>
    </row>
    <row r="6241" spans="1:39">
      <c r="A6241" s="6"/>
      <c r="K6241" s="6"/>
      <c r="L6241" s="6"/>
      <c r="AM6241" s="6"/>
    </row>
    <row r="6242" spans="1:39">
      <c r="A6242" s="6"/>
      <c r="K6242" s="6"/>
      <c r="L6242" s="6"/>
      <c r="AM6242" s="6"/>
    </row>
    <row r="6243" spans="1:39">
      <c r="A6243" s="6"/>
      <c r="K6243" s="6"/>
      <c r="L6243" s="6"/>
      <c r="AM6243" s="6"/>
    </row>
    <row r="6244" spans="1:39">
      <c r="A6244" s="6"/>
      <c r="K6244" s="6"/>
      <c r="L6244" s="6"/>
      <c r="AM6244" s="6"/>
    </row>
    <row r="6245" spans="1:39">
      <c r="A6245" s="6"/>
      <c r="K6245" s="6"/>
      <c r="L6245" s="6"/>
      <c r="AM6245" s="6"/>
    </row>
    <row r="6246" spans="1:39">
      <c r="A6246" s="6"/>
      <c r="K6246" s="6"/>
      <c r="L6246" s="6"/>
      <c r="AM6246" s="6"/>
    </row>
    <row r="6247" spans="1:39">
      <c r="A6247" s="6"/>
      <c r="K6247" s="6"/>
      <c r="L6247" s="6"/>
      <c r="AM6247" s="6"/>
    </row>
    <row r="6248" spans="1:39">
      <c r="A6248" s="6"/>
      <c r="K6248" s="6"/>
      <c r="L6248" s="6"/>
      <c r="AM6248" s="6"/>
    </row>
    <row r="6249" spans="1:39">
      <c r="A6249" s="6"/>
      <c r="K6249" s="6"/>
      <c r="L6249" s="6"/>
      <c r="AM6249" s="6"/>
    </row>
    <row r="6250" spans="1:39">
      <c r="A6250" s="6"/>
      <c r="K6250" s="6"/>
      <c r="L6250" s="6"/>
      <c r="AM6250" s="6"/>
    </row>
    <row r="6251" spans="1:39">
      <c r="A6251" s="6"/>
      <c r="K6251" s="6"/>
      <c r="L6251" s="6"/>
      <c r="AM6251" s="6"/>
    </row>
    <row r="6252" spans="1:39">
      <c r="A6252" s="6"/>
      <c r="K6252" s="6"/>
      <c r="L6252" s="6"/>
      <c r="AM6252" s="6"/>
    </row>
    <row r="6253" spans="1:39">
      <c r="A6253" s="6"/>
      <c r="K6253" s="6"/>
      <c r="L6253" s="6"/>
      <c r="AM6253" s="6"/>
    </row>
    <row r="6254" spans="1:39">
      <c r="A6254" s="6"/>
      <c r="K6254" s="6"/>
      <c r="L6254" s="6"/>
      <c r="AM6254" s="6"/>
    </row>
    <row r="6255" spans="1:39">
      <c r="A6255" s="6"/>
      <c r="K6255" s="6"/>
      <c r="L6255" s="6"/>
      <c r="AM6255" s="6"/>
    </row>
    <row r="6256" spans="1:39">
      <c r="A6256" s="6"/>
      <c r="K6256" s="6"/>
      <c r="L6256" s="6"/>
      <c r="AM6256" s="6"/>
    </row>
    <row r="6257" spans="1:39">
      <c r="A6257" s="6"/>
      <c r="K6257" s="6"/>
      <c r="L6257" s="6"/>
      <c r="AM6257" s="6"/>
    </row>
    <row r="6258" spans="1:39">
      <c r="A6258" s="6"/>
      <c r="K6258" s="6"/>
      <c r="L6258" s="6"/>
      <c r="AM6258" s="6"/>
    </row>
    <row r="6259" spans="1:39">
      <c r="A6259" s="6"/>
      <c r="K6259" s="6"/>
      <c r="L6259" s="6"/>
      <c r="AM6259" s="6"/>
    </row>
    <row r="6260" spans="1:39">
      <c r="A6260" s="6"/>
      <c r="K6260" s="6"/>
      <c r="L6260" s="6"/>
      <c r="AM6260" s="6"/>
    </row>
    <row r="6261" spans="1:39">
      <c r="A6261" s="6"/>
      <c r="K6261" s="6"/>
      <c r="L6261" s="6"/>
      <c r="AM6261" s="6"/>
    </row>
    <row r="6262" spans="1:39">
      <c r="A6262" s="6"/>
      <c r="K6262" s="6"/>
      <c r="L6262" s="6"/>
      <c r="AM6262" s="6"/>
    </row>
    <row r="6263" spans="1:39">
      <c r="A6263" s="6"/>
      <c r="K6263" s="6"/>
      <c r="L6263" s="6"/>
      <c r="AM6263" s="6"/>
    </row>
    <row r="6264" spans="1:39">
      <c r="A6264" s="6"/>
      <c r="K6264" s="6"/>
      <c r="L6264" s="6"/>
      <c r="AM6264" s="6"/>
    </row>
    <row r="6265" spans="1:39">
      <c r="A6265" s="6"/>
      <c r="K6265" s="6"/>
      <c r="L6265" s="6"/>
      <c r="AM6265" s="6"/>
    </row>
    <row r="6266" spans="1:39">
      <c r="A6266" s="6"/>
      <c r="K6266" s="6"/>
      <c r="L6266" s="6"/>
      <c r="AM6266" s="6"/>
    </row>
    <row r="6267" spans="1:39">
      <c r="A6267" s="6"/>
      <c r="K6267" s="6"/>
      <c r="L6267" s="6"/>
      <c r="AM6267" s="6"/>
    </row>
    <row r="6268" spans="1:39">
      <c r="A6268" s="6"/>
      <c r="K6268" s="6"/>
      <c r="L6268" s="6"/>
      <c r="AM6268" s="6"/>
    </row>
    <row r="6269" spans="1:39">
      <c r="A6269" s="6"/>
      <c r="K6269" s="6"/>
      <c r="L6269" s="6"/>
      <c r="AM6269" s="6"/>
    </row>
    <row r="6270" spans="1:39">
      <c r="A6270" s="6"/>
      <c r="K6270" s="6"/>
      <c r="L6270" s="6"/>
      <c r="AM6270" s="6"/>
    </row>
    <row r="6271" spans="1:39">
      <c r="A6271" s="6"/>
      <c r="K6271" s="6"/>
      <c r="L6271" s="6"/>
      <c r="AM6271" s="6"/>
    </row>
    <row r="6272" spans="1:39">
      <c r="A6272" s="6"/>
      <c r="K6272" s="6"/>
      <c r="L6272" s="6"/>
      <c r="AM6272" s="6"/>
    </row>
    <row r="6273" spans="1:39">
      <c r="A6273" s="6"/>
      <c r="K6273" s="6"/>
      <c r="L6273" s="6"/>
      <c r="AM6273" s="6"/>
    </row>
    <row r="6274" spans="1:39">
      <c r="A6274" s="6"/>
      <c r="K6274" s="6"/>
      <c r="L6274" s="6"/>
      <c r="AM6274" s="6"/>
    </row>
    <row r="6275" spans="1:39">
      <c r="A6275" s="6"/>
      <c r="K6275" s="6"/>
      <c r="L6275" s="6"/>
      <c r="AM6275" s="6"/>
    </row>
    <row r="6276" spans="1:39">
      <c r="A6276" s="6"/>
      <c r="K6276" s="6"/>
      <c r="L6276" s="6"/>
      <c r="AM6276" s="6"/>
    </row>
    <row r="6277" spans="1:39">
      <c r="A6277" s="6"/>
      <c r="K6277" s="6"/>
      <c r="L6277" s="6"/>
      <c r="AM6277" s="6"/>
    </row>
    <row r="6278" spans="1:39">
      <c r="A6278" s="6"/>
      <c r="K6278" s="6"/>
      <c r="L6278" s="6"/>
      <c r="AM6278" s="6"/>
    </row>
    <row r="6279" spans="1:39">
      <c r="A6279" s="6"/>
      <c r="K6279" s="6"/>
      <c r="L6279" s="6"/>
      <c r="AM6279" s="6"/>
    </row>
    <row r="6280" spans="1:39">
      <c r="A6280" s="6"/>
      <c r="K6280" s="6"/>
      <c r="L6280" s="6"/>
      <c r="AM6280" s="6"/>
    </row>
    <row r="6281" spans="1:39">
      <c r="A6281" s="6"/>
      <c r="K6281" s="6"/>
      <c r="L6281" s="6"/>
      <c r="AM6281" s="6"/>
    </row>
    <row r="6282" spans="1:39">
      <c r="A6282" s="6"/>
      <c r="K6282" s="6"/>
      <c r="L6282" s="6"/>
      <c r="AM6282" s="6"/>
    </row>
    <row r="6283" spans="1:39">
      <c r="A6283" s="6"/>
      <c r="K6283" s="6"/>
      <c r="L6283" s="6"/>
      <c r="AM6283" s="6"/>
    </row>
    <row r="6284" spans="1:39">
      <c r="A6284" s="6"/>
      <c r="K6284" s="6"/>
      <c r="L6284" s="6"/>
      <c r="AM6284" s="6"/>
    </row>
    <row r="6285" spans="1:39">
      <c r="A6285" s="6"/>
      <c r="K6285" s="6"/>
      <c r="L6285" s="6"/>
      <c r="AM6285" s="6"/>
    </row>
    <row r="6286" spans="1:39">
      <c r="A6286" s="6"/>
      <c r="K6286" s="6"/>
      <c r="L6286" s="6"/>
      <c r="AM6286" s="6"/>
    </row>
    <row r="6287" spans="1:39">
      <c r="A6287" s="6"/>
      <c r="K6287" s="6"/>
      <c r="L6287" s="6"/>
      <c r="AM6287" s="6"/>
    </row>
    <row r="6288" spans="1:39">
      <c r="A6288" s="6"/>
      <c r="K6288" s="6"/>
      <c r="L6288" s="6"/>
      <c r="AM6288" s="6"/>
    </row>
    <row r="6289" spans="1:39">
      <c r="A6289" s="6"/>
      <c r="K6289" s="6"/>
      <c r="L6289" s="6"/>
      <c r="AM6289" s="6"/>
    </row>
    <row r="6290" spans="1:39">
      <c r="A6290" s="6"/>
      <c r="K6290" s="6"/>
      <c r="L6290" s="6"/>
      <c r="AM6290" s="6"/>
    </row>
    <row r="6291" spans="1:39">
      <c r="A6291" s="6"/>
      <c r="K6291" s="6"/>
      <c r="L6291" s="6"/>
      <c r="AM6291" s="6"/>
    </row>
    <row r="6292" spans="1:39">
      <c r="A6292" s="6"/>
      <c r="K6292" s="6"/>
      <c r="L6292" s="6"/>
      <c r="AM6292" s="6"/>
    </row>
    <row r="6293" spans="1:39">
      <c r="A6293" s="6"/>
      <c r="K6293" s="6"/>
      <c r="L6293" s="6"/>
      <c r="AM6293" s="6"/>
    </row>
    <row r="6294" spans="1:39">
      <c r="A6294" s="6"/>
      <c r="K6294" s="6"/>
      <c r="L6294" s="6"/>
      <c r="AM6294" s="6"/>
    </row>
    <row r="6295" spans="1:39">
      <c r="A6295" s="6"/>
      <c r="K6295" s="6"/>
      <c r="L6295" s="6"/>
      <c r="AM6295" s="6"/>
    </row>
    <row r="6296" spans="1:39">
      <c r="A6296" s="6"/>
      <c r="K6296" s="6"/>
      <c r="L6296" s="6"/>
      <c r="AM6296" s="6"/>
    </row>
    <row r="6297" spans="1:39">
      <c r="A6297" s="6"/>
      <c r="K6297" s="6"/>
      <c r="L6297" s="6"/>
      <c r="AM6297" s="6"/>
    </row>
    <row r="6298" spans="1:39">
      <c r="A6298" s="6"/>
      <c r="K6298" s="6"/>
      <c r="L6298" s="6"/>
      <c r="AM6298" s="6"/>
    </row>
    <row r="6299" spans="1:39">
      <c r="A6299" s="6"/>
      <c r="K6299" s="6"/>
      <c r="L6299" s="6"/>
      <c r="AM6299" s="6"/>
    </row>
    <row r="6300" spans="1:39">
      <c r="A6300" s="6"/>
      <c r="K6300" s="6"/>
      <c r="L6300" s="6"/>
      <c r="AM6300" s="6"/>
    </row>
    <row r="6301" spans="1:39">
      <c r="A6301" s="6"/>
      <c r="K6301" s="6"/>
      <c r="L6301" s="6"/>
      <c r="AM6301" s="6"/>
    </row>
    <row r="6302" spans="1:39">
      <c r="A6302" s="6"/>
      <c r="K6302" s="6"/>
      <c r="L6302" s="6"/>
      <c r="AM6302" s="6"/>
    </row>
    <row r="6303" spans="1:39">
      <c r="A6303" s="6"/>
      <c r="K6303" s="6"/>
      <c r="L6303" s="6"/>
      <c r="AM6303" s="6"/>
    </row>
    <row r="6304" spans="1:39">
      <c r="A6304" s="6"/>
      <c r="K6304" s="6"/>
      <c r="L6304" s="6"/>
      <c r="AM6304" s="6"/>
    </row>
    <row r="6305" spans="1:39">
      <c r="A6305" s="6"/>
      <c r="K6305" s="6"/>
      <c r="L6305" s="6"/>
      <c r="AM6305" s="6"/>
    </row>
    <row r="6306" spans="1:39">
      <c r="A6306" s="6"/>
      <c r="K6306" s="6"/>
      <c r="L6306" s="6"/>
      <c r="AM6306" s="6"/>
    </row>
    <row r="6307" spans="1:39">
      <c r="A6307" s="6"/>
      <c r="K6307" s="6"/>
      <c r="L6307" s="6"/>
      <c r="AM6307" s="6"/>
    </row>
    <row r="6308" spans="1:39">
      <c r="A6308" s="6"/>
      <c r="K6308" s="6"/>
      <c r="L6308" s="6"/>
      <c r="AM6308" s="6"/>
    </row>
    <row r="6309" spans="1:39">
      <c r="A6309" s="6"/>
      <c r="K6309" s="6"/>
      <c r="L6309" s="6"/>
      <c r="AM6309" s="6"/>
    </row>
    <row r="6310" spans="1:39">
      <c r="A6310" s="6"/>
      <c r="K6310" s="6"/>
      <c r="L6310" s="6"/>
      <c r="AM6310" s="6"/>
    </row>
    <row r="6311" spans="1:39">
      <c r="A6311" s="6"/>
      <c r="K6311" s="6"/>
      <c r="L6311" s="6"/>
      <c r="AM6311" s="6"/>
    </row>
    <row r="6312" spans="1:39">
      <c r="A6312" s="6"/>
      <c r="K6312" s="6"/>
      <c r="L6312" s="6"/>
      <c r="AM6312" s="6"/>
    </row>
    <row r="6313" spans="1:39">
      <c r="A6313" s="6"/>
      <c r="K6313" s="6"/>
      <c r="L6313" s="6"/>
      <c r="AM6313" s="6"/>
    </row>
    <row r="6314" spans="1:39">
      <c r="A6314" s="6"/>
      <c r="K6314" s="6"/>
      <c r="L6314" s="6"/>
      <c r="AM6314" s="6"/>
    </row>
    <row r="6315" spans="1:39">
      <c r="A6315" s="6"/>
      <c r="K6315" s="6"/>
      <c r="L6315" s="6"/>
      <c r="AM6315" s="6"/>
    </row>
    <row r="6316" spans="1:39">
      <c r="A6316" s="6"/>
      <c r="K6316" s="6"/>
      <c r="L6316" s="6"/>
      <c r="AM6316" s="6"/>
    </row>
    <row r="6317" spans="1:39">
      <c r="A6317" s="6"/>
      <c r="K6317" s="6"/>
      <c r="L6317" s="6"/>
      <c r="AM6317" s="6"/>
    </row>
    <row r="6318" spans="1:39">
      <c r="A6318" s="6"/>
      <c r="K6318" s="6"/>
      <c r="L6318" s="6"/>
      <c r="AM6318" s="6"/>
    </row>
    <row r="6319" spans="1:39">
      <c r="A6319" s="6"/>
      <c r="K6319" s="6"/>
      <c r="L6319" s="6"/>
      <c r="AM6319" s="6"/>
    </row>
    <row r="6320" spans="1:39">
      <c r="A6320" s="6"/>
      <c r="K6320" s="6"/>
      <c r="L6320" s="6"/>
      <c r="AM6320" s="6"/>
    </row>
    <row r="6321" spans="1:39">
      <c r="A6321" s="6"/>
      <c r="K6321" s="6"/>
      <c r="L6321" s="6"/>
      <c r="AM6321" s="6"/>
    </row>
    <row r="6322" spans="1:39">
      <c r="A6322" s="6"/>
      <c r="K6322" s="6"/>
      <c r="L6322" s="6"/>
      <c r="AM6322" s="6"/>
    </row>
    <row r="6323" spans="1:39">
      <c r="A6323" s="6"/>
      <c r="K6323" s="6"/>
      <c r="L6323" s="6"/>
      <c r="AM6323" s="6"/>
    </row>
    <row r="6324" spans="1:39">
      <c r="A6324" s="6"/>
      <c r="K6324" s="6"/>
      <c r="L6324" s="6"/>
      <c r="AM6324" s="6"/>
    </row>
    <row r="6325" spans="1:39">
      <c r="A6325" s="6"/>
      <c r="K6325" s="6"/>
      <c r="L6325" s="6"/>
      <c r="AM6325" s="6"/>
    </row>
    <row r="6326" spans="1:39">
      <c r="A6326" s="6"/>
      <c r="K6326" s="6"/>
      <c r="L6326" s="6"/>
      <c r="AM6326" s="6"/>
    </row>
    <row r="6327" spans="1:39">
      <c r="A6327" s="6"/>
      <c r="K6327" s="6"/>
      <c r="L6327" s="6"/>
      <c r="AM6327" s="6"/>
    </row>
    <row r="6328" spans="1:39">
      <c r="A6328" s="6"/>
      <c r="K6328" s="6"/>
      <c r="L6328" s="6"/>
      <c r="AM6328" s="6"/>
    </row>
    <row r="6329" spans="1:39">
      <c r="A6329" s="6"/>
      <c r="K6329" s="6"/>
      <c r="L6329" s="6"/>
      <c r="AM6329" s="6"/>
    </row>
    <row r="6330" spans="1:39">
      <c r="A6330" s="6"/>
      <c r="K6330" s="6"/>
      <c r="L6330" s="6"/>
      <c r="AM6330" s="6"/>
    </row>
    <row r="6331" spans="1:39">
      <c r="A6331" s="6"/>
      <c r="K6331" s="6"/>
      <c r="L6331" s="6"/>
      <c r="AM6331" s="6"/>
    </row>
    <row r="6332" spans="1:39">
      <c r="A6332" s="6"/>
      <c r="K6332" s="6"/>
      <c r="L6332" s="6"/>
      <c r="AM6332" s="6"/>
    </row>
    <row r="6333" spans="1:39">
      <c r="A6333" s="6"/>
      <c r="K6333" s="6"/>
      <c r="L6333" s="6"/>
      <c r="AM6333" s="6"/>
    </row>
    <row r="6334" spans="1:39">
      <c r="A6334" s="6"/>
      <c r="K6334" s="6"/>
      <c r="L6334" s="6"/>
      <c r="AM6334" s="6"/>
    </row>
    <row r="6335" spans="1:39">
      <c r="A6335" s="6"/>
      <c r="K6335" s="6"/>
      <c r="L6335" s="6"/>
      <c r="AM6335" s="6"/>
    </row>
    <row r="6336" spans="1:39">
      <c r="A6336" s="6"/>
      <c r="K6336" s="6"/>
      <c r="L6336" s="6"/>
      <c r="AM6336" s="6"/>
    </row>
    <row r="6337" spans="1:39">
      <c r="A6337" s="6"/>
      <c r="K6337" s="6"/>
      <c r="L6337" s="6"/>
      <c r="AM6337" s="6"/>
    </row>
    <row r="6338" spans="1:39">
      <c r="A6338" s="6"/>
      <c r="K6338" s="6"/>
      <c r="L6338" s="6"/>
      <c r="AM6338" s="6"/>
    </row>
    <row r="6339" spans="1:39">
      <c r="A6339" s="6"/>
      <c r="K6339" s="6"/>
      <c r="L6339" s="6"/>
      <c r="AM6339" s="6"/>
    </row>
    <row r="6340" spans="1:39">
      <c r="A6340" s="6"/>
      <c r="K6340" s="6"/>
      <c r="L6340" s="6"/>
      <c r="AM6340" s="6"/>
    </row>
    <row r="6341" spans="1:39">
      <c r="A6341" s="6"/>
      <c r="K6341" s="6"/>
      <c r="L6341" s="6"/>
      <c r="AM6341" s="6"/>
    </row>
    <row r="6342" spans="1:39">
      <c r="A6342" s="6"/>
      <c r="K6342" s="6"/>
      <c r="L6342" s="6"/>
      <c r="AM6342" s="6"/>
    </row>
    <row r="6343" spans="1:39">
      <c r="A6343" s="6"/>
      <c r="K6343" s="6"/>
      <c r="L6343" s="6"/>
      <c r="AM6343" s="6"/>
    </row>
    <row r="6344" spans="1:39">
      <c r="A6344" s="6"/>
      <c r="K6344" s="6"/>
      <c r="L6344" s="6"/>
      <c r="AM6344" s="6"/>
    </row>
    <row r="6345" spans="1:39">
      <c r="A6345" s="6"/>
      <c r="K6345" s="6"/>
      <c r="L6345" s="6"/>
      <c r="AM6345" s="6"/>
    </row>
    <row r="6346" spans="1:39">
      <c r="A6346" s="6"/>
      <c r="K6346" s="6"/>
      <c r="L6346" s="6"/>
      <c r="AM6346" s="6"/>
    </row>
    <row r="6347" spans="1:39">
      <c r="A6347" s="6"/>
      <c r="K6347" s="6"/>
      <c r="L6347" s="6"/>
      <c r="AM6347" s="6"/>
    </row>
    <row r="6348" spans="1:39">
      <c r="A6348" s="6"/>
      <c r="K6348" s="6"/>
      <c r="L6348" s="6"/>
      <c r="AM6348" s="6"/>
    </row>
    <row r="6349" spans="1:39">
      <c r="A6349" s="6"/>
      <c r="K6349" s="6"/>
      <c r="L6349" s="6"/>
      <c r="AM6349" s="6"/>
    </row>
    <row r="6350" spans="1:39">
      <c r="A6350" s="6"/>
      <c r="K6350" s="6"/>
      <c r="L6350" s="6"/>
      <c r="AM6350" s="6"/>
    </row>
    <row r="6351" spans="1:39">
      <c r="A6351" s="6"/>
      <c r="K6351" s="6"/>
      <c r="L6351" s="6"/>
      <c r="AM6351" s="6"/>
    </row>
    <row r="6352" spans="1:39">
      <c r="A6352" s="6"/>
      <c r="K6352" s="6"/>
      <c r="L6352" s="6"/>
      <c r="AM6352" s="6"/>
    </row>
    <row r="6353" spans="1:39">
      <c r="A6353" s="6"/>
      <c r="K6353" s="6"/>
      <c r="L6353" s="6"/>
      <c r="AM6353" s="6"/>
    </row>
    <row r="6354" spans="1:39">
      <c r="A6354" s="6"/>
      <c r="K6354" s="6"/>
      <c r="L6354" s="6"/>
      <c r="AM6354" s="6"/>
    </row>
    <row r="6355" spans="1:39">
      <c r="A6355" s="6"/>
      <c r="K6355" s="6"/>
      <c r="L6355" s="6"/>
      <c r="AM6355" s="6"/>
    </row>
    <row r="6356" spans="1:39">
      <c r="A6356" s="6"/>
      <c r="K6356" s="6"/>
      <c r="L6356" s="6"/>
      <c r="AM6356" s="6"/>
    </row>
    <row r="6357" spans="1:39">
      <c r="A6357" s="6"/>
      <c r="K6357" s="6"/>
      <c r="L6357" s="6"/>
      <c r="AM6357" s="6"/>
    </row>
    <row r="6358" spans="1:39">
      <c r="A6358" s="6"/>
      <c r="K6358" s="6"/>
      <c r="L6358" s="6"/>
      <c r="AM6358" s="6"/>
    </row>
    <row r="6359" spans="1:39">
      <c r="A6359" s="6"/>
      <c r="K6359" s="6"/>
      <c r="L6359" s="6"/>
      <c r="AM6359" s="6"/>
    </row>
    <row r="6360" spans="1:39">
      <c r="A6360" s="6"/>
      <c r="K6360" s="6"/>
      <c r="L6360" s="6"/>
      <c r="AM6360" s="6"/>
    </row>
    <row r="6361" spans="1:39">
      <c r="A6361" s="6"/>
      <c r="K6361" s="6"/>
      <c r="L6361" s="6"/>
      <c r="AM6361" s="6"/>
    </row>
    <row r="6362" spans="1:39">
      <c r="A6362" s="6"/>
      <c r="K6362" s="6"/>
      <c r="L6362" s="6"/>
      <c r="AM6362" s="6"/>
    </row>
    <row r="6363" spans="1:39">
      <c r="A6363" s="6"/>
      <c r="K6363" s="6"/>
      <c r="L6363" s="6"/>
      <c r="AM6363" s="6"/>
    </row>
    <row r="6364" spans="1:39">
      <c r="A6364" s="6"/>
      <c r="K6364" s="6"/>
      <c r="L6364" s="6"/>
      <c r="AM6364" s="6"/>
    </row>
    <row r="6365" spans="1:39">
      <c r="A6365" s="6"/>
      <c r="K6365" s="6"/>
      <c r="L6365" s="6"/>
      <c r="AM6365" s="6"/>
    </row>
    <row r="6366" spans="1:39">
      <c r="A6366" s="6"/>
      <c r="K6366" s="6"/>
      <c r="L6366" s="6"/>
      <c r="AM6366" s="6"/>
    </row>
    <row r="6367" spans="1:39">
      <c r="A6367" s="6"/>
      <c r="K6367" s="6"/>
      <c r="L6367" s="6"/>
      <c r="AM6367" s="6"/>
    </row>
    <row r="6368" spans="1:39">
      <c r="A6368" s="6"/>
      <c r="K6368" s="6"/>
      <c r="L6368" s="6"/>
      <c r="AM6368" s="6"/>
    </row>
    <row r="6369" spans="1:39">
      <c r="A6369" s="6"/>
      <c r="K6369" s="6"/>
      <c r="L6369" s="6"/>
      <c r="AM6369" s="6"/>
    </row>
    <row r="6370" spans="1:39">
      <c r="A6370" s="6"/>
      <c r="K6370" s="6"/>
      <c r="L6370" s="6"/>
      <c r="AM6370" s="6"/>
    </row>
    <row r="6371" spans="1:39">
      <c r="A6371" s="6"/>
      <c r="K6371" s="6"/>
      <c r="L6371" s="6"/>
      <c r="AM6371" s="6"/>
    </row>
    <row r="6372" spans="1:39">
      <c r="A6372" s="6"/>
      <c r="K6372" s="6"/>
      <c r="L6372" s="6"/>
      <c r="AM6372" s="6"/>
    </row>
    <row r="6373" spans="1:39">
      <c r="A6373" s="6"/>
      <c r="K6373" s="6"/>
      <c r="L6373" s="6"/>
      <c r="AM6373" s="6"/>
    </row>
    <row r="6374" spans="1:39">
      <c r="A6374" s="6"/>
      <c r="K6374" s="6"/>
      <c r="L6374" s="6"/>
      <c r="AM6374" s="6"/>
    </row>
    <row r="6375" spans="1:39">
      <c r="A6375" s="6"/>
      <c r="K6375" s="6"/>
      <c r="L6375" s="6"/>
      <c r="AM6375" s="6"/>
    </row>
    <row r="6376" spans="1:39">
      <c r="A6376" s="6"/>
      <c r="K6376" s="6"/>
      <c r="L6376" s="6"/>
      <c r="AM6376" s="6"/>
    </row>
    <row r="6377" spans="1:39">
      <c r="A6377" s="6"/>
      <c r="K6377" s="6"/>
      <c r="L6377" s="6"/>
      <c r="AM6377" s="6"/>
    </row>
    <row r="6378" spans="1:39">
      <c r="A6378" s="6"/>
      <c r="K6378" s="6"/>
      <c r="L6378" s="6"/>
      <c r="AM6378" s="6"/>
    </row>
    <row r="6379" spans="1:39">
      <c r="A6379" s="6"/>
      <c r="K6379" s="6"/>
      <c r="L6379" s="6"/>
      <c r="AM6379" s="6"/>
    </row>
    <row r="6380" spans="1:39">
      <c r="A6380" s="6"/>
      <c r="K6380" s="6"/>
      <c r="L6380" s="6"/>
      <c r="AM6380" s="6"/>
    </row>
    <row r="6381" spans="1:39">
      <c r="A6381" s="6"/>
      <c r="K6381" s="6"/>
      <c r="L6381" s="6"/>
      <c r="AM6381" s="6"/>
    </row>
    <row r="6382" spans="1:39">
      <c r="A6382" s="6"/>
      <c r="K6382" s="6"/>
      <c r="L6382" s="6"/>
      <c r="AM6382" s="6"/>
    </row>
    <row r="6383" spans="1:39">
      <c r="A6383" s="6"/>
      <c r="K6383" s="6"/>
      <c r="L6383" s="6"/>
      <c r="AM6383" s="6"/>
    </row>
    <row r="6384" spans="1:39">
      <c r="A6384" s="6"/>
      <c r="K6384" s="6"/>
      <c r="L6384" s="6"/>
      <c r="AM6384" s="6"/>
    </row>
    <row r="6385" spans="1:39">
      <c r="A6385" s="6"/>
      <c r="K6385" s="6"/>
      <c r="L6385" s="6"/>
      <c r="AM6385" s="6"/>
    </row>
    <row r="6386" spans="1:39">
      <c r="A6386" s="6"/>
      <c r="K6386" s="6"/>
      <c r="L6386" s="6"/>
      <c r="AM6386" s="6"/>
    </row>
    <row r="6387" spans="1:39">
      <c r="A6387" s="6"/>
      <c r="K6387" s="6"/>
      <c r="L6387" s="6"/>
      <c r="AM6387" s="6"/>
    </row>
    <row r="6388" spans="1:39">
      <c r="A6388" s="6"/>
      <c r="K6388" s="6"/>
      <c r="L6388" s="6"/>
      <c r="AM6388" s="6"/>
    </row>
    <row r="6389" spans="1:39">
      <c r="A6389" s="6"/>
      <c r="K6389" s="6"/>
      <c r="L6389" s="6"/>
      <c r="AM6389" s="6"/>
    </row>
    <row r="6390" spans="1:39">
      <c r="A6390" s="6"/>
      <c r="K6390" s="6"/>
      <c r="L6390" s="6"/>
      <c r="AM6390" s="6"/>
    </row>
    <row r="6391" spans="1:39">
      <c r="A6391" s="6"/>
      <c r="K6391" s="6"/>
      <c r="L6391" s="6"/>
      <c r="AM6391" s="6"/>
    </row>
    <row r="6392" spans="1:39">
      <c r="A6392" s="6"/>
      <c r="K6392" s="6"/>
      <c r="L6392" s="6"/>
      <c r="AM6392" s="6"/>
    </row>
    <row r="6393" spans="1:39">
      <c r="A6393" s="6"/>
      <c r="K6393" s="6"/>
      <c r="L6393" s="6"/>
      <c r="AM6393" s="6"/>
    </row>
    <row r="6394" spans="1:39">
      <c r="A6394" s="6"/>
      <c r="K6394" s="6"/>
      <c r="L6394" s="6"/>
      <c r="AM6394" s="6"/>
    </row>
    <row r="6395" spans="1:39">
      <c r="A6395" s="6"/>
      <c r="K6395" s="6"/>
      <c r="L6395" s="6"/>
      <c r="AM6395" s="6"/>
    </row>
    <row r="6396" spans="1:39">
      <c r="A6396" s="6"/>
      <c r="K6396" s="6"/>
      <c r="L6396" s="6"/>
      <c r="AM6396" s="6"/>
    </row>
    <row r="6397" spans="1:39">
      <c r="A6397" s="6"/>
      <c r="K6397" s="6"/>
      <c r="L6397" s="6"/>
      <c r="AM6397" s="6"/>
    </row>
    <row r="6398" spans="1:39">
      <c r="A6398" s="6"/>
      <c r="K6398" s="6"/>
      <c r="L6398" s="6"/>
      <c r="AM6398" s="6"/>
    </row>
    <row r="6399" spans="1:39">
      <c r="A6399" s="6"/>
      <c r="K6399" s="6"/>
      <c r="L6399" s="6"/>
      <c r="AM6399" s="6"/>
    </row>
    <row r="6400" spans="1:39">
      <c r="A6400" s="6"/>
      <c r="K6400" s="6"/>
      <c r="L6400" s="6"/>
      <c r="AM6400" s="6"/>
    </row>
    <row r="6401" spans="1:39">
      <c r="A6401" s="6"/>
      <c r="K6401" s="6"/>
      <c r="L6401" s="6"/>
      <c r="AM6401" s="6"/>
    </row>
    <row r="6402" spans="1:39">
      <c r="A6402" s="6"/>
      <c r="K6402" s="6"/>
      <c r="L6402" s="6"/>
      <c r="AM6402" s="6"/>
    </row>
    <row r="6403" spans="1:39">
      <c r="A6403" s="6"/>
      <c r="K6403" s="6"/>
      <c r="L6403" s="6"/>
      <c r="AM6403" s="6"/>
    </row>
    <row r="6404" spans="1:39">
      <c r="A6404" s="6"/>
      <c r="K6404" s="6"/>
      <c r="L6404" s="6"/>
      <c r="AM6404" s="6"/>
    </row>
    <row r="6405" spans="1:39">
      <c r="A6405" s="6"/>
      <c r="K6405" s="6"/>
      <c r="L6405" s="6"/>
      <c r="AM6405" s="6"/>
    </row>
    <row r="6406" spans="1:39">
      <c r="A6406" s="6"/>
      <c r="K6406" s="6"/>
      <c r="L6406" s="6"/>
      <c r="AM6406" s="6"/>
    </row>
    <row r="6407" spans="1:39">
      <c r="A6407" s="6"/>
      <c r="K6407" s="6"/>
      <c r="L6407" s="6"/>
      <c r="AM6407" s="6"/>
    </row>
    <row r="6408" spans="1:39">
      <c r="A6408" s="6"/>
      <c r="K6408" s="6"/>
      <c r="L6408" s="6"/>
      <c r="AM6408" s="6"/>
    </row>
    <row r="6409" spans="1:39">
      <c r="A6409" s="6"/>
      <c r="K6409" s="6"/>
      <c r="L6409" s="6"/>
      <c r="AM6409" s="6"/>
    </row>
    <row r="6410" spans="1:39">
      <c r="A6410" s="6"/>
      <c r="K6410" s="6"/>
      <c r="L6410" s="6"/>
      <c r="AM6410" s="6"/>
    </row>
    <row r="6411" spans="1:39">
      <c r="A6411" s="6"/>
      <c r="K6411" s="6"/>
      <c r="L6411" s="6"/>
      <c r="AM6411" s="6"/>
    </row>
    <row r="6412" spans="1:39">
      <c r="A6412" s="6"/>
      <c r="K6412" s="6"/>
      <c r="L6412" s="6"/>
      <c r="AM6412" s="6"/>
    </row>
    <row r="6413" spans="1:39">
      <c r="A6413" s="6"/>
      <c r="K6413" s="6"/>
      <c r="L6413" s="6"/>
      <c r="AM6413" s="6"/>
    </row>
    <row r="6414" spans="1:39">
      <c r="A6414" s="6"/>
      <c r="K6414" s="6"/>
      <c r="L6414" s="6"/>
      <c r="AM6414" s="6"/>
    </row>
    <row r="6415" spans="1:39">
      <c r="A6415" s="6"/>
      <c r="K6415" s="6"/>
      <c r="L6415" s="6"/>
      <c r="AM6415" s="6"/>
    </row>
    <row r="6416" spans="1:39">
      <c r="A6416" s="6"/>
      <c r="K6416" s="6"/>
      <c r="L6416" s="6"/>
      <c r="AM6416" s="6"/>
    </row>
    <row r="6417" spans="1:39">
      <c r="A6417" s="6"/>
      <c r="K6417" s="6"/>
      <c r="L6417" s="6"/>
      <c r="AM6417" s="6"/>
    </row>
    <row r="6418" spans="1:39">
      <c r="A6418" s="6"/>
      <c r="K6418" s="6"/>
      <c r="L6418" s="6"/>
      <c r="AM6418" s="6"/>
    </row>
    <row r="6419" spans="1:39">
      <c r="A6419" s="6"/>
      <c r="K6419" s="6"/>
      <c r="L6419" s="6"/>
      <c r="AM6419" s="6"/>
    </row>
    <row r="6420" spans="1:39">
      <c r="A6420" s="6"/>
      <c r="K6420" s="6"/>
      <c r="L6420" s="6"/>
      <c r="AM6420" s="6"/>
    </row>
    <row r="6421" spans="1:39">
      <c r="A6421" s="6"/>
      <c r="K6421" s="6"/>
      <c r="L6421" s="6"/>
      <c r="AM6421" s="6"/>
    </row>
    <row r="6422" spans="1:39">
      <c r="A6422" s="6"/>
      <c r="K6422" s="6"/>
      <c r="L6422" s="6"/>
      <c r="AM6422" s="6"/>
    </row>
    <row r="6423" spans="1:39">
      <c r="A6423" s="6"/>
      <c r="K6423" s="6"/>
      <c r="L6423" s="6"/>
      <c r="AM6423" s="6"/>
    </row>
    <row r="6424" spans="1:39">
      <c r="A6424" s="6"/>
      <c r="K6424" s="6"/>
      <c r="L6424" s="6"/>
      <c r="AM6424" s="6"/>
    </row>
    <row r="6425" spans="1:39">
      <c r="A6425" s="6"/>
      <c r="K6425" s="6"/>
      <c r="L6425" s="6"/>
      <c r="AM6425" s="6"/>
    </row>
    <row r="6426" spans="1:39">
      <c r="A6426" s="6"/>
      <c r="K6426" s="6"/>
      <c r="L6426" s="6"/>
      <c r="AM6426" s="6"/>
    </row>
    <row r="6427" spans="1:39">
      <c r="A6427" s="6"/>
      <c r="K6427" s="6"/>
      <c r="L6427" s="6"/>
      <c r="AM6427" s="6"/>
    </row>
    <row r="6428" spans="1:39">
      <c r="A6428" s="6"/>
      <c r="K6428" s="6"/>
      <c r="L6428" s="6"/>
      <c r="AM6428" s="6"/>
    </row>
    <row r="6429" spans="1:39">
      <c r="A6429" s="6"/>
      <c r="K6429" s="6"/>
      <c r="L6429" s="6"/>
      <c r="AM6429" s="6"/>
    </row>
    <row r="6430" spans="1:39">
      <c r="A6430" s="6"/>
      <c r="K6430" s="6"/>
      <c r="L6430" s="6"/>
      <c r="AM6430" s="6"/>
    </row>
    <row r="6431" spans="1:39">
      <c r="A6431" s="6"/>
      <c r="K6431" s="6"/>
      <c r="L6431" s="6"/>
      <c r="AM6431" s="6"/>
    </row>
    <row r="6432" spans="1:39">
      <c r="A6432" s="6"/>
      <c r="K6432" s="6"/>
      <c r="L6432" s="6"/>
      <c r="AM6432" s="6"/>
    </row>
    <row r="6433" spans="1:39">
      <c r="A6433" s="6"/>
      <c r="K6433" s="6"/>
      <c r="L6433" s="6"/>
      <c r="AM6433" s="6"/>
    </row>
    <row r="6434" spans="1:39">
      <c r="A6434" s="6"/>
      <c r="K6434" s="6"/>
      <c r="L6434" s="6"/>
      <c r="AM6434" s="6"/>
    </row>
    <row r="6435" spans="1:39">
      <c r="A6435" s="6"/>
      <c r="K6435" s="6"/>
      <c r="L6435" s="6"/>
      <c r="AM6435" s="6"/>
    </row>
    <row r="6436" spans="1:39">
      <c r="A6436" s="6"/>
      <c r="K6436" s="6"/>
      <c r="L6436" s="6"/>
      <c r="AM6436" s="6"/>
    </row>
    <row r="6437" spans="1:39">
      <c r="A6437" s="6"/>
      <c r="K6437" s="6"/>
      <c r="L6437" s="6"/>
      <c r="AM6437" s="6"/>
    </row>
    <row r="6438" spans="1:39">
      <c r="A6438" s="6"/>
      <c r="K6438" s="6"/>
      <c r="L6438" s="6"/>
      <c r="AM6438" s="6"/>
    </row>
    <row r="6439" spans="1:39">
      <c r="A6439" s="6"/>
      <c r="K6439" s="6"/>
      <c r="L6439" s="6"/>
      <c r="AM6439" s="6"/>
    </row>
    <row r="6440" spans="1:39">
      <c r="A6440" s="6"/>
      <c r="K6440" s="6"/>
      <c r="L6440" s="6"/>
      <c r="AM6440" s="6"/>
    </row>
    <row r="6441" spans="1:39">
      <c r="A6441" s="6"/>
      <c r="K6441" s="6"/>
      <c r="L6441" s="6"/>
      <c r="AM6441" s="6"/>
    </row>
    <row r="6442" spans="1:39">
      <c r="A6442" s="6"/>
      <c r="K6442" s="6"/>
      <c r="L6442" s="6"/>
      <c r="AM6442" s="6"/>
    </row>
    <row r="6443" spans="1:39">
      <c r="A6443" s="6"/>
      <c r="K6443" s="6"/>
      <c r="L6443" s="6"/>
      <c r="AM6443" s="6"/>
    </row>
    <row r="6444" spans="1:39">
      <c r="A6444" s="6"/>
      <c r="K6444" s="6"/>
      <c r="L6444" s="6"/>
      <c r="AM6444" s="6"/>
    </row>
    <row r="6445" spans="1:39">
      <c r="A6445" s="6"/>
      <c r="K6445" s="6"/>
      <c r="L6445" s="6"/>
      <c r="AM6445" s="6"/>
    </row>
    <row r="6446" spans="1:39">
      <c r="A6446" s="6"/>
      <c r="K6446" s="6"/>
      <c r="L6446" s="6"/>
      <c r="AM6446" s="6"/>
    </row>
    <row r="6447" spans="1:39">
      <c r="A6447" s="6"/>
      <c r="K6447" s="6"/>
      <c r="L6447" s="6"/>
      <c r="AM6447" s="6"/>
    </row>
    <row r="6448" spans="1:39">
      <c r="A6448" s="6"/>
      <c r="K6448" s="6"/>
      <c r="L6448" s="6"/>
      <c r="AM6448" s="6"/>
    </row>
    <row r="6449" spans="1:39">
      <c r="A6449" s="6"/>
      <c r="K6449" s="6"/>
      <c r="L6449" s="6"/>
      <c r="AM6449" s="6"/>
    </row>
    <row r="6450" spans="1:39">
      <c r="A6450" s="6"/>
      <c r="K6450" s="6"/>
      <c r="L6450" s="6"/>
      <c r="AM6450" s="6"/>
    </row>
    <row r="6451" spans="1:39">
      <c r="A6451" s="6"/>
      <c r="K6451" s="6"/>
      <c r="L6451" s="6"/>
      <c r="AM6451" s="6"/>
    </row>
    <row r="6452" spans="1:39">
      <c r="A6452" s="6"/>
      <c r="K6452" s="6"/>
      <c r="L6452" s="6"/>
      <c r="AM6452" s="6"/>
    </row>
    <row r="6453" spans="1:39">
      <c r="A6453" s="6"/>
      <c r="K6453" s="6"/>
      <c r="L6453" s="6"/>
      <c r="AM6453" s="6"/>
    </row>
    <row r="6454" spans="1:39">
      <c r="A6454" s="6"/>
      <c r="K6454" s="6"/>
      <c r="L6454" s="6"/>
      <c r="AM6454" s="6"/>
    </row>
    <row r="6455" spans="1:39">
      <c r="A6455" s="6"/>
      <c r="K6455" s="6"/>
      <c r="L6455" s="6"/>
      <c r="AM6455" s="6"/>
    </row>
    <row r="6456" spans="1:39">
      <c r="A6456" s="6"/>
      <c r="K6456" s="6"/>
      <c r="L6456" s="6"/>
      <c r="AM6456" s="6"/>
    </row>
    <row r="6457" spans="1:39">
      <c r="A6457" s="6"/>
      <c r="K6457" s="6"/>
      <c r="L6457" s="6"/>
      <c r="AM6457" s="6"/>
    </row>
    <row r="6458" spans="1:39">
      <c r="A6458" s="6"/>
      <c r="K6458" s="6"/>
      <c r="L6458" s="6"/>
      <c r="AM6458" s="6"/>
    </row>
    <row r="6459" spans="1:39">
      <c r="A6459" s="6"/>
      <c r="K6459" s="6"/>
      <c r="L6459" s="6"/>
      <c r="AM6459" s="6"/>
    </row>
    <row r="6460" spans="1:39">
      <c r="A6460" s="6"/>
      <c r="K6460" s="6"/>
      <c r="L6460" s="6"/>
      <c r="AM6460" s="6"/>
    </row>
    <row r="6461" spans="1:39">
      <c r="A6461" s="6"/>
      <c r="K6461" s="6"/>
      <c r="L6461" s="6"/>
      <c r="AM6461" s="6"/>
    </row>
    <row r="6462" spans="1:39">
      <c r="A6462" s="6"/>
      <c r="K6462" s="6"/>
      <c r="L6462" s="6"/>
      <c r="AM6462" s="6"/>
    </row>
    <row r="6463" spans="1:39">
      <c r="A6463" s="6"/>
      <c r="K6463" s="6"/>
      <c r="L6463" s="6"/>
      <c r="AM6463" s="6"/>
    </row>
    <row r="6464" spans="1:39">
      <c r="A6464" s="6"/>
      <c r="K6464" s="6"/>
      <c r="L6464" s="6"/>
      <c r="AM6464" s="6"/>
    </row>
    <row r="6465" spans="1:39">
      <c r="A6465" s="6"/>
      <c r="K6465" s="6"/>
      <c r="L6465" s="6"/>
      <c r="AM6465" s="6"/>
    </row>
    <row r="6466" spans="1:39">
      <c r="A6466" s="6"/>
      <c r="K6466" s="6"/>
      <c r="L6466" s="6"/>
      <c r="AM6466" s="6"/>
    </row>
    <row r="6467" spans="1:39">
      <c r="A6467" s="6"/>
      <c r="K6467" s="6"/>
      <c r="L6467" s="6"/>
      <c r="AM6467" s="6"/>
    </row>
    <row r="6468" spans="1:39">
      <c r="A6468" s="6"/>
      <c r="K6468" s="6"/>
      <c r="L6468" s="6"/>
      <c r="AM6468" s="6"/>
    </row>
    <row r="6469" spans="1:39">
      <c r="A6469" s="6"/>
      <c r="K6469" s="6"/>
      <c r="L6469" s="6"/>
      <c r="AM6469" s="6"/>
    </row>
    <row r="6470" spans="1:39">
      <c r="A6470" s="6"/>
      <c r="K6470" s="6"/>
      <c r="L6470" s="6"/>
      <c r="AM6470" s="6"/>
    </row>
    <row r="6471" spans="1:39">
      <c r="A6471" s="6"/>
      <c r="K6471" s="6"/>
      <c r="L6471" s="6"/>
      <c r="AM6471" s="6"/>
    </row>
    <row r="6472" spans="1:39">
      <c r="A6472" s="6"/>
      <c r="K6472" s="6"/>
      <c r="L6472" s="6"/>
      <c r="AM6472" s="6"/>
    </row>
    <row r="6473" spans="1:39">
      <c r="A6473" s="6"/>
      <c r="K6473" s="6"/>
      <c r="L6473" s="6"/>
      <c r="AM6473" s="6"/>
    </row>
    <row r="6474" spans="1:39">
      <c r="A6474" s="6"/>
      <c r="K6474" s="6"/>
      <c r="L6474" s="6"/>
      <c r="AM6474" s="6"/>
    </row>
    <row r="6475" spans="1:39">
      <c r="A6475" s="6"/>
      <c r="K6475" s="6"/>
      <c r="L6475" s="6"/>
      <c r="AM6475" s="6"/>
    </row>
    <row r="6476" spans="1:39">
      <c r="A6476" s="6"/>
      <c r="K6476" s="6"/>
      <c r="L6476" s="6"/>
      <c r="AM6476" s="6"/>
    </row>
    <row r="6477" spans="1:39">
      <c r="A6477" s="6"/>
      <c r="K6477" s="6"/>
      <c r="L6477" s="6"/>
      <c r="AM6477" s="6"/>
    </row>
    <row r="6478" spans="1:39">
      <c r="A6478" s="6"/>
      <c r="K6478" s="6"/>
      <c r="L6478" s="6"/>
      <c r="AM6478" s="6"/>
    </row>
    <row r="6479" spans="1:39">
      <c r="A6479" s="6"/>
      <c r="K6479" s="6"/>
      <c r="L6479" s="6"/>
      <c r="AM6479" s="6"/>
    </row>
    <row r="6480" spans="1:39">
      <c r="A6480" s="6"/>
      <c r="K6480" s="6"/>
      <c r="L6480" s="6"/>
      <c r="AM6480" s="6"/>
    </row>
    <row r="6481" spans="1:39">
      <c r="A6481" s="6"/>
      <c r="K6481" s="6"/>
      <c r="L6481" s="6"/>
      <c r="AM6481" s="6"/>
    </row>
    <row r="6482" spans="1:39">
      <c r="A6482" s="6"/>
      <c r="K6482" s="6"/>
      <c r="L6482" s="6"/>
      <c r="AM6482" s="6"/>
    </row>
    <row r="6483" spans="1:39">
      <c r="A6483" s="6"/>
      <c r="K6483" s="6"/>
      <c r="L6483" s="6"/>
      <c r="AM6483" s="6"/>
    </row>
    <row r="6484" spans="1:39">
      <c r="A6484" s="6"/>
      <c r="K6484" s="6"/>
      <c r="L6484" s="6"/>
      <c r="AM6484" s="6"/>
    </row>
    <row r="6485" spans="1:39">
      <c r="A6485" s="6"/>
      <c r="K6485" s="6"/>
      <c r="L6485" s="6"/>
      <c r="AM6485" s="6"/>
    </row>
    <row r="6486" spans="1:39">
      <c r="A6486" s="6"/>
      <c r="K6486" s="6"/>
      <c r="L6486" s="6"/>
      <c r="AM6486" s="6"/>
    </row>
    <row r="6487" spans="1:39">
      <c r="A6487" s="6"/>
      <c r="K6487" s="6"/>
      <c r="L6487" s="6"/>
      <c r="AM6487" s="6"/>
    </row>
    <row r="6488" spans="1:39">
      <c r="A6488" s="6"/>
      <c r="K6488" s="6"/>
      <c r="L6488" s="6"/>
      <c r="AM6488" s="6"/>
    </row>
    <row r="6489" spans="1:39">
      <c r="A6489" s="6"/>
      <c r="K6489" s="6"/>
      <c r="L6489" s="6"/>
      <c r="AM6489" s="6"/>
    </row>
    <row r="6490" spans="1:39">
      <c r="A6490" s="6"/>
      <c r="K6490" s="6"/>
      <c r="L6490" s="6"/>
      <c r="AM6490" s="6"/>
    </row>
    <row r="6491" spans="1:39">
      <c r="A6491" s="6"/>
      <c r="K6491" s="6"/>
      <c r="L6491" s="6"/>
      <c r="AM6491" s="6"/>
    </row>
    <row r="6492" spans="1:39">
      <c r="A6492" s="6"/>
      <c r="K6492" s="6"/>
      <c r="L6492" s="6"/>
      <c r="AM6492" s="6"/>
    </row>
    <row r="6493" spans="1:39">
      <c r="A6493" s="6"/>
      <c r="K6493" s="6"/>
      <c r="L6493" s="6"/>
      <c r="AM6493" s="6"/>
    </row>
    <row r="6494" spans="1:39">
      <c r="A6494" s="6"/>
      <c r="K6494" s="6"/>
      <c r="L6494" s="6"/>
      <c r="AM6494" s="6"/>
    </row>
    <row r="6495" spans="1:39">
      <c r="A6495" s="6"/>
      <c r="K6495" s="6"/>
      <c r="L6495" s="6"/>
      <c r="AM6495" s="6"/>
    </row>
    <row r="6496" spans="1:39">
      <c r="A6496" s="6"/>
      <c r="K6496" s="6"/>
      <c r="L6496" s="6"/>
      <c r="AM6496" s="6"/>
    </row>
    <row r="6497" spans="1:39">
      <c r="A6497" s="6"/>
      <c r="K6497" s="6"/>
      <c r="L6497" s="6"/>
      <c r="AM6497" s="6"/>
    </row>
    <row r="6498" spans="1:39">
      <c r="A6498" s="6"/>
      <c r="K6498" s="6"/>
      <c r="L6498" s="6"/>
      <c r="AM6498" s="6"/>
    </row>
    <row r="6499" spans="1:39">
      <c r="A6499" s="6"/>
      <c r="K6499" s="6"/>
      <c r="L6499" s="6"/>
      <c r="AM6499" s="6"/>
    </row>
    <row r="6500" spans="1:39">
      <c r="A6500" s="6"/>
      <c r="K6500" s="6"/>
      <c r="L6500" s="6"/>
      <c r="AM6500" s="6"/>
    </row>
    <row r="6501" spans="1:39">
      <c r="A6501" s="6"/>
      <c r="K6501" s="6"/>
      <c r="L6501" s="6"/>
      <c r="AM6501" s="6"/>
    </row>
    <row r="6502" spans="1:39">
      <c r="A6502" s="6"/>
      <c r="K6502" s="6"/>
      <c r="L6502" s="6"/>
      <c r="AM6502" s="6"/>
    </row>
    <row r="6503" spans="1:39">
      <c r="A6503" s="6"/>
      <c r="K6503" s="6"/>
      <c r="L6503" s="6"/>
      <c r="AM6503" s="6"/>
    </row>
    <row r="6504" spans="1:39">
      <c r="A6504" s="6"/>
      <c r="K6504" s="6"/>
      <c r="L6504" s="6"/>
      <c r="AM6504" s="6"/>
    </row>
    <row r="6505" spans="1:39">
      <c r="A6505" s="6"/>
      <c r="K6505" s="6"/>
      <c r="L6505" s="6"/>
      <c r="AM6505" s="6"/>
    </row>
    <row r="6506" spans="1:39">
      <c r="A6506" s="6"/>
      <c r="K6506" s="6"/>
      <c r="L6506" s="6"/>
      <c r="AM6506" s="6"/>
    </row>
    <row r="6507" spans="1:39">
      <c r="A6507" s="6"/>
      <c r="K6507" s="6"/>
      <c r="L6507" s="6"/>
      <c r="AM6507" s="6"/>
    </row>
    <row r="6508" spans="1:39">
      <c r="A6508" s="6"/>
      <c r="K6508" s="6"/>
      <c r="L6508" s="6"/>
      <c r="AM6508" s="6"/>
    </row>
    <row r="6509" spans="1:39">
      <c r="A6509" s="6"/>
      <c r="K6509" s="6"/>
      <c r="L6509" s="6"/>
      <c r="AM6509" s="6"/>
    </row>
    <row r="6510" spans="1:39">
      <c r="A6510" s="6"/>
      <c r="K6510" s="6"/>
      <c r="L6510" s="6"/>
      <c r="AM6510" s="6"/>
    </row>
    <row r="6511" spans="1:39">
      <c r="A6511" s="6"/>
      <c r="K6511" s="6"/>
      <c r="L6511" s="6"/>
      <c r="AM6511" s="6"/>
    </row>
    <row r="6512" spans="1:39">
      <c r="A6512" s="6"/>
      <c r="K6512" s="6"/>
      <c r="L6512" s="6"/>
      <c r="AM6512" s="6"/>
    </row>
    <row r="6513" spans="1:39">
      <c r="A6513" s="6"/>
      <c r="K6513" s="6"/>
      <c r="L6513" s="6"/>
      <c r="AM6513" s="6"/>
    </row>
    <row r="6514" spans="1:39">
      <c r="A6514" s="6"/>
      <c r="K6514" s="6"/>
      <c r="L6514" s="6"/>
      <c r="AM6514" s="6"/>
    </row>
    <row r="6515" spans="1:39">
      <c r="A6515" s="6"/>
      <c r="K6515" s="6"/>
      <c r="L6515" s="6"/>
      <c r="AM6515" s="6"/>
    </row>
    <row r="6516" spans="1:39">
      <c r="A6516" s="6"/>
      <c r="K6516" s="6"/>
      <c r="L6516" s="6"/>
      <c r="AM6516" s="6"/>
    </row>
    <row r="6517" spans="1:39">
      <c r="A6517" s="6"/>
      <c r="K6517" s="6"/>
      <c r="L6517" s="6"/>
      <c r="AM6517" s="6"/>
    </row>
    <row r="6518" spans="1:39">
      <c r="A6518" s="6"/>
      <c r="K6518" s="6"/>
      <c r="L6518" s="6"/>
      <c r="AM6518" s="6"/>
    </row>
    <row r="6519" spans="1:39">
      <c r="A6519" s="6"/>
      <c r="K6519" s="6"/>
      <c r="L6519" s="6"/>
      <c r="AM6519" s="6"/>
    </row>
    <row r="6520" spans="1:39">
      <c r="A6520" s="6"/>
      <c r="K6520" s="6"/>
      <c r="L6520" s="6"/>
      <c r="AM6520" s="6"/>
    </row>
    <row r="6521" spans="1:39">
      <c r="A6521" s="6"/>
      <c r="K6521" s="6"/>
      <c r="L6521" s="6"/>
      <c r="AM6521" s="6"/>
    </row>
    <row r="6522" spans="1:39">
      <c r="A6522" s="6"/>
      <c r="K6522" s="6"/>
      <c r="L6522" s="6"/>
      <c r="AM6522" s="6"/>
    </row>
    <row r="6523" spans="1:39">
      <c r="A6523" s="6"/>
      <c r="K6523" s="6"/>
      <c r="L6523" s="6"/>
      <c r="AM6523" s="6"/>
    </row>
    <row r="6524" spans="1:39">
      <c r="A6524" s="6"/>
      <c r="K6524" s="6"/>
      <c r="L6524" s="6"/>
      <c r="AM6524" s="6"/>
    </row>
    <row r="6525" spans="1:39">
      <c r="A6525" s="6"/>
      <c r="K6525" s="6"/>
      <c r="L6525" s="6"/>
      <c r="AM6525" s="6"/>
    </row>
    <row r="6526" spans="1:39">
      <c r="A6526" s="6"/>
      <c r="K6526" s="6"/>
      <c r="L6526" s="6"/>
      <c r="AM6526" s="6"/>
    </row>
    <row r="6527" spans="1:39">
      <c r="A6527" s="6"/>
      <c r="K6527" s="6"/>
      <c r="L6527" s="6"/>
      <c r="AM6527" s="6"/>
    </row>
    <row r="6528" spans="1:39">
      <c r="A6528" s="6"/>
      <c r="K6528" s="6"/>
      <c r="L6528" s="6"/>
      <c r="AM6528" s="6"/>
    </row>
    <row r="6529" spans="1:39">
      <c r="A6529" s="6"/>
      <c r="K6529" s="6"/>
      <c r="L6529" s="6"/>
      <c r="AM6529" s="6"/>
    </row>
    <row r="6530" spans="1:39">
      <c r="A6530" s="6"/>
      <c r="K6530" s="6"/>
      <c r="L6530" s="6"/>
      <c r="AM6530" s="6"/>
    </row>
    <row r="6531" spans="1:39">
      <c r="A6531" s="6"/>
      <c r="K6531" s="6"/>
      <c r="L6531" s="6"/>
      <c r="AM6531" s="6"/>
    </row>
    <row r="6532" spans="1:39">
      <c r="A6532" s="6"/>
      <c r="K6532" s="6"/>
      <c r="L6532" s="6"/>
      <c r="AM6532" s="6"/>
    </row>
    <row r="6533" spans="1:39">
      <c r="A6533" s="6"/>
      <c r="K6533" s="6"/>
      <c r="L6533" s="6"/>
      <c r="AM6533" s="6"/>
    </row>
    <row r="6534" spans="1:39">
      <c r="A6534" s="6"/>
      <c r="K6534" s="6"/>
      <c r="L6534" s="6"/>
      <c r="AM6534" s="6"/>
    </row>
    <row r="6535" spans="1:39">
      <c r="A6535" s="6"/>
      <c r="K6535" s="6"/>
      <c r="L6535" s="6"/>
      <c r="AM6535" s="6"/>
    </row>
    <row r="6536" spans="1:39">
      <c r="A6536" s="6"/>
      <c r="K6536" s="6"/>
      <c r="L6536" s="6"/>
      <c r="AM6536" s="6"/>
    </row>
    <row r="6537" spans="1:39">
      <c r="A6537" s="6"/>
      <c r="K6537" s="6"/>
      <c r="L6537" s="6"/>
      <c r="AM6537" s="6"/>
    </row>
    <row r="6538" spans="1:39">
      <c r="A6538" s="6"/>
      <c r="K6538" s="6"/>
      <c r="L6538" s="6"/>
      <c r="AM6538" s="6"/>
    </row>
    <row r="6539" spans="1:39">
      <c r="A6539" s="6"/>
      <c r="K6539" s="6"/>
      <c r="L6539" s="6"/>
      <c r="AM6539" s="6"/>
    </row>
    <row r="6540" spans="1:39">
      <c r="A6540" s="6"/>
      <c r="K6540" s="6"/>
      <c r="L6540" s="6"/>
      <c r="AM6540" s="6"/>
    </row>
    <row r="6541" spans="1:39">
      <c r="A6541" s="6"/>
      <c r="K6541" s="6"/>
      <c r="L6541" s="6"/>
      <c r="AM6541" s="6"/>
    </row>
    <row r="6542" spans="1:39">
      <c r="A6542" s="6"/>
      <c r="K6542" s="6"/>
      <c r="L6542" s="6"/>
      <c r="AM6542" s="6"/>
    </row>
    <row r="6543" spans="1:39">
      <c r="A6543" s="6"/>
      <c r="K6543" s="6"/>
      <c r="L6543" s="6"/>
      <c r="AM6543" s="6"/>
    </row>
    <row r="6544" spans="1:39">
      <c r="A6544" s="6"/>
      <c r="K6544" s="6"/>
      <c r="L6544" s="6"/>
      <c r="AM6544" s="6"/>
    </row>
    <row r="6545" spans="1:39">
      <c r="A6545" s="6"/>
      <c r="K6545" s="6"/>
      <c r="L6545" s="6"/>
      <c r="AM6545" s="6"/>
    </row>
    <row r="6546" spans="1:39">
      <c r="A6546" s="6"/>
      <c r="K6546" s="6"/>
      <c r="L6546" s="6"/>
      <c r="AM6546" s="6"/>
    </row>
    <row r="6547" spans="1:39">
      <c r="A6547" s="6"/>
      <c r="K6547" s="6"/>
      <c r="L6547" s="6"/>
      <c r="AM6547" s="6"/>
    </row>
    <row r="6548" spans="1:39">
      <c r="A6548" s="6"/>
      <c r="K6548" s="6"/>
      <c r="L6548" s="6"/>
      <c r="AM6548" s="6"/>
    </row>
    <row r="6549" spans="1:39">
      <c r="A6549" s="6"/>
      <c r="K6549" s="6"/>
      <c r="L6549" s="6"/>
      <c r="AM6549" s="6"/>
    </row>
    <row r="6550" spans="1:39">
      <c r="A6550" s="6"/>
      <c r="K6550" s="6"/>
      <c r="L6550" s="6"/>
      <c r="AM6550" s="6"/>
    </row>
    <row r="6551" spans="1:39">
      <c r="A6551" s="6"/>
      <c r="K6551" s="6"/>
      <c r="L6551" s="6"/>
      <c r="AM6551" s="6"/>
    </row>
    <row r="6552" spans="1:39">
      <c r="A6552" s="6"/>
      <c r="K6552" s="6"/>
      <c r="L6552" s="6"/>
      <c r="AM6552" s="6"/>
    </row>
    <row r="6553" spans="1:39">
      <c r="A6553" s="6"/>
      <c r="K6553" s="6"/>
      <c r="L6553" s="6"/>
      <c r="AM6553" s="6"/>
    </row>
    <row r="6554" spans="1:39">
      <c r="A6554" s="6"/>
      <c r="K6554" s="6"/>
      <c r="L6554" s="6"/>
      <c r="AM6554" s="6"/>
    </row>
    <row r="6555" spans="1:39">
      <c r="A6555" s="6"/>
      <c r="K6555" s="6"/>
      <c r="L6555" s="6"/>
      <c r="AM6555" s="6"/>
    </row>
    <row r="6556" spans="1:39">
      <c r="A6556" s="6"/>
      <c r="K6556" s="6"/>
      <c r="L6556" s="6"/>
      <c r="AM6556" s="6"/>
    </row>
    <row r="6557" spans="1:39">
      <c r="A6557" s="6"/>
      <c r="K6557" s="6"/>
      <c r="L6557" s="6"/>
      <c r="AM6557" s="6"/>
    </row>
    <row r="6558" spans="1:39">
      <c r="A6558" s="6"/>
      <c r="K6558" s="6"/>
      <c r="L6558" s="6"/>
      <c r="AM6558" s="6"/>
    </row>
    <row r="6559" spans="1:39">
      <c r="A6559" s="6"/>
      <c r="K6559" s="6"/>
      <c r="L6559" s="6"/>
      <c r="AM6559" s="6"/>
    </row>
    <row r="6560" spans="1:39">
      <c r="A6560" s="6"/>
      <c r="K6560" s="6"/>
      <c r="L6560" s="6"/>
      <c r="AM6560" s="6"/>
    </row>
    <row r="6561" spans="1:39">
      <c r="A6561" s="6"/>
      <c r="K6561" s="6"/>
      <c r="L6561" s="6"/>
      <c r="AM6561" s="6"/>
    </row>
    <row r="6562" spans="1:39">
      <c r="A6562" s="6"/>
      <c r="K6562" s="6"/>
      <c r="L6562" s="6"/>
      <c r="AM6562" s="6"/>
    </row>
    <row r="6563" spans="1:39">
      <c r="A6563" s="6"/>
      <c r="K6563" s="6"/>
      <c r="L6563" s="6"/>
      <c r="AM6563" s="6"/>
    </row>
    <row r="6564" spans="1:39">
      <c r="A6564" s="6"/>
      <c r="K6564" s="6"/>
      <c r="L6564" s="6"/>
      <c r="AM6564" s="6"/>
    </row>
    <row r="6565" spans="1:39">
      <c r="A6565" s="6"/>
      <c r="K6565" s="6"/>
      <c r="L6565" s="6"/>
      <c r="AM6565" s="6"/>
    </row>
    <row r="6566" spans="1:39">
      <c r="A6566" s="6"/>
      <c r="K6566" s="6"/>
      <c r="L6566" s="6"/>
      <c r="AM6566" s="6"/>
    </row>
    <row r="6567" spans="1:39">
      <c r="A6567" s="6"/>
      <c r="K6567" s="6"/>
      <c r="L6567" s="6"/>
      <c r="AM6567" s="6"/>
    </row>
    <row r="6568" spans="1:39">
      <c r="A6568" s="6"/>
      <c r="K6568" s="6"/>
      <c r="L6568" s="6"/>
      <c r="AM6568" s="6"/>
    </row>
    <row r="6569" spans="1:39">
      <c r="A6569" s="6"/>
      <c r="K6569" s="6"/>
      <c r="L6569" s="6"/>
      <c r="AM6569" s="6"/>
    </row>
    <row r="6570" spans="1:39">
      <c r="A6570" s="6"/>
      <c r="K6570" s="6"/>
      <c r="L6570" s="6"/>
      <c r="AM6570" s="6"/>
    </row>
    <row r="6571" spans="1:39">
      <c r="A6571" s="6"/>
      <c r="K6571" s="6"/>
      <c r="L6571" s="6"/>
      <c r="AM6571" s="6"/>
    </row>
    <row r="6572" spans="1:39">
      <c r="A6572" s="6"/>
      <c r="K6572" s="6"/>
      <c r="L6572" s="6"/>
      <c r="AM6572" s="6"/>
    </row>
    <row r="6573" spans="1:39">
      <c r="A6573" s="6"/>
      <c r="K6573" s="6"/>
      <c r="L6573" s="6"/>
      <c r="AM6573" s="6"/>
    </row>
    <row r="6574" spans="1:39">
      <c r="A6574" s="6"/>
      <c r="K6574" s="6"/>
      <c r="L6574" s="6"/>
      <c r="AM6574" s="6"/>
    </row>
    <row r="6575" spans="1:39">
      <c r="A6575" s="6"/>
      <c r="K6575" s="6"/>
      <c r="L6575" s="6"/>
      <c r="AM6575" s="6"/>
    </row>
    <row r="6576" spans="1:39">
      <c r="A6576" s="6"/>
      <c r="K6576" s="6"/>
      <c r="L6576" s="6"/>
      <c r="AM6576" s="6"/>
    </row>
    <row r="6577" spans="1:39">
      <c r="A6577" s="6"/>
      <c r="K6577" s="6"/>
      <c r="L6577" s="6"/>
      <c r="AM6577" s="6"/>
    </row>
    <row r="6578" spans="1:39">
      <c r="A6578" s="6"/>
      <c r="K6578" s="6"/>
      <c r="L6578" s="6"/>
      <c r="AM6578" s="6"/>
    </row>
    <row r="6579" spans="1:39">
      <c r="A6579" s="6"/>
      <c r="K6579" s="6"/>
      <c r="L6579" s="6"/>
      <c r="AM6579" s="6"/>
    </row>
    <row r="6580" spans="1:39">
      <c r="A6580" s="6"/>
      <c r="K6580" s="6"/>
      <c r="L6580" s="6"/>
      <c r="AM6580" s="6"/>
    </row>
    <row r="6581" spans="1:39">
      <c r="A6581" s="6"/>
      <c r="K6581" s="6"/>
      <c r="L6581" s="6"/>
      <c r="AM6581" s="6"/>
    </row>
    <row r="6582" spans="1:39">
      <c r="A6582" s="6"/>
      <c r="K6582" s="6"/>
      <c r="L6582" s="6"/>
      <c r="AM6582" s="6"/>
    </row>
    <row r="6583" spans="1:39">
      <c r="A6583" s="6"/>
      <c r="K6583" s="6"/>
      <c r="L6583" s="6"/>
      <c r="AM6583" s="6"/>
    </row>
    <row r="6584" spans="1:39">
      <c r="A6584" s="6"/>
      <c r="K6584" s="6"/>
      <c r="L6584" s="6"/>
      <c r="AM6584" s="6"/>
    </row>
    <row r="6585" spans="1:39">
      <c r="A6585" s="6"/>
      <c r="K6585" s="6"/>
      <c r="L6585" s="6"/>
      <c r="AM6585" s="6"/>
    </row>
    <row r="6586" spans="1:39">
      <c r="A6586" s="6"/>
      <c r="K6586" s="6"/>
      <c r="L6586" s="6"/>
      <c r="AM6586" s="6"/>
    </row>
    <row r="6587" spans="1:39">
      <c r="A6587" s="6"/>
      <c r="K6587" s="6"/>
      <c r="L6587" s="6"/>
      <c r="AM6587" s="6"/>
    </row>
    <row r="6588" spans="1:39">
      <c r="A6588" s="6"/>
      <c r="K6588" s="6"/>
      <c r="L6588" s="6"/>
      <c r="AM6588" s="6"/>
    </row>
    <row r="6589" spans="1:39">
      <c r="A6589" s="6"/>
      <c r="K6589" s="6"/>
      <c r="L6589" s="6"/>
      <c r="AM6589" s="6"/>
    </row>
    <row r="6590" spans="1:39">
      <c r="A6590" s="6"/>
      <c r="K6590" s="6"/>
      <c r="L6590" s="6"/>
      <c r="AM6590" s="6"/>
    </row>
    <row r="6591" spans="1:39">
      <c r="A6591" s="6"/>
      <c r="K6591" s="6"/>
      <c r="L6591" s="6"/>
      <c r="AM6591" s="6"/>
    </row>
    <row r="6592" spans="1:39">
      <c r="A6592" s="6"/>
      <c r="K6592" s="6"/>
      <c r="L6592" s="6"/>
      <c r="AM6592" s="6"/>
    </row>
    <row r="6593" spans="1:39">
      <c r="A6593" s="6"/>
      <c r="K6593" s="6"/>
      <c r="L6593" s="6"/>
      <c r="AM6593" s="6"/>
    </row>
    <row r="6594" spans="1:39">
      <c r="A6594" s="6"/>
      <c r="K6594" s="6"/>
      <c r="L6594" s="6"/>
      <c r="AM6594" s="6"/>
    </row>
    <row r="6595" spans="1:39">
      <c r="A6595" s="6"/>
      <c r="K6595" s="6"/>
      <c r="L6595" s="6"/>
      <c r="AM6595" s="6"/>
    </row>
    <row r="6596" spans="1:39">
      <c r="A6596" s="6"/>
      <c r="K6596" s="6"/>
      <c r="L6596" s="6"/>
      <c r="AM6596" s="6"/>
    </row>
    <row r="6597" spans="1:39">
      <c r="A6597" s="6"/>
      <c r="K6597" s="6"/>
      <c r="L6597" s="6"/>
      <c r="AM6597" s="6"/>
    </row>
    <row r="6598" spans="1:39">
      <c r="A6598" s="6"/>
      <c r="K6598" s="6"/>
      <c r="L6598" s="6"/>
      <c r="AM6598" s="6"/>
    </row>
    <row r="6599" spans="1:39">
      <c r="A6599" s="6"/>
      <c r="K6599" s="6"/>
      <c r="L6599" s="6"/>
      <c r="AM6599" s="6"/>
    </row>
    <row r="6600" spans="1:39">
      <c r="A6600" s="6"/>
      <c r="K6600" s="6"/>
      <c r="L6600" s="6"/>
      <c r="AM6600" s="6"/>
    </row>
    <row r="6601" spans="1:39">
      <c r="A6601" s="6"/>
      <c r="K6601" s="6"/>
      <c r="L6601" s="6"/>
      <c r="AM6601" s="6"/>
    </row>
    <row r="6602" spans="1:39">
      <c r="A6602" s="6"/>
      <c r="K6602" s="6"/>
      <c r="L6602" s="6"/>
      <c r="AM6602" s="6"/>
    </row>
    <row r="6603" spans="1:39">
      <c r="A6603" s="6"/>
      <c r="K6603" s="6"/>
      <c r="L6603" s="6"/>
      <c r="AM6603" s="6"/>
    </row>
    <row r="6604" spans="1:39">
      <c r="A6604" s="6"/>
      <c r="K6604" s="6"/>
      <c r="L6604" s="6"/>
      <c r="AM6604" s="6"/>
    </row>
    <row r="6605" spans="1:39">
      <c r="A6605" s="6"/>
      <c r="K6605" s="6"/>
      <c r="L6605" s="6"/>
      <c r="AM6605" s="6"/>
    </row>
    <row r="6606" spans="1:39">
      <c r="A6606" s="6"/>
      <c r="K6606" s="6"/>
      <c r="L6606" s="6"/>
      <c r="AM6606" s="6"/>
    </row>
    <row r="6607" spans="1:39">
      <c r="A6607" s="6"/>
      <c r="K6607" s="6"/>
      <c r="L6607" s="6"/>
      <c r="AM6607" s="6"/>
    </row>
    <row r="6608" spans="1:39">
      <c r="A6608" s="6"/>
      <c r="K6608" s="6"/>
      <c r="L6608" s="6"/>
      <c r="AM6608" s="6"/>
    </row>
    <row r="6609" spans="1:39">
      <c r="A6609" s="6"/>
      <c r="K6609" s="6"/>
      <c r="L6609" s="6"/>
      <c r="AM6609" s="6"/>
    </row>
    <row r="6610" spans="1:39">
      <c r="A6610" s="6"/>
      <c r="K6610" s="6"/>
      <c r="L6610" s="6"/>
      <c r="AM6610" s="6"/>
    </row>
    <row r="6611" spans="1:39">
      <c r="A6611" s="6"/>
      <c r="K6611" s="6"/>
      <c r="L6611" s="6"/>
      <c r="AM6611" s="6"/>
    </row>
    <row r="6612" spans="1:39">
      <c r="A6612" s="6"/>
      <c r="K6612" s="6"/>
      <c r="L6612" s="6"/>
      <c r="AM6612" s="6"/>
    </row>
    <row r="6613" spans="1:39">
      <c r="A6613" s="6"/>
      <c r="K6613" s="6"/>
      <c r="L6613" s="6"/>
      <c r="AM6613" s="6"/>
    </row>
    <row r="6614" spans="1:39">
      <c r="A6614" s="6"/>
      <c r="K6614" s="6"/>
      <c r="L6614" s="6"/>
      <c r="AM6614" s="6"/>
    </row>
    <row r="6615" spans="1:39">
      <c r="A6615" s="6"/>
      <c r="K6615" s="6"/>
      <c r="L6615" s="6"/>
      <c r="AM6615" s="6"/>
    </row>
    <row r="6616" spans="1:39">
      <c r="A6616" s="6"/>
      <c r="K6616" s="6"/>
      <c r="L6616" s="6"/>
      <c r="AM6616" s="6"/>
    </row>
    <row r="6617" spans="1:39">
      <c r="A6617" s="6"/>
      <c r="K6617" s="6"/>
      <c r="L6617" s="6"/>
      <c r="AM6617" s="6"/>
    </row>
    <row r="6618" spans="1:39">
      <c r="A6618" s="6"/>
      <c r="K6618" s="6"/>
      <c r="L6618" s="6"/>
      <c r="AM6618" s="6"/>
    </row>
    <row r="6619" spans="1:39">
      <c r="A6619" s="6"/>
      <c r="K6619" s="6"/>
      <c r="L6619" s="6"/>
      <c r="AM6619" s="6"/>
    </row>
    <row r="6620" spans="1:39">
      <c r="A6620" s="6"/>
      <c r="K6620" s="6"/>
      <c r="L6620" s="6"/>
      <c r="AM6620" s="6"/>
    </row>
    <row r="6621" spans="1:39">
      <c r="A6621" s="6"/>
      <c r="K6621" s="6"/>
      <c r="L6621" s="6"/>
      <c r="AM6621" s="6"/>
    </row>
    <row r="6622" spans="1:39">
      <c r="A6622" s="6"/>
      <c r="K6622" s="6"/>
      <c r="L6622" s="6"/>
      <c r="AM6622" s="6"/>
    </row>
    <row r="6623" spans="1:39">
      <c r="A6623" s="6"/>
      <c r="K6623" s="6"/>
      <c r="L6623" s="6"/>
      <c r="AM6623" s="6"/>
    </row>
    <row r="6624" spans="1:39">
      <c r="A6624" s="6"/>
      <c r="K6624" s="6"/>
      <c r="L6624" s="6"/>
      <c r="AM6624" s="6"/>
    </row>
    <row r="6625" spans="1:39">
      <c r="A6625" s="6"/>
      <c r="K6625" s="6"/>
      <c r="L6625" s="6"/>
      <c r="AM6625" s="6"/>
    </row>
    <row r="6626" spans="1:39">
      <c r="A6626" s="6"/>
      <c r="K6626" s="6"/>
      <c r="L6626" s="6"/>
      <c r="AM6626" s="6"/>
    </row>
    <row r="6627" spans="1:39">
      <c r="A6627" s="6"/>
      <c r="K6627" s="6"/>
      <c r="L6627" s="6"/>
      <c r="AM6627" s="6"/>
    </row>
    <row r="6628" spans="1:39">
      <c r="A6628" s="6"/>
      <c r="K6628" s="6"/>
      <c r="L6628" s="6"/>
      <c r="AM6628" s="6"/>
    </row>
    <row r="6629" spans="1:39">
      <c r="A6629" s="6"/>
      <c r="K6629" s="6"/>
      <c r="L6629" s="6"/>
      <c r="AM6629" s="6"/>
    </row>
    <row r="6630" spans="1:39">
      <c r="A6630" s="6"/>
      <c r="K6630" s="6"/>
      <c r="L6630" s="6"/>
      <c r="AM6630" s="6"/>
    </row>
    <row r="6631" spans="1:39">
      <c r="A6631" s="6"/>
      <c r="K6631" s="6"/>
      <c r="L6631" s="6"/>
      <c r="AM6631" s="6"/>
    </row>
    <row r="6632" spans="1:39">
      <c r="A6632" s="6"/>
      <c r="K6632" s="6"/>
      <c r="L6632" s="6"/>
      <c r="AM6632" s="6"/>
    </row>
    <row r="6633" spans="1:39">
      <c r="A6633" s="6"/>
      <c r="K6633" s="6"/>
      <c r="L6633" s="6"/>
      <c r="AM6633" s="6"/>
    </row>
    <row r="6634" spans="1:39">
      <c r="A6634" s="6"/>
      <c r="K6634" s="6"/>
      <c r="L6634" s="6"/>
      <c r="AM6634" s="6"/>
    </row>
    <row r="6635" spans="1:39">
      <c r="A6635" s="6"/>
      <c r="K6635" s="6"/>
      <c r="L6635" s="6"/>
      <c r="AM6635" s="6"/>
    </row>
    <row r="6636" spans="1:39">
      <c r="A6636" s="6"/>
      <c r="K6636" s="6"/>
      <c r="L6636" s="6"/>
      <c r="AM6636" s="6"/>
    </row>
    <row r="6637" spans="1:39">
      <c r="A6637" s="6"/>
      <c r="K6637" s="6"/>
      <c r="L6637" s="6"/>
      <c r="AM6637" s="6"/>
    </row>
    <row r="6638" spans="1:39">
      <c r="A6638" s="6"/>
      <c r="K6638" s="6"/>
      <c r="L6638" s="6"/>
      <c r="AM6638" s="6"/>
    </row>
    <row r="6639" spans="1:39">
      <c r="A6639" s="6"/>
      <c r="K6639" s="6"/>
      <c r="L6639" s="6"/>
      <c r="AM6639" s="6"/>
    </row>
    <row r="6640" spans="1:39">
      <c r="A6640" s="6"/>
      <c r="K6640" s="6"/>
      <c r="L6640" s="6"/>
      <c r="AM6640" s="6"/>
    </row>
    <row r="6641" spans="1:39">
      <c r="A6641" s="6"/>
      <c r="K6641" s="6"/>
      <c r="L6641" s="6"/>
      <c r="AM6641" s="6"/>
    </row>
    <row r="6642" spans="1:39">
      <c r="A6642" s="6"/>
      <c r="K6642" s="6"/>
      <c r="L6642" s="6"/>
      <c r="AM6642" s="6"/>
    </row>
    <row r="6643" spans="1:39">
      <c r="A6643" s="6"/>
      <c r="K6643" s="6"/>
      <c r="L6643" s="6"/>
      <c r="AM6643" s="6"/>
    </row>
    <row r="6644" spans="1:39">
      <c r="A6644" s="6"/>
      <c r="K6644" s="6"/>
      <c r="L6644" s="6"/>
      <c r="AM6644" s="6"/>
    </row>
    <row r="6645" spans="1:39">
      <c r="A6645" s="6"/>
      <c r="K6645" s="6"/>
      <c r="L6645" s="6"/>
      <c r="AM6645" s="6"/>
    </row>
    <row r="6646" spans="1:39">
      <c r="A6646" s="6"/>
      <c r="K6646" s="6"/>
      <c r="L6646" s="6"/>
      <c r="AM6646" s="6"/>
    </row>
    <row r="6647" spans="1:39">
      <c r="A6647" s="6"/>
      <c r="K6647" s="6"/>
      <c r="L6647" s="6"/>
      <c r="AM6647" s="6"/>
    </row>
    <row r="6648" spans="1:39">
      <c r="A6648" s="6"/>
      <c r="K6648" s="6"/>
      <c r="L6648" s="6"/>
      <c r="AM6648" s="6"/>
    </row>
    <row r="6649" spans="1:39">
      <c r="A6649" s="6"/>
      <c r="K6649" s="6"/>
      <c r="L6649" s="6"/>
      <c r="AM6649" s="6"/>
    </row>
    <row r="6650" spans="1:39">
      <c r="A6650" s="6"/>
      <c r="K6650" s="6"/>
      <c r="L6650" s="6"/>
      <c r="AM6650" s="6"/>
    </row>
    <row r="6651" spans="1:39">
      <c r="A6651" s="6"/>
      <c r="K6651" s="6"/>
      <c r="L6651" s="6"/>
      <c r="AM6651" s="6"/>
    </row>
    <row r="6652" spans="1:39">
      <c r="A6652" s="6"/>
      <c r="K6652" s="6"/>
      <c r="L6652" s="6"/>
      <c r="AM6652" s="6"/>
    </row>
    <row r="6653" spans="1:39">
      <c r="A6653" s="6"/>
      <c r="K6653" s="6"/>
      <c r="L6653" s="6"/>
      <c r="AM6653" s="6"/>
    </row>
    <row r="6654" spans="1:39">
      <c r="A6654" s="6"/>
      <c r="K6654" s="6"/>
      <c r="L6654" s="6"/>
      <c r="AM6654" s="6"/>
    </row>
    <row r="6655" spans="1:39">
      <c r="A6655" s="6"/>
      <c r="K6655" s="6"/>
      <c r="L6655" s="6"/>
      <c r="AM6655" s="6"/>
    </row>
    <row r="6656" spans="1:39">
      <c r="A6656" s="6"/>
      <c r="K6656" s="6"/>
      <c r="L6656" s="6"/>
      <c r="AM6656" s="6"/>
    </row>
    <row r="6657" spans="1:39">
      <c r="A6657" s="6"/>
      <c r="K6657" s="6"/>
      <c r="L6657" s="6"/>
      <c r="AM6657" s="6"/>
    </row>
    <row r="6658" spans="1:39">
      <c r="A6658" s="6"/>
      <c r="K6658" s="6"/>
      <c r="L6658" s="6"/>
      <c r="AM6658" s="6"/>
    </row>
    <row r="6659" spans="1:39">
      <c r="A6659" s="6"/>
      <c r="K6659" s="6"/>
      <c r="L6659" s="6"/>
      <c r="AM6659" s="6"/>
    </row>
    <row r="6660" spans="1:39">
      <c r="A6660" s="6"/>
      <c r="K6660" s="6"/>
      <c r="L6660" s="6"/>
      <c r="AM6660" s="6"/>
    </row>
    <row r="6661" spans="1:39">
      <c r="A6661" s="6"/>
      <c r="K6661" s="6"/>
      <c r="L6661" s="6"/>
      <c r="AM6661" s="6"/>
    </row>
    <row r="6662" spans="1:39">
      <c r="A6662" s="6"/>
      <c r="K6662" s="6"/>
      <c r="L6662" s="6"/>
      <c r="AM6662" s="6"/>
    </row>
    <row r="6663" spans="1:39">
      <c r="A6663" s="6"/>
      <c r="K6663" s="6"/>
      <c r="L6663" s="6"/>
      <c r="AM6663" s="6"/>
    </row>
    <row r="6664" spans="1:39">
      <c r="A6664" s="6"/>
      <c r="K6664" s="6"/>
      <c r="L6664" s="6"/>
      <c r="AM6664" s="6"/>
    </row>
    <row r="6665" spans="1:39">
      <c r="A6665" s="6"/>
      <c r="K6665" s="6"/>
      <c r="L6665" s="6"/>
      <c r="AM6665" s="6"/>
    </row>
    <row r="6666" spans="1:39">
      <c r="A6666" s="6"/>
      <c r="K6666" s="6"/>
      <c r="L6666" s="6"/>
      <c r="AM6666" s="6"/>
    </row>
    <row r="6667" spans="1:39">
      <c r="A6667" s="6"/>
      <c r="K6667" s="6"/>
      <c r="L6667" s="6"/>
      <c r="AM6667" s="6"/>
    </row>
    <row r="6668" spans="1:39">
      <c r="A6668" s="6"/>
      <c r="K6668" s="6"/>
      <c r="L6668" s="6"/>
      <c r="AM6668" s="6"/>
    </row>
    <row r="6669" spans="1:39">
      <c r="A6669" s="6"/>
      <c r="K6669" s="6"/>
      <c r="L6669" s="6"/>
      <c r="AM6669" s="6"/>
    </row>
    <row r="6670" spans="1:39">
      <c r="A6670" s="6"/>
      <c r="K6670" s="6"/>
      <c r="L6670" s="6"/>
      <c r="AM6670" s="6"/>
    </row>
    <row r="6671" spans="1:39">
      <c r="A6671" s="6"/>
      <c r="K6671" s="6"/>
      <c r="L6671" s="6"/>
      <c r="AM6671" s="6"/>
    </row>
    <row r="6672" spans="1:39">
      <c r="A6672" s="6"/>
      <c r="K6672" s="6"/>
      <c r="L6672" s="6"/>
      <c r="AM6672" s="6"/>
    </row>
    <row r="6673" spans="1:39">
      <c r="A6673" s="6"/>
      <c r="K6673" s="6"/>
      <c r="L6673" s="6"/>
      <c r="AM6673" s="6"/>
    </row>
    <row r="6674" spans="1:39">
      <c r="A6674" s="6"/>
      <c r="K6674" s="6"/>
      <c r="L6674" s="6"/>
      <c r="AM6674" s="6"/>
    </row>
    <row r="6675" spans="1:39">
      <c r="A6675" s="6"/>
      <c r="K6675" s="6"/>
      <c r="L6675" s="6"/>
      <c r="AM6675" s="6"/>
    </row>
    <row r="6676" spans="1:39">
      <c r="A6676" s="6"/>
      <c r="K6676" s="6"/>
      <c r="L6676" s="6"/>
      <c r="AM6676" s="6"/>
    </row>
    <row r="6677" spans="1:39">
      <c r="A6677" s="6"/>
      <c r="K6677" s="6"/>
      <c r="L6677" s="6"/>
      <c r="AM6677" s="6"/>
    </row>
    <row r="6678" spans="1:39">
      <c r="A6678" s="6"/>
      <c r="K6678" s="6"/>
      <c r="L6678" s="6"/>
      <c r="AM6678" s="6"/>
    </row>
    <row r="6679" spans="1:39">
      <c r="A6679" s="6"/>
      <c r="K6679" s="6"/>
      <c r="L6679" s="6"/>
      <c r="AM6679" s="6"/>
    </row>
    <row r="6680" spans="1:39">
      <c r="A6680" s="6"/>
      <c r="K6680" s="6"/>
      <c r="L6680" s="6"/>
      <c r="AM6680" s="6"/>
    </row>
    <row r="6681" spans="1:39">
      <c r="A6681" s="6"/>
      <c r="K6681" s="6"/>
      <c r="L6681" s="6"/>
      <c r="AM6681" s="6"/>
    </row>
    <row r="6682" spans="1:39">
      <c r="A6682" s="6"/>
      <c r="K6682" s="6"/>
      <c r="L6682" s="6"/>
      <c r="AM6682" s="6"/>
    </row>
    <row r="6683" spans="1:39">
      <c r="A6683" s="6"/>
      <c r="K6683" s="6"/>
      <c r="L6683" s="6"/>
      <c r="AM6683" s="6"/>
    </row>
    <row r="6684" spans="1:39">
      <c r="A6684" s="6"/>
      <c r="K6684" s="6"/>
      <c r="L6684" s="6"/>
      <c r="AM6684" s="6"/>
    </row>
    <row r="6685" spans="1:39">
      <c r="A6685" s="6"/>
      <c r="K6685" s="6"/>
      <c r="L6685" s="6"/>
      <c r="AM6685" s="6"/>
    </row>
    <row r="6686" spans="1:39">
      <c r="A6686" s="6"/>
      <c r="K6686" s="6"/>
      <c r="L6686" s="6"/>
      <c r="AM6686" s="6"/>
    </row>
    <row r="6687" spans="1:39">
      <c r="A6687" s="6"/>
      <c r="K6687" s="6"/>
      <c r="L6687" s="6"/>
      <c r="AM6687" s="6"/>
    </row>
    <row r="6688" spans="1:39">
      <c r="A6688" s="6"/>
      <c r="K6688" s="6"/>
      <c r="L6688" s="6"/>
      <c r="AM6688" s="6"/>
    </row>
    <row r="6689" spans="1:39">
      <c r="A6689" s="6"/>
      <c r="K6689" s="6"/>
      <c r="L6689" s="6"/>
      <c r="AM6689" s="6"/>
    </row>
    <row r="6690" spans="1:39">
      <c r="A6690" s="6"/>
      <c r="K6690" s="6"/>
      <c r="L6690" s="6"/>
      <c r="AM6690" s="6"/>
    </row>
    <row r="6691" spans="1:39">
      <c r="A6691" s="6"/>
      <c r="K6691" s="6"/>
      <c r="L6691" s="6"/>
      <c r="AM6691" s="6"/>
    </row>
    <row r="6692" spans="1:39">
      <c r="A6692" s="6"/>
      <c r="K6692" s="6"/>
      <c r="L6692" s="6"/>
      <c r="AM6692" s="6"/>
    </row>
    <row r="6693" spans="1:39">
      <c r="A6693" s="6"/>
      <c r="K6693" s="6"/>
      <c r="L6693" s="6"/>
      <c r="AM6693" s="6"/>
    </row>
    <row r="6694" spans="1:39">
      <c r="A6694" s="6"/>
      <c r="K6694" s="6"/>
      <c r="L6694" s="6"/>
      <c r="AM6694" s="6"/>
    </row>
    <row r="6695" spans="1:39">
      <c r="A6695" s="6"/>
      <c r="K6695" s="6"/>
      <c r="L6695" s="6"/>
      <c r="AM6695" s="6"/>
    </row>
    <row r="6696" spans="1:39">
      <c r="A6696" s="6"/>
      <c r="K6696" s="6"/>
      <c r="L6696" s="6"/>
      <c r="AM6696" s="6"/>
    </row>
    <row r="6697" spans="1:39">
      <c r="A6697" s="6"/>
      <c r="K6697" s="6"/>
      <c r="L6697" s="6"/>
      <c r="AM6697" s="6"/>
    </row>
    <row r="6698" spans="1:39">
      <c r="A6698" s="6"/>
      <c r="K6698" s="6"/>
      <c r="L6698" s="6"/>
      <c r="AM6698" s="6"/>
    </row>
    <row r="6699" spans="1:39">
      <c r="A6699" s="6"/>
      <c r="K6699" s="6"/>
      <c r="L6699" s="6"/>
      <c r="AM6699" s="6"/>
    </row>
    <row r="6700" spans="1:39">
      <c r="A6700" s="6"/>
      <c r="K6700" s="6"/>
      <c r="L6700" s="6"/>
      <c r="AM6700" s="6"/>
    </row>
    <row r="6701" spans="1:39">
      <c r="A6701" s="6"/>
      <c r="K6701" s="6"/>
      <c r="L6701" s="6"/>
      <c r="AM6701" s="6"/>
    </row>
    <row r="6702" spans="1:39">
      <c r="A6702" s="6"/>
      <c r="K6702" s="6"/>
      <c r="L6702" s="6"/>
      <c r="AM6702" s="6"/>
    </row>
    <row r="6703" spans="1:39">
      <c r="A6703" s="6"/>
      <c r="K6703" s="6"/>
      <c r="L6703" s="6"/>
      <c r="AM6703" s="6"/>
    </row>
    <row r="6704" spans="1:39">
      <c r="A6704" s="6"/>
      <c r="K6704" s="6"/>
      <c r="L6704" s="6"/>
      <c r="AM6704" s="6"/>
    </row>
    <row r="6705" spans="1:39">
      <c r="A6705" s="6"/>
      <c r="K6705" s="6"/>
      <c r="L6705" s="6"/>
      <c r="AM6705" s="6"/>
    </row>
    <row r="6706" spans="1:39">
      <c r="A6706" s="6"/>
      <c r="K6706" s="6"/>
      <c r="L6706" s="6"/>
      <c r="AM6706" s="6"/>
    </row>
    <row r="6707" spans="1:39">
      <c r="A6707" s="6"/>
      <c r="K6707" s="6"/>
      <c r="L6707" s="6"/>
      <c r="AM6707" s="6"/>
    </row>
    <row r="6708" spans="1:39">
      <c r="A6708" s="6"/>
      <c r="K6708" s="6"/>
      <c r="L6708" s="6"/>
      <c r="AM6708" s="6"/>
    </row>
    <row r="6709" spans="1:39">
      <c r="A6709" s="6"/>
      <c r="K6709" s="6"/>
      <c r="L6709" s="6"/>
      <c r="AM6709" s="6"/>
    </row>
    <row r="6710" spans="1:39">
      <c r="A6710" s="6"/>
      <c r="K6710" s="6"/>
      <c r="L6710" s="6"/>
      <c r="AM6710" s="6"/>
    </row>
    <row r="6711" spans="1:39">
      <c r="A6711" s="6"/>
      <c r="K6711" s="6"/>
      <c r="L6711" s="6"/>
      <c r="AM6711" s="6"/>
    </row>
    <row r="6712" spans="1:39">
      <c r="A6712" s="6"/>
      <c r="K6712" s="6"/>
      <c r="L6712" s="6"/>
      <c r="AM6712" s="6"/>
    </row>
    <row r="6713" spans="1:39">
      <c r="A6713" s="6"/>
      <c r="K6713" s="6"/>
      <c r="L6713" s="6"/>
      <c r="AM6713" s="6"/>
    </row>
    <row r="6714" spans="1:39">
      <c r="A6714" s="6"/>
      <c r="K6714" s="6"/>
      <c r="L6714" s="6"/>
      <c r="AM6714" s="6"/>
    </row>
    <row r="6715" spans="1:39">
      <c r="A6715" s="6"/>
      <c r="K6715" s="6"/>
      <c r="L6715" s="6"/>
      <c r="AM6715" s="6"/>
    </row>
    <row r="6716" spans="1:39">
      <c r="A6716" s="6"/>
      <c r="K6716" s="6"/>
      <c r="L6716" s="6"/>
      <c r="AM6716" s="6"/>
    </row>
    <row r="6717" spans="1:39">
      <c r="A6717" s="6"/>
      <c r="K6717" s="6"/>
      <c r="L6717" s="6"/>
      <c r="AM6717" s="6"/>
    </row>
    <row r="6718" spans="1:39">
      <c r="A6718" s="6"/>
      <c r="K6718" s="6"/>
      <c r="L6718" s="6"/>
      <c r="AM6718" s="6"/>
    </row>
    <row r="6719" spans="1:39">
      <c r="A6719" s="6"/>
      <c r="K6719" s="6"/>
      <c r="L6719" s="6"/>
      <c r="AM6719" s="6"/>
    </row>
    <row r="6720" spans="1:39">
      <c r="A6720" s="6"/>
      <c r="K6720" s="6"/>
      <c r="L6720" s="6"/>
      <c r="AM6720" s="6"/>
    </row>
    <row r="6721" spans="1:39">
      <c r="A6721" s="6"/>
      <c r="K6721" s="6"/>
      <c r="L6721" s="6"/>
      <c r="AM6721" s="6"/>
    </row>
    <row r="6722" spans="1:39">
      <c r="A6722" s="6"/>
      <c r="K6722" s="6"/>
      <c r="L6722" s="6"/>
      <c r="AM6722" s="6"/>
    </row>
    <row r="6723" spans="1:39">
      <c r="A6723" s="6"/>
      <c r="K6723" s="6"/>
      <c r="L6723" s="6"/>
      <c r="AM6723" s="6"/>
    </row>
    <row r="6724" spans="1:39">
      <c r="A6724" s="6"/>
      <c r="K6724" s="6"/>
      <c r="L6724" s="6"/>
      <c r="AM6724" s="6"/>
    </row>
    <row r="6725" spans="1:39">
      <c r="A6725" s="6"/>
      <c r="K6725" s="6"/>
      <c r="L6725" s="6"/>
      <c r="AM6725" s="6"/>
    </row>
    <row r="6726" spans="1:39">
      <c r="A6726" s="6"/>
      <c r="K6726" s="6"/>
      <c r="L6726" s="6"/>
      <c r="AM6726" s="6"/>
    </row>
    <row r="6727" spans="1:39">
      <c r="A6727" s="6"/>
      <c r="K6727" s="6"/>
      <c r="L6727" s="6"/>
      <c r="AM6727" s="6"/>
    </row>
    <row r="6728" spans="1:39">
      <c r="A6728" s="6"/>
      <c r="K6728" s="6"/>
      <c r="L6728" s="6"/>
      <c r="AM6728" s="6"/>
    </row>
    <row r="6729" spans="1:39">
      <c r="A6729" s="6"/>
      <c r="K6729" s="6"/>
      <c r="L6729" s="6"/>
      <c r="AM6729" s="6"/>
    </row>
    <row r="6730" spans="1:39">
      <c r="A6730" s="6"/>
      <c r="K6730" s="6"/>
      <c r="L6730" s="6"/>
      <c r="AM6730" s="6"/>
    </row>
    <row r="6731" spans="1:39">
      <c r="A6731" s="6"/>
      <c r="K6731" s="6"/>
      <c r="L6731" s="6"/>
      <c r="AM6731" s="6"/>
    </row>
    <row r="6732" spans="1:39">
      <c r="A6732" s="6"/>
      <c r="K6732" s="6"/>
      <c r="L6732" s="6"/>
      <c r="AM6732" s="6"/>
    </row>
    <row r="6733" spans="1:39">
      <c r="A6733" s="6"/>
      <c r="K6733" s="6"/>
      <c r="L6733" s="6"/>
      <c r="AM6733" s="6"/>
    </row>
    <row r="6734" spans="1:39">
      <c r="A6734" s="6"/>
      <c r="K6734" s="6"/>
      <c r="L6734" s="6"/>
      <c r="AM6734" s="6"/>
    </row>
    <row r="6735" spans="1:39">
      <c r="A6735" s="6"/>
      <c r="K6735" s="6"/>
      <c r="L6735" s="6"/>
      <c r="AM6735" s="6"/>
    </row>
    <row r="6736" spans="1:39">
      <c r="A6736" s="6"/>
      <c r="K6736" s="6"/>
      <c r="L6736" s="6"/>
      <c r="AM6736" s="6"/>
    </row>
    <row r="6737" spans="1:39">
      <c r="A6737" s="6"/>
      <c r="K6737" s="6"/>
      <c r="L6737" s="6"/>
      <c r="AM6737" s="6"/>
    </row>
    <row r="6738" spans="1:39">
      <c r="A6738" s="6"/>
      <c r="K6738" s="6"/>
      <c r="L6738" s="6"/>
      <c r="AM6738" s="6"/>
    </row>
    <row r="6739" spans="1:39">
      <c r="A6739" s="6"/>
      <c r="K6739" s="6"/>
      <c r="L6739" s="6"/>
      <c r="AM6739" s="6"/>
    </row>
    <row r="6740" spans="1:39">
      <c r="A6740" s="6"/>
      <c r="K6740" s="6"/>
      <c r="L6740" s="6"/>
      <c r="AM6740" s="6"/>
    </row>
    <row r="6741" spans="1:39">
      <c r="A6741" s="6"/>
      <c r="K6741" s="6"/>
      <c r="L6741" s="6"/>
      <c r="AM6741" s="6"/>
    </row>
    <row r="6742" spans="1:39">
      <c r="A6742" s="6"/>
      <c r="K6742" s="6"/>
      <c r="L6742" s="6"/>
      <c r="AM6742" s="6"/>
    </row>
    <row r="6743" spans="1:39">
      <c r="A6743" s="6"/>
      <c r="K6743" s="6"/>
      <c r="L6743" s="6"/>
      <c r="AM6743" s="6"/>
    </row>
    <row r="6744" spans="1:39">
      <c r="A6744" s="6"/>
      <c r="K6744" s="6"/>
      <c r="L6744" s="6"/>
      <c r="AM6744" s="6"/>
    </row>
    <row r="6745" spans="1:39">
      <c r="A6745" s="6"/>
      <c r="K6745" s="6"/>
      <c r="L6745" s="6"/>
      <c r="AM6745" s="6"/>
    </row>
    <row r="6746" spans="1:39">
      <c r="A6746" s="6"/>
      <c r="K6746" s="6"/>
      <c r="L6746" s="6"/>
      <c r="AM6746" s="6"/>
    </row>
    <row r="6747" spans="1:39">
      <c r="A6747" s="6"/>
      <c r="K6747" s="6"/>
      <c r="L6747" s="6"/>
      <c r="AM6747" s="6"/>
    </row>
    <row r="6748" spans="1:39">
      <c r="A6748" s="6"/>
      <c r="K6748" s="6"/>
      <c r="L6748" s="6"/>
      <c r="AM6748" s="6"/>
    </row>
    <row r="6749" spans="1:39">
      <c r="A6749" s="6"/>
      <c r="K6749" s="6"/>
      <c r="L6749" s="6"/>
      <c r="AM6749" s="6"/>
    </row>
    <row r="6750" spans="1:39">
      <c r="A6750" s="6"/>
      <c r="K6750" s="6"/>
      <c r="L6750" s="6"/>
      <c r="AM6750" s="6"/>
    </row>
    <row r="6751" spans="1:39">
      <c r="A6751" s="6"/>
      <c r="K6751" s="6"/>
      <c r="L6751" s="6"/>
      <c r="AM6751" s="6"/>
    </row>
    <row r="6752" spans="1:39">
      <c r="A6752" s="6"/>
      <c r="K6752" s="6"/>
      <c r="L6752" s="6"/>
      <c r="AM6752" s="6"/>
    </row>
    <row r="6753" spans="1:39">
      <c r="A6753" s="6"/>
      <c r="K6753" s="6"/>
      <c r="L6753" s="6"/>
      <c r="AM6753" s="6"/>
    </row>
    <row r="6754" spans="1:39">
      <c r="A6754" s="6"/>
      <c r="K6754" s="6"/>
      <c r="L6754" s="6"/>
      <c r="AM6754" s="6"/>
    </row>
    <row r="6755" spans="1:39">
      <c r="A6755" s="6"/>
      <c r="K6755" s="6"/>
      <c r="L6755" s="6"/>
      <c r="AM6755" s="6"/>
    </row>
    <row r="6756" spans="1:39">
      <c r="A6756" s="6"/>
      <c r="K6756" s="6"/>
      <c r="L6756" s="6"/>
      <c r="AM6756" s="6"/>
    </row>
    <row r="6757" spans="1:39">
      <c r="A6757" s="6"/>
      <c r="K6757" s="6"/>
      <c r="L6757" s="6"/>
      <c r="AM6757" s="6"/>
    </row>
    <row r="6758" spans="1:39">
      <c r="A6758" s="6"/>
      <c r="K6758" s="6"/>
      <c r="L6758" s="6"/>
      <c r="AM6758" s="6"/>
    </row>
    <row r="6759" spans="1:39">
      <c r="A6759" s="6"/>
      <c r="K6759" s="6"/>
      <c r="L6759" s="6"/>
      <c r="AM6759" s="6"/>
    </row>
    <row r="6760" spans="1:39">
      <c r="A6760" s="6"/>
      <c r="K6760" s="6"/>
      <c r="L6760" s="6"/>
      <c r="AM6760" s="6"/>
    </row>
    <row r="6761" spans="1:39">
      <c r="A6761" s="6"/>
      <c r="K6761" s="6"/>
      <c r="L6761" s="6"/>
      <c r="AM6761" s="6"/>
    </row>
    <row r="6762" spans="1:39">
      <c r="A6762" s="6"/>
      <c r="K6762" s="6"/>
      <c r="L6762" s="6"/>
      <c r="AM6762" s="6"/>
    </row>
    <row r="6763" spans="1:39">
      <c r="A6763" s="6"/>
      <c r="K6763" s="6"/>
      <c r="L6763" s="6"/>
      <c r="AM6763" s="6"/>
    </row>
    <row r="6764" spans="1:39">
      <c r="A6764" s="6"/>
      <c r="K6764" s="6"/>
      <c r="L6764" s="6"/>
      <c r="AM6764" s="6"/>
    </row>
    <row r="6765" spans="1:39">
      <c r="A6765" s="6"/>
      <c r="K6765" s="6"/>
      <c r="L6765" s="6"/>
      <c r="AM6765" s="6"/>
    </row>
    <row r="6766" spans="1:39">
      <c r="A6766" s="6"/>
      <c r="K6766" s="6"/>
      <c r="L6766" s="6"/>
      <c r="AM6766" s="6"/>
    </row>
    <row r="6767" spans="1:39">
      <c r="A6767" s="6"/>
      <c r="K6767" s="6"/>
      <c r="L6767" s="6"/>
      <c r="AM6767" s="6"/>
    </row>
    <row r="6768" spans="1:39">
      <c r="A6768" s="6"/>
      <c r="K6768" s="6"/>
      <c r="L6768" s="6"/>
      <c r="AM6768" s="6"/>
    </row>
    <row r="6769" spans="1:39">
      <c r="A6769" s="6"/>
      <c r="K6769" s="6"/>
      <c r="L6769" s="6"/>
      <c r="AM6769" s="6"/>
    </row>
    <row r="6770" spans="1:39">
      <c r="A6770" s="6"/>
      <c r="K6770" s="6"/>
      <c r="L6770" s="6"/>
      <c r="AM6770" s="6"/>
    </row>
    <row r="6771" spans="1:39">
      <c r="A6771" s="6"/>
      <c r="K6771" s="6"/>
      <c r="L6771" s="6"/>
      <c r="AM6771" s="6"/>
    </row>
    <row r="6772" spans="1:39">
      <c r="A6772" s="6"/>
      <c r="K6772" s="6"/>
      <c r="L6772" s="6"/>
      <c r="AM6772" s="6"/>
    </row>
    <row r="6773" spans="1:39">
      <c r="A6773" s="6"/>
      <c r="K6773" s="6"/>
      <c r="L6773" s="6"/>
      <c r="AM6773" s="6"/>
    </row>
    <row r="6774" spans="1:39">
      <c r="A6774" s="6"/>
      <c r="K6774" s="6"/>
      <c r="L6774" s="6"/>
      <c r="AM6774" s="6"/>
    </row>
    <row r="6775" spans="1:39">
      <c r="A6775" s="6"/>
      <c r="K6775" s="6"/>
      <c r="L6775" s="6"/>
      <c r="AM6775" s="6"/>
    </row>
    <row r="6776" spans="1:39">
      <c r="A6776" s="6"/>
      <c r="K6776" s="6"/>
      <c r="L6776" s="6"/>
      <c r="AM6776" s="6"/>
    </row>
    <row r="6777" spans="1:39">
      <c r="A6777" s="6"/>
      <c r="K6777" s="6"/>
      <c r="L6777" s="6"/>
      <c r="AM6777" s="6"/>
    </row>
    <row r="6778" spans="1:39">
      <c r="A6778" s="6"/>
      <c r="K6778" s="6"/>
      <c r="L6778" s="6"/>
      <c r="AM6778" s="6"/>
    </row>
    <row r="6779" spans="1:39">
      <c r="A6779" s="6"/>
      <c r="K6779" s="6"/>
      <c r="L6779" s="6"/>
      <c r="AM6779" s="6"/>
    </row>
    <row r="6780" spans="1:39">
      <c r="A6780" s="6"/>
      <c r="K6780" s="6"/>
      <c r="L6780" s="6"/>
      <c r="AM6780" s="6"/>
    </row>
    <row r="6781" spans="1:39">
      <c r="A6781" s="6"/>
      <c r="K6781" s="6"/>
      <c r="L6781" s="6"/>
      <c r="AM6781" s="6"/>
    </row>
    <row r="6782" spans="1:39">
      <c r="A6782" s="6"/>
      <c r="K6782" s="6"/>
      <c r="L6782" s="6"/>
      <c r="AM6782" s="6"/>
    </row>
    <row r="6783" spans="1:39">
      <c r="A6783" s="6"/>
      <c r="K6783" s="6"/>
      <c r="L6783" s="6"/>
      <c r="AM6783" s="6"/>
    </row>
    <row r="6784" spans="1:39">
      <c r="A6784" s="6"/>
      <c r="K6784" s="6"/>
      <c r="L6784" s="6"/>
      <c r="AM6784" s="6"/>
    </row>
    <row r="6785" spans="1:39">
      <c r="A6785" s="6"/>
      <c r="K6785" s="6"/>
      <c r="L6785" s="6"/>
      <c r="AM6785" s="6"/>
    </row>
    <row r="6786" spans="1:39">
      <c r="A6786" s="6"/>
      <c r="K6786" s="6"/>
      <c r="L6786" s="6"/>
      <c r="AM6786" s="6"/>
    </row>
    <row r="6787" spans="1:39">
      <c r="A6787" s="6"/>
      <c r="K6787" s="6"/>
      <c r="L6787" s="6"/>
      <c r="AM6787" s="6"/>
    </row>
    <row r="6788" spans="1:39">
      <c r="A6788" s="6"/>
      <c r="K6788" s="6"/>
      <c r="L6788" s="6"/>
      <c r="AM6788" s="6"/>
    </row>
    <row r="6789" spans="1:39">
      <c r="A6789" s="6"/>
      <c r="K6789" s="6"/>
      <c r="L6789" s="6"/>
      <c r="AM6789" s="6"/>
    </row>
    <row r="6790" spans="1:39">
      <c r="A6790" s="6"/>
      <c r="K6790" s="6"/>
      <c r="L6790" s="6"/>
      <c r="AM6790" s="6"/>
    </row>
    <row r="6791" spans="1:39">
      <c r="A6791" s="6"/>
      <c r="K6791" s="6"/>
      <c r="L6791" s="6"/>
      <c r="AM6791" s="6"/>
    </row>
    <row r="6792" spans="1:39">
      <c r="A6792" s="6"/>
      <c r="K6792" s="6"/>
      <c r="L6792" s="6"/>
      <c r="AM6792" s="6"/>
    </row>
    <row r="6793" spans="1:39">
      <c r="A6793" s="6"/>
      <c r="K6793" s="6"/>
      <c r="L6793" s="6"/>
      <c r="AM6793" s="6"/>
    </row>
    <row r="6794" spans="1:39">
      <c r="A6794" s="6"/>
      <c r="K6794" s="6"/>
      <c r="L6794" s="6"/>
      <c r="AM6794" s="6"/>
    </row>
    <row r="6795" spans="1:39">
      <c r="A6795" s="6"/>
      <c r="K6795" s="6"/>
      <c r="L6795" s="6"/>
      <c r="AM6795" s="6"/>
    </row>
    <row r="6796" spans="1:39">
      <c r="A6796" s="6"/>
      <c r="K6796" s="6"/>
      <c r="L6796" s="6"/>
      <c r="AM6796" s="6"/>
    </row>
    <row r="6797" spans="1:39">
      <c r="A6797" s="6"/>
      <c r="K6797" s="6"/>
      <c r="L6797" s="6"/>
      <c r="AM6797" s="6"/>
    </row>
    <row r="6798" spans="1:39">
      <c r="A6798" s="6"/>
      <c r="K6798" s="6"/>
      <c r="L6798" s="6"/>
      <c r="AM6798" s="6"/>
    </row>
    <row r="6799" spans="1:39">
      <c r="A6799" s="6"/>
      <c r="K6799" s="6"/>
      <c r="L6799" s="6"/>
      <c r="AM6799" s="6"/>
    </row>
    <row r="6800" spans="1:39">
      <c r="A6800" s="6"/>
      <c r="K6800" s="6"/>
      <c r="L6800" s="6"/>
      <c r="AM6800" s="6"/>
    </row>
    <row r="6801" spans="1:39">
      <c r="A6801" s="6"/>
      <c r="K6801" s="6"/>
      <c r="L6801" s="6"/>
      <c r="AM6801" s="6"/>
    </row>
    <row r="6802" spans="1:39">
      <c r="A6802" s="6"/>
      <c r="K6802" s="6"/>
      <c r="L6802" s="6"/>
      <c r="AM6802" s="6"/>
    </row>
    <row r="6803" spans="1:39">
      <c r="A6803" s="6"/>
      <c r="K6803" s="6"/>
      <c r="L6803" s="6"/>
      <c r="AM6803" s="6"/>
    </row>
    <row r="6804" spans="1:39">
      <c r="A6804" s="6"/>
      <c r="K6804" s="6"/>
      <c r="L6804" s="6"/>
      <c r="AM6804" s="6"/>
    </row>
    <row r="6805" spans="1:39">
      <c r="A6805" s="6"/>
      <c r="K6805" s="6"/>
      <c r="L6805" s="6"/>
      <c r="AM6805" s="6"/>
    </row>
    <row r="6806" spans="1:39">
      <c r="A6806" s="6"/>
      <c r="K6806" s="6"/>
      <c r="L6806" s="6"/>
      <c r="AM6806" s="6"/>
    </row>
    <row r="6807" spans="1:39">
      <c r="A6807" s="6"/>
      <c r="K6807" s="6"/>
      <c r="L6807" s="6"/>
      <c r="AM6807" s="6"/>
    </row>
    <row r="6808" spans="1:39">
      <c r="A6808" s="6"/>
      <c r="K6808" s="6"/>
      <c r="L6808" s="6"/>
      <c r="AM6808" s="6"/>
    </row>
    <row r="6809" spans="1:39">
      <c r="A6809" s="6"/>
      <c r="K6809" s="6"/>
      <c r="L6809" s="6"/>
      <c r="AM6809" s="6"/>
    </row>
    <row r="6810" spans="1:39">
      <c r="A6810" s="6"/>
      <c r="K6810" s="6"/>
      <c r="L6810" s="6"/>
      <c r="AM6810" s="6"/>
    </row>
    <row r="6811" spans="1:39">
      <c r="A6811" s="6"/>
      <c r="K6811" s="6"/>
      <c r="L6811" s="6"/>
      <c r="AM6811" s="6"/>
    </row>
    <row r="6812" spans="1:39">
      <c r="A6812" s="6"/>
      <c r="K6812" s="6"/>
      <c r="L6812" s="6"/>
      <c r="AM6812" s="6"/>
    </row>
    <row r="6813" spans="1:39">
      <c r="A6813" s="6"/>
      <c r="K6813" s="6"/>
      <c r="L6813" s="6"/>
      <c r="AM6813" s="6"/>
    </row>
    <row r="6814" spans="1:39">
      <c r="A6814" s="6"/>
      <c r="K6814" s="6"/>
      <c r="L6814" s="6"/>
      <c r="AM6814" s="6"/>
    </row>
    <row r="6815" spans="1:39">
      <c r="A6815" s="6"/>
      <c r="K6815" s="6"/>
      <c r="L6815" s="6"/>
      <c r="AM6815" s="6"/>
    </row>
    <row r="6816" spans="1:39">
      <c r="A6816" s="6"/>
      <c r="K6816" s="6"/>
      <c r="L6816" s="6"/>
      <c r="AM6816" s="6"/>
    </row>
    <row r="6817" spans="1:39">
      <c r="A6817" s="6"/>
      <c r="K6817" s="6"/>
      <c r="L6817" s="6"/>
      <c r="AM6817" s="6"/>
    </row>
    <row r="6818" spans="1:39">
      <c r="A6818" s="6"/>
      <c r="K6818" s="6"/>
      <c r="L6818" s="6"/>
      <c r="AM6818" s="6"/>
    </row>
    <row r="6819" spans="1:39">
      <c r="A6819" s="6"/>
      <c r="K6819" s="6"/>
      <c r="L6819" s="6"/>
      <c r="AM6819" s="6"/>
    </row>
    <row r="6820" spans="1:39">
      <c r="A6820" s="6"/>
      <c r="K6820" s="6"/>
      <c r="L6820" s="6"/>
      <c r="AM6820" s="6"/>
    </row>
    <row r="6821" spans="1:39">
      <c r="A6821" s="6"/>
      <c r="K6821" s="6"/>
      <c r="L6821" s="6"/>
      <c r="AM6821" s="6"/>
    </row>
    <row r="6822" spans="1:39">
      <c r="A6822" s="6"/>
      <c r="K6822" s="6"/>
      <c r="L6822" s="6"/>
      <c r="AM6822" s="6"/>
    </row>
    <row r="6823" spans="1:39">
      <c r="A6823" s="6"/>
      <c r="K6823" s="6"/>
      <c r="L6823" s="6"/>
      <c r="AM6823" s="6"/>
    </row>
    <row r="6824" spans="1:39">
      <c r="A6824" s="6"/>
      <c r="K6824" s="6"/>
      <c r="L6824" s="6"/>
      <c r="AM6824" s="6"/>
    </row>
    <row r="6825" spans="1:39">
      <c r="A6825" s="6"/>
      <c r="K6825" s="6"/>
      <c r="L6825" s="6"/>
      <c r="AM6825" s="6"/>
    </row>
    <row r="6826" spans="1:39">
      <c r="A6826" s="6"/>
      <c r="K6826" s="6"/>
      <c r="L6826" s="6"/>
      <c r="AM6826" s="6"/>
    </row>
    <row r="6827" spans="1:39">
      <c r="A6827" s="6"/>
      <c r="K6827" s="6"/>
      <c r="L6827" s="6"/>
      <c r="AM6827" s="6"/>
    </row>
    <row r="6828" spans="1:39">
      <c r="A6828" s="6"/>
      <c r="K6828" s="6"/>
      <c r="L6828" s="6"/>
      <c r="AM6828" s="6"/>
    </row>
    <row r="6829" spans="1:39">
      <c r="A6829" s="6"/>
      <c r="K6829" s="6"/>
      <c r="L6829" s="6"/>
      <c r="AM6829" s="6"/>
    </row>
    <row r="6830" spans="1:39">
      <c r="A6830" s="6"/>
      <c r="K6830" s="6"/>
      <c r="L6830" s="6"/>
      <c r="AM6830" s="6"/>
    </row>
    <row r="6831" spans="1:39">
      <c r="A6831" s="6"/>
      <c r="K6831" s="6"/>
      <c r="L6831" s="6"/>
      <c r="AM6831" s="6"/>
    </row>
    <row r="6832" spans="1:39">
      <c r="A6832" s="6"/>
      <c r="K6832" s="6"/>
      <c r="L6832" s="6"/>
      <c r="AM6832" s="6"/>
    </row>
    <row r="6833" spans="1:39">
      <c r="A6833" s="6"/>
      <c r="K6833" s="6"/>
      <c r="L6833" s="6"/>
      <c r="AM6833" s="6"/>
    </row>
    <row r="6834" spans="1:39">
      <c r="A6834" s="6"/>
      <c r="K6834" s="6"/>
      <c r="L6834" s="6"/>
      <c r="AM6834" s="6"/>
    </row>
    <row r="6835" spans="1:39">
      <c r="A6835" s="6"/>
      <c r="K6835" s="6"/>
      <c r="L6835" s="6"/>
      <c r="AM6835" s="6"/>
    </row>
    <row r="6836" spans="1:39">
      <c r="A6836" s="6"/>
      <c r="K6836" s="6"/>
      <c r="L6836" s="6"/>
      <c r="AM6836" s="6"/>
    </row>
    <row r="6837" spans="1:39">
      <c r="A6837" s="6"/>
      <c r="K6837" s="6"/>
      <c r="L6837" s="6"/>
      <c r="AM6837" s="6"/>
    </row>
    <row r="6838" spans="1:39">
      <c r="A6838" s="6"/>
      <c r="K6838" s="6"/>
      <c r="L6838" s="6"/>
      <c r="AM6838" s="6"/>
    </row>
    <row r="6839" spans="1:39">
      <c r="A6839" s="6"/>
      <c r="K6839" s="6"/>
      <c r="L6839" s="6"/>
      <c r="AM6839" s="6"/>
    </row>
    <row r="6840" spans="1:39">
      <c r="A6840" s="6"/>
      <c r="K6840" s="6"/>
      <c r="L6840" s="6"/>
      <c r="AM6840" s="6"/>
    </row>
    <row r="6841" spans="1:39">
      <c r="A6841" s="6"/>
      <c r="K6841" s="6"/>
      <c r="L6841" s="6"/>
      <c r="AM6841" s="6"/>
    </row>
    <row r="6842" spans="1:39">
      <c r="A6842" s="6"/>
      <c r="K6842" s="6"/>
      <c r="L6842" s="6"/>
      <c r="AM6842" s="6"/>
    </row>
    <row r="6843" spans="1:39">
      <c r="A6843" s="6"/>
      <c r="K6843" s="6"/>
      <c r="L6843" s="6"/>
      <c r="AM6843" s="6"/>
    </row>
    <row r="6844" spans="1:39">
      <c r="A6844" s="6"/>
      <c r="K6844" s="6"/>
      <c r="L6844" s="6"/>
      <c r="AM6844" s="6"/>
    </row>
    <row r="6845" spans="1:39">
      <c r="A6845" s="6"/>
      <c r="K6845" s="6"/>
      <c r="L6845" s="6"/>
      <c r="AM6845" s="6"/>
    </row>
    <row r="6846" spans="1:39">
      <c r="A6846" s="6"/>
      <c r="K6846" s="6"/>
      <c r="L6846" s="6"/>
      <c r="AM6846" s="6"/>
    </row>
    <row r="6847" spans="1:39">
      <c r="A6847" s="6"/>
      <c r="K6847" s="6"/>
      <c r="L6847" s="6"/>
      <c r="AM6847" s="6"/>
    </row>
    <row r="6848" spans="1:39">
      <c r="A6848" s="6"/>
      <c r="K6848" s="6"/>
      <c r="L6848" s="6"/>
      <c r="AM6848" s="6"/>
    </row>
    <row r="6849" spans="1:39">
      <c r="A6849" s="6"/>
      <c r="K6849" s="6"/>
      <c r="L6849" s="6"/>
      <c r="AM6849" s="6"/>
    </row>
    <row r="6850" spans="1:39">
      <c r="A6850" s="6"/>
      <c r="K6850" s="6"/>
      <c r="L6850" s="6"/>
      <c r="AM6850" s="6"/>
    </row>
    <row r="6851" spans="1:39">
      <c r="A6851" s="6"/>
      <c r="K6851" s="6"/>
      <c r="L6851" s="6"/>
      <c r="AM6851" s="6"/>
    </row>
    <row r="6852" spans="1:39">
      <c r="A6852" s="6"/>
      <c r="K6852" s="6"/>
      <c r="L6852" s="6"/>
      <c r="AM6852" s="6"/>
    </row>
    <row r="6853" spans="1:39">
      <c r="A6853" s="6"/>
      <c r="K6853" s="6"/>
      <c r="L6853" s="6"/>
      <c r="AM6853" s="6"/>
    </row>
    <row r="6854" spans="1:39">
      <c r="A6854" s="6"/>
      <c r="K6854" s="6"/>
      <c r="L6854" s="6"/>
      <c r="AM6854" s="6"/>
    </row>
    <row r="6855" spans="1:39">
      <c r="A6855" s="6"/>
      <c r="K6855" s="6"/>
      <c r="L6855" s="6"/>
      <c r="AM6855" s="6"/>
    </row>
    <row r="6856" spans="1:39">
      <c r="A6856" s="6"/>
      <c r="K6856" s="6"/>
      <c r="L6856" s="6"/>
      <c r="AM6856" s="6"/>
    </row>
    <row r="6857" spans="1:39">
      <c r="A6857" s="6"/>
      <c r="K6857" s="6"/>
      <c r="L6857" s="6"/>
      <c r="AM6857" s="6"/>
    </row>
    <row r="6858" spans="1:39">
      <c r="A6858" s="6"/>
      <c r="K6858" s="6"/>
      <c r="L6858" s="6"/>
      <c r="AM6858" s="6"/>
    </row>
    <row r="6859" spans="1:39">
      <c r="A6859" s="6"/>
      <c r="K6859" s="6"/>
      <c r="L6859" s="6"/>
      <c r="AM6859" s="6"/>
    </row>
    <row r="6860" spans="1:39">
      <c r="A6860" s="6"/>
      <c r="K6860" s="6"/>
      <c r="L6860" s="6"/>
      <c r="AM6860" s="6"/>
    </row>
    <row r="6861" spans="1:39">
      <c r="A6861" s="6"/>
      <c r="K6861" s="6"/>
      <c r="L6861" s="6"/>
      <c r="AM6861" s="6"/>
    </row>
    <row r="6862" spans="1:39">
      <c r="A6862" s="6"/>
      <c r="K6862" s="6"/>
      <c r="L6862" s="6"/>
      <c r="AM6862" s="6"/>
    </row>
    <row r="6863" spans="1:39">
      <c r="A6863" s="6"/>
      <c r="K6863" s="6"/>
      <c r="L6863" s="6"/>
      <c r="AM6863" s="6"/>
    </row>
    <row r="6864" spans="1:39">
      <c r="A6864" s="6"/>
      <c r="K6864" s="6"/>
      <c r="L6864" s="6"/>
      <c r="AM6864" s="6"/>
    </row>
    <row r="6865" spans="1:39">
      <c r="A6865" s="6"/>
      <c r="K6865" s="6"/>
      <c r="L6865" s="6"/>
      <c r="AM6865" s="6"/>
    </row>
    <row r="6866" spans="1:39">
      <c r="A6866" s="6"/>
      <c r="K6866" s="6"/>
      <c r="L6866" s="6"/>
      <c r="AM6866" s="6"/>
    </row>
    <row r="6867" spans="1:39">
      <c r="A6867" s="6"/>
      <c r="K6867" s="6"/>
      <c r="L6867" s="6"/>
      <c r="AM6867" s="6"/>
    </row>
    <row r="6868" spans="1:39">
      <c r="A6868" s="6"/>
      <c r="K6868" s="6"/>
      <c r="L6868" s="6"/>
      <c r="AM6868" s="6"/>
    </row>
    <row r="6869" spans="1:39">
      <c r="A6869" s="6"/>
      <c r="K6869" s="6"/>
      <c r="L6869" s="6"/>
      <c r="AM6869" s="6"/>
    </row>
    <row r="6870" spans="1:39">
      <c r="A6870" s="6"/>
      <c r="K6870" s="6"/>
      <c r="L6870" s="6"/>
      <c r="AM6870" s="6"/>
    </row>
    <row r="6871" spans="1:39">
      <c r="A6871" s="6"/>
      <c r="K6871" s="6"/>
      <c r="L6871" s="6"/>
      <c r="AM6871" s="6"/>
    </row>
    <row r="6872" spans="1:39">
      <c r="A6872" s="6"/>
      <c r="K6872" s="6"/>
      <c r="L6872" s="6"/>
      <c r="AM6872" s="6"/>
    </row>
    <row r="6873" spans="1:39">
      <c r="A6873" s="6"/>
      <c r="K6873" s="6"/>
      <c r="L6873" s="6"/>
      <c r="AM6873" s="6"/>
    </row>
    <row r="6874" spans="1:39">
      <c r="A6874" s="6"/>
      <c r="K6874" s="6"/>
      <c r="L6874" s="6"/>
      <c r="AM6874" s="6"/>
    </row>
    <row r="6875" spans="1:39">
      <c r="A6875" s="6"/>
      <c r="K6875" s="6"/>
      <c r="L6875" s="6"/>
      <c r="AM6875" s="6"/>
    </row>
    <row r="6876" spans="1:39">
      <c r="A6876" s="6"/>
      <c r="K6876" s="6"/>
      <c r="L6876" s="6"/>
      <c r="AM6876" s="6"/>
    </row>
    <row r="6877" spans="1:39">
      <c r="A6877" s="6"/>
      <c r="K6877" s="6"/>
      <c r="L6877" s="6"/>
      <c r="AM6877" s="6"/>
    </row>
    <row r="6878" spans="1:39">
      <c r="A6878" s="6"/>
      <c r="K6878" s="6"/>
      <c r="L6878" s="6"/>
      <c r="AM6878" s="6"/>
    </row>
    <row r="6879" spans="1:39">
      <c r="A6879" s="6"/>
      <c r="K6879" s="6"/>
      <c r="L6879" s="6"/>
      <c r="AM6879" s="6"/>
    </row>
    <row r="6880" spans="1:39">
      <c r="A6880" s="6"/>
      <c r="K6880" s="6"/>
      <c r="L6880" s="6"/>
      <c r="AM6880" s="6"/>
    </row>
    <row r="6881" spans="1:39">
      <c r="A6881" s="6"/>
      <c r="K6881" s="6"/>
      <c r="L6881" s="6"/>
      <c r="AM6881" s="6"/>
    </row>
    <row r="6882" spans="1:39">
      <c r="A6882" s="6"/>
      <c r="K6882" s="6"/>
      <c r="L6882" s="6"/>
      <c r="AM6882" s="6"/>
    </row>
    <row r="6883" spans="1:39">
      <c r="A6883" s="6"/>
      <c r="K6883" s="6"/>
      <c r="L6883" s="6"/>
      <c r="AM6883" s="6"/>
    </row>
    <row r="6884" spans="1:39">
      <c r="A6884" s="6"/>
      <c r="K6884" s="6"/>
      <c r="L6884" s="6"/>
      <c r="AM6884" s="6"/>
    </row>
    <row r="6885" spans="1:39">
      <c r="A6885" s="6"/>
      <c r="K6885" s="6"/>
      <c r="L6885" s="6"/>
      <c r="AM6885" s="6"/>
    </row>
    <row r="6886" spans="1:39">
      <c r="A6886" s="6"/>
      <c r="K6886" s="6"/>
      <c r="L6886" s="6"/>
      <c r="AM6886" s="6"/>
    </row>
    <row r="6887" spans="1:39">
      <c r="A6887" s="6"/>
      <c r="K6887" s="6"/>
      <c r="L6887" s="6"/>
      <c r="AM6887" s="6"/>
    </row>
    <row r="6888" spans="1:39">
      <c r="A6888" s="6"/>
      <c r="K6888" s="6"/>
      <c r="L6888" s="6"/>
      <c r="AM6888" s="6"/>
    </row>
    <row r="6889" spans="1:39">
      <c r="A6889" s="6"/>
      <c r="K6889" s="6"/>
      <c r="L6889" s="6"/>
      <c r="AM6889" s="6"/>
    </row>
    <row r="6890" spans="1:39">
      <c r="A6890" s="6"/>
      <c r="K6890" s="6"/>
      <c r="L6890" s="6"/>
      <c r="AM6890" s="6"/>
    </row>
    <row r="6891" spans="1:39">
      <c r="A6891" s="6"/>
      <c r="K6891" s="6"/>
      <c r="L6891" s="6"/>
      <c r="AM6891" s="6"/>
    </row>
    <row r="6892" spans="1:39">
      <c r="A6892" s="6"/>
      <c r="K6892" s="6"/>
      <c r="L6892" s="6"/>
      <c r="AM6892" s="6"/>
    </row>
    <row r="6893" spans="1:39">
      <c r="A6893" s="6"/>
      <c r="K6893" s="6"/>
      <c r="L6893" s="6"/>
      <c r="AM6893" s="6"/>
    </row>
    <row r="6894" spans="1:39">
      <c r="A6894" s="6"/>
      <c r="K6894" s="6"/>
      <c r="L6894" s="6"/>
      <c r="AM6894" s="6"/>
    </row>
    <row r="6895" spans="1:39">
      <c r="A6895" s="6"/>
      <c r="K6895" s="6"/>
      <c r="L6895" s="6"/>
      <c r="AM6895" s="6"/>
    </row>
    <row r="6896" spans="1:39">
      <c r="A6896" s="6"/>
      <c r="K6896" s="6"/>
      <c r="L6896" s="6"/>
      <c r="AM6896" s="6"/>
    </row>
    <row r="6897" spans="1:39">
      <c r="A6897" s="6"/>
      <c r="K6897" s="6"/>
      <c r="L6897" s="6"/>
      <c r="AM6897" s="6"/>
    </row>
    <row r="6898" spans="1:39">
      <c r="A6898" s="6"/>
      <c r="K6898" s="6"/>
      <c r="L6898" s="6"/>
      <c r="AM6898" s="6"/>
    </row>
    <row r="6899" spans="1:39">
      <c r="A6899" s="6"/>
      <c r="K6899" s="6"/>
      <c r="L6899" s="6"/>
      <c r="AM6899" s="6"/>
    </row>
    <row r="6900" spans="1:39">
      <c r="A6900" s="6"/>
      <c r="K6900" s="6"/>
      <c r="L6900" s="6"/>
      <c r="AM6900" s="6"/>
    </row>
    <row r="6901" spans="1:39">
      <c r="A6901" s="6"/>
      <c r="K6901" s="6"/>
      <c r="L6901" s="6"/>
      <c r="AM6901" s="6"/>
    </row>
    <row r="6902" spans="1:39">
      <c r="A6902" s="6"/>
      <c r="K6902" s="6"/>
      <c r="L6902" s="6"/>
      <c r="AM6902" s="6"/>
    </row>
    <row r="6903" spans="1:39">
      <c r="A6903" s="6"/>
      <c r="K6903" s="6"/>
      <c r="L6903" s="6"/>
      <c r="AM6903" s="6"/>
    </row>
    <row r="6904" spans="1:39">
      <c r="A6904" s="6"/>
      <c r="K6904" s="6"/>
      <c r="L6904" s="6"/>
      <c r="AM6904" s="6"/>
    </row>
    <row r="6905" spans="1:39">
      <c r="A6905" s="6"/>
      <c r="K6905" s="6"/>
      <c r="L6905" s="6"/>
      <c r="AM6905" s="6"/>
    </row>
    <row r="6906" spans="1:39">
      <c r="A6906" s="6"/>
      <c r="K6906" s="6"/>
      <c r="L6906" s="6"/>
      <c r="AM6906" s="6"/>
    </row>
    <row r="6907" spans="1:39">
      <c r="A6907" s="6"/>
      <c r="K6907" s="6"/>
      <c r="L6907" s="6"/>
      <c r="AM6907" s="6"/>
    </row>
    <row r="6908" spans="1:39">
      <c r="A6908" s="6"/>
      <c r="K6908" s="6"/>
      <c r="L6908" s="6"/>
      <c r="AM6908" s="6"/>
    </row>
    <row r="6909" spans="1:39">
      <c r="A6909" s="6"/>
      <c r="K6909" s="6"/>
      <c r="L6909" s="6"/>
      <c r="AM6909" s="6"/>
    </row>
    <row r="6910" spans="1:39">
      <c r="A6910" s="6"/>
      <c r="K6910" s="6"/>
      <c r="L6910" s="6"/>
      <c r="AM6910" s="6"/>
    </row>
    <row r="6911" spans="1:39">
      <c r="A6911" s="6"/>
      <c r="K6911" s="6"/>
      <c r="L6911" s="6"/>
      <c r="AM6911" s="6"/>
    </row>
    <row r="6912" spans="1:39">
      <c r="A6912" s="6"/>
      <c r="K6912" s="6"/>
      <c r="L6912" s="6"/>
      <c r="AM6912" s="6"/>
    </row>
    <row r="6913" spans="1:39">
      <c r="A6913" s="6"/>
      <c r="K6913" s="6"/>
      <c r="L6913" s="6"/>
      <c r="AM6913" s="6"/>
    </row>
    <row r="6914" spans="1:39">
      <c r="A6914" s="6"/>
      <c r="K6914" s="6"/>
      <c r="L6914" s="6"/>
      <c r="AM6914" s="6"/>
    </row>
    <row r="6915" spans="1:39">
      <c r="A6915" s="6"/>
      <c r="K6915" s="6"/>
      <c r="L6915" s="6"/>
      <c r="AM6915" s="6"/>
    </row>
    <row r="6916" spans="1:39">
      <c r="A6916" s="6"/>
      <c r="K6916" s="6"/>
      <c r="L6916" s="6"/>
      <c r="AM6916" s="6"/>
    </row>
    <row r="6917" spans="1:39">
      <c r="A6917" s="6"/>
      <c r="K6917" s="6"/>
      <c r="L6917" s="6"/>
      <c r="AM6917" s="6"/>
    </row>
    <row r="6918" spans="1:39">
      <c r="A6918" s="6"/>
      <c r="K6918" s="6"/>
      <c r="L6918" s="6"/>
      <c r="AM6918" s="6"/>
    </row>
    <row r="6919" spans="1:39">
      <c r="A6919" s="6"/>
      <c r="K6919" s="6"/>
      <c r="L6919" s="6"/>
      <c r="AM6919" s="6"/>
    </row>
    <row r="6920" spans="1:39">
      <c r="A6920" s="6"/>
      <c r="K6920" s="6"/>
      <c r="L6920" s="6"/>
      <c r="AM6920" s="6"/>
    </row>
    <row r="6921" spans="1:39">
      <c r="A6921" s="6"/>
      <c r="K6921" s="6"/>
      <c r="L6921" s="6"/>
      <c r="AM6921" s="6"/>
    </row>
    <row r="6922" spans="1:39">
      <c r="A6922" s="6"/>
      <c r="K6922" s="6"/>
      <c r="L6922" s="6"/>
      <c r="AM6922" s="6"/>
    </row>
    <row r="6923" spans="1:39">
      <c r="A6923" s="6"/>
      <c r="K6923" s="6"/>
      <c r="L6923" s="6"/>
      <c r="AM6923" s="6"/>
    </row>
    <row r="6924" spans="1:39">
      <c r="A6924" s="6"/>
      <c r="K6924" s="6"/>
      <c r="L6924" s="6"/>
      <c r="AM6924" s="6"/>
    </row>
    <row r="6925" spans="1:39">
      <c r="A6925" s="6"/>
      <c r="K6925" s="6"/>
      <c r="L6925" s="6"/>
      <c r="AM6925" s="6"/>
    </row>
    <row r="6926" spans="1:39">
      <c r="A6926" s="6"/>
      <c r="K6926" s="6"/>
      <c r="L6926" s="6"/>
      <c r="AM6926" s="6"/>
    </row>
    <row r="6927" spans="1:39">
      <c r="A6927" s="6"/>
      <c r="K6927" s="6"/>
      <c r="L6927" s="6"/>
      <c r="AM6927" s="6"/>
    </row>
    <row r="6928" spans="1:39">
      <c r="A6928" s="6"/>
      <c r="K6928" s="6"/>
      <c r="L6928" s="6"/>
      <c r="AM6928" s="6"/>
    </row>
    <row r="6929" spans="1:39">
      <c r="A6929" s="6"/>
      <c r="K6929" s="6"/>
      <c r="L6929" s="6"/>
      <c r="AM6929" s="6"/>
    </row>
    <row r="6930" spans="1:39">
      <c r="A6930" s="6"/>
      <c r="K6930" s="6"/>
      <c r="L6930" s="6"/>
      <c r="AM6930" s="6"/>
    </row>
    <row r="6931" spans="1:39">
      <c r="A6931" s="6"/>
      <c r="K6931" s="6"/>
      <c r="L6931" s="6"/>
      <c r="AM6931" s="6"/>
    </row>
    <row r="6932" spans="1:39">
      <c r="A6932" s="6"/>
      <c r="K6932" s="6"/>
      <c r="L6932" s="6"/>
      <c r="AM6932" s="6"/>
    </row>
    <row r="6933" spans="1:39">
      <c r="A6933" s="6"/>
      <c r="K6933" s="6"/>
      <c r="L6933" s="6"/>
      <c r="AM6933" s="6"/>
    </row>
    <row r="6934" spans="1:39">
      <c r="A6934" s="6"/>
      <c r="K6934" s="6"/>
      <c r="L6934" s="6"/>
      <c r="AM6934" s="6"/>
    </row>
    <row r="6935" spans="1:39">
      <c r="A6935" s="6"/>
      <c r="K6935" s="6"/>
      <c r="L6935" s="6"/>
      <c r="AM6935" s="6"/>
    </row>
    <row r="6936" spans="1:39">
      <c r="A6936" s="6"/>
      <c r="K6936" s="6"/>
      <c r="L6936" s="6"/>
      <c r="AM6936" s="6"/>
    </row>
    <row r="6937" spans="1:39">
      <c r="A6937" s="6"/>
      <c r="K6937" s="6"/>
      <c r="L6937" s="6"/>
      <c r="AM6937" s="6"/>
    </row>
    <row r="6938" spans="1:39">
      <c r="A6938" s="6"/>
      <c r="K6938" s="6"/>
      <c r="L6938" s="6"/>
      <c r="AM6938" s="6"/>
    </row>
    <row r="6939" spans="1:39">
      <c r="A6939" s="6"/>
      <c r="K6939" s="6"/>
      <c r="L6939" s="6"/>
      <c r="AM6939" s="6"/>
    </row>
    <row r="6940" spans="1:39">
      <c r="A6940" s="6"/>
      <c r="K6940" s="6"/>
      <c r="L6940" s="6"/>
      <c r="AM6940" s="6"/>
    </row>
    <row r="6941" spans="1:39">
      <c r="A6941" s="6"/>
      <c r="K6941" s="6"/>
      <c r="L6941" s="6"/>
      <c r="AM6941" s="6"/>
    </row>
    <row r="6942" spans="1:39">
      <c r="A6942" s="6"/>
      <c r="K6942" s="6"/>
      <c r="L6942" s="6"/>
      <c r="AM6942" s="6"/>
    </row>
    <row r="6943" spans="1:39">
      <c r="A6943" s="6"/>
      <c r="K6943" s="6"/>
      <c r="L6943" s="6"/>
      <c r="AM6943" s="6"/>
    </row>
    <row r="6944" spans="1:39">
      <c r="A6944" s="6"/>
      <c r="K6944" s="6"/>
      <c r="L6944" s="6"/>
      <c r="AM6944" s="6"/>
    </row>
    <row r="6945" spans="1:39">
      <c r="A6945" s="6"/>
      <c r="K6945" s="6"/>
      <c r="L6945" s="6"/>
      <c r="AM6945" s="6"/>
    </row>
    <row r="6946" spans="1:39">
      <c r="A6946" s="6"/>
      <c r="K6946" s="6"/>
      <c r="L6946" s="6"/>
      <c r="AM6946" s="6"/>
    </row>
    <row r="6947" spans="1:39">
      <c r="A6947" s="6"/>
      <c r="K6947" s="6"/>
      <c r="L6947" s="6"/>
      <c r="AM6947" s="6"/>
    </row>
    <row r="6948" spans="1:39">
      <c r="A6948" s="6"/>
      <c r="K6948" s="6"/>
      <c r="L6948" s="6"/>
      <c r="AM6948" s="6"/>
    </row>
    <row r="6949" spans="1:39">
      <c r="A6949" s="6"/>
      <c r="K6949" s="6"/>
      <c r="L6949" s="6"/>
      <c r="AM6949" s="6"/>
    </row>
    <row r="6950" spans="1:39">
      <c r="A6950" s="6"/>
      <c r="K6950" s="6"/>
      <c r="L6950" s="6"/>
      <c r="AM6950" s="6"/>
    </row>
    <row r="6951" spans="1:39">
      <c r="A6951" s="6"/>
      <c r="K6951" s="6"/>
      <c r="L6951" s="6"/>
      <c r="AM6951" s="6"/>
    </row>
    <row r="6952" spans="1:39">
      <c r="A6952" s="6"/>
      <c r="K6952" s="6"/>
      <c r="L6952" s="6"/>
      <c r="AM6952" s="6"/>
    </row>
    <row r="6953" spans="1:39">
      <c r="A6953" s="6"/>
      <c r="K6953" s="6"/>
      <c r="L6953" s="6"/>
      <c r="AM6953" s="6"/>
    </row>
    <row r="6954" spans="1:39">
      <c r="A6954" s="6"/>
      <c r="K6954" s="6"/>
      <c r="L6954" s="6"/>
      <c r="AM6954" s="6"/>
    </row>
    <row r="6955" spans="1:39">
      <c r="A6955" s="6"/>
      <c r="K6955" s="6"/>
      <c r="L6955" s="6"/>
      <c r="AM6955" s="6"/>
    </row>
    <row r="6956" spans="1:39">
      <c r="A6956" s="6"/>
      <c r="K6956" s="6"/>
      <c r="L6956" s="6"/>
      <c r="AM6956" s="6"/>
    </row>
    <row r="6957" spans="1:39">
      <c r="A6957" s="6"/>
      <c r="K6957" s="6"/>
      <c r="L6957" s="6"/>
      <c r="AM6957" s="6"/>
    </row>
    <row r="6958" spans="1:39">
      <c r="A6958" s="6"/>
      <c r="K6958" s="6"/>
      <c r="L6958" s="6"/>
      <c r="AM6958" s="6"/>
    </row>
    <row r="6959" spans="1:39">
      <c r="A6959" s="6"/>
      <c r="K6959" s="6"/>
      <c r="L6959" s="6"/>
      <c r="AM6959" s="6"/>
    </row>
    <row r="6960" spans="1:39">
      <c r="A6960" s="6"/>
      <c r="K6960" s="6"/>
      <c r="L6960" s="6"/>
      <c r="AM6960" s="6"/>
    </row>
    <row r="6961" spans="1:39">
      <c r="A6961" s="6"/>
      <c r="K6961" s="6"/>
      <c r="L6961" s="6"/>
      <c r="AM6961" s="6"/>
    </row>
    <row r="6962" spans="1:39">
      <c r="A6962" s="6"/>
      <c r="K6962" s="6"/>
      <c r="L6962" s="6"/>
      <c r="AM6962" s="6"/>
    </row>
    <row r="6963" spans="1:39">
      <c r="A6963" s="6"/>
      <c r="K6963" s="6"/>
      <c r="L6963" s="6"/>
      <c r="AM6963" s="6"/>
    </row>
    <row r="6964" spans="1:39">
      <c r="A6964" s="6"/>
      <c r="K6964" s="6"/>
      <c r="L6964" s="6"/>
      <c r="AM6964" s="6"/>
    </row>
    <row r="6965" spans="1:39">
      <c r="A6965" s="6"/>
      <c r="K6965" s="6"/>
      <c r="L6965" s="6"/>
      <c r="AM6965" s="6"/>
    </row>
    <row r="6966" spans="1:39">
      <c r="A6966" s="6"/>
      <c r="K6966" s="6"/>
      <c r="L6966" s="6"/>
      <c r="AM6966" s="6"/>
    </row>
    <row r="6967" spans="1:39">
      <c r="A6967" s="6"/>
      <c r="K6967" s="6"/>
      <c r="L6967" s="6"/>
      <c r="AM6967" s="6"/>
    </row>
    <row r="6968" spans="1:39">
      <c r="A6968" s="6"/>
      <c r="K6968" s="6"/>
      <c r="L6968" s="6"/>
      <c r="AM6968" s="6"/>
    </row>
    <row r="6969" spans="1:39">
      <c r="A6969" s="6"/>
      <c r="K6969" s="6"/>
      <c r="L6969" s="6"/>
      <c r="AM6969" s="6"/>
    </row>
    <row r="6970" spans="1:39">
      <c r="A6970" s="6"/>
      <c r="K6970" s="6"/>
      <c r="L6970" s="6"/>
      <c r="AM6970" s="6"/>
    </row>
    <row r="6971" spans="1:39">
      <c r="A6971" s="6"/>
      <c r="K6971" s="6"/>
      <c r="L6971" s="6"/>
      <c r="AM6971" s="6"/>
    </row>
    <row r="6972" spans="1:39">
      <c r="A6972" s="6"/>
      <c r="K6972" s="6"/>
      <c r="L6972" s="6"/>
      <c r="AM6972" s="6"/>
    </row>
    <row r="6973" spans="1:39">
      <c r="A6973" s="6"/>
      <c r="K6973" s="6"/>
      <c r="L6973" s="6"/>
      <c r="AM6973" s="6"/>
    </row>
    <row r="6974" spans="1:39">
      <c r="A6974" s="6"/>
      <c r="K6974" s="6"/>
      <c r="L6974" s="6"/>
      <c r="AM6974" s="6"/>
    </row>
    <row r="6975" spans="1:39">
      <c r="A6975" s="6"/>
      <c r="K6975" s="6"/>
      <c r="L6975" s="6"/>
      <c r="AM6975" s="6"/>
    </row>
    <row r="6976" spans="1:39">
      <c r="A6976" s="6"/>
      <c r="K6976" s="6"/>
      <c r="L6976" s="6"/>
      <c r="AM6976" s="6"/>
    </row>
    <row r="6977" spans="1:39">
      <c r="A6977" s="6"/>
      <c r="K6977" s="6"/>
      <c r="L6977" s="6"/>
      <c r="AM6977" s="6"/>
    </row>
    <row r="6978" spans="1:39">
      <c r="A6978" s="6"/>
      <c r="K6978" s="6"/>
      <c r="L6978" s="6"/>
      <c r="AM6978" s="6"/>
    </row>
    <row r="6979" spans="1:39">
      <c r="A6979" s="6"/>
      <c r="K6979" s="6"/>
      <c r="L6979" s="6"/>
      <c r="AM6979" s="6"/>
    </row>
    <row r="6980" spans="1:39">
      <c r="A6980" s="6"/>
      <c r="K6980" s="6"/>
      <c r="L6980" s="6"/>
      <c r="AM6980" s="6"/>
    </row>
    <row r="6981" spans="1:39">
      <c r="A6981" s="6"/>
      <c r="K6981" s="6"/>
      <c r="L6981" s="6"/>
      <c r="AM6981" s="6"/>
    </row>
    <row r="6982" spans="1:39">
      <c r="A6982" s="6"/>
      <c r="K6982" s="6"/>
      <c r="L6982" s="6"/>
      <c r="AM6982" s="6"/>
    </row>
    <row r="6983" spans="1:39">
      <c r="A6983" s="6"/>
      <c r="K6983" s="6"/>
      <c r="L6983" s="6"/>
      <c r="AM6983" s="6"/>
    </row>
    <row r="6984" spans="1:39">
      <c r="A6984" s="6"/>
      <c r="K6984" s="6"/>
      <c r="L6984" s="6"/>
      <c r="AM6984" s="6"/>
    </row>
    <row r="6985" spans="1:39">
      <c r="A6985" s="6"/>
      <c r="K6985" s="6"/>
      <c r="L6985" s="6"/>
      <c r="AM6985" s="6"/>
    </row>
    <row r="6986" spans="1:39">
      <c r="A6986" s="6"/>
      <c r="K6986" s="6"/>
      <c r="L6986" s="6"/>
      <c r="AM6986" s="6"/>
    </row>
    <row r="6987" spans="1:39">
      <c r="A6987" s="6"/>
      <c r="K6987" s="6"/>
      <c r="L6987" s="6"/>
      <c r="AM6987" s="6"/>
    </row>
    <row r="6988" spans="1:39">
      <c r="A6988" s="6"/>
      <c r="K6988" s="6"/>
      <c r="L6988" s="6"/>
      <c r="AM6988" s="6"/>
    </row>
    <row r="6989" spans="1:39">
      <c r="A6989" s="6"/>
      <c r="K6989" s="6"/>
      <c r="L6989" s="6"/>
      <c r="AM6989" s="6"/>
    </row>
    <row r="6990" spans="1:39">
      <c r="A6990" s="6"/>
      <c r="K6990" s="6"/>
      <c r="L6990" s="6"/>
      <c r="AM6990" s="6"/>
    </row>
    <row r="6991" spans="1:39">
      <c r="A6991" s="6"/>
      <c r="K6991" s="6"/>
      <c r="L6991" s="6"/>
      <c r="AM6991" s="6"/>
    </row>
    <row r="6992" spans="1:39">
      <c r="A6992" s="6"/>
      <c r="K6992" s="6"/>
      <c r="L6992" s="6"/>
      <c r="AM6992" s="6"/>
    </row>
    <row r="6993" spans="1:39">
      <c r="A6993" s="6"/>
      <c r="K6993" s="6"/>
      <c r="L6993" s="6"/>
      <c r="AM6993" s="6"/>
    </row>
    <row r="6994" spans="1:39">
      <c r="A6994" s="6"/>
      <c r="K6994" s="6"/>
      <c r="L6994" s="6"/>
      <c r="AM6994" s="6"/>
    </row>
    <row r="6995" spans="1:39">
      <c r="A6995" s="6"/>
      <c r="K6995" s="6"/>
      <c r="L6995" s="6"/>
      <c r="AM6995" s="6"/>
    </row>
    <row r="6996" spans="1:39">
      <c r="A6996" s="6"/>
      <c r="K6996" s="6"/>
      <c r="L6996" s="6"/>
      <c r="AM6996" s="6"/>
    </row>
    <row r="6997" spans="1:39">
      <c r="A6997" s="6"/>
      <c r="K6997" s="6"/>
      <c r="L6997" s="6"/>
      <c r="AM6997" s="6"/>
    </row>
    <row r="6998" spans="1:39">
      <c r="A6998" s="6"/>
      <c r="K6998" s="6"/>
      <c r="L6998" s="6"/>
      <c r="AM6998" s="6"/>
    </row>
    <row r="6999" spans="1:39">
      <c r="A6999" s="6"/>
      <c r="K6999" s="6"/>
      <c r="L6999" s="6"/>
      <c r="AM6999" s="6"/>
    </row>
    <row r="7000" spans="1:39">
      <c r="A7000" s="6"/>
      <c r="K7000" s="6"/>
      <c r="L7000" s="6"/>
      <c r="AM7000" s="6"/>
    </row>
    <row r="7001" spans="1:39">
      <c r="A7001" s="6"/>
      <c r="K7001" s="6"/>
      <c r="L7001" s="6"/>
      <c r="AM7001" s="6"/>
    </row>
    <row r="7002" spans="1:39">
      <c r="A7002" s="6"/>
      <c r="K7002" s="6"/>
      <c r="L7002" s="6"/>
      <c r="AM7002" s="6"/>
    </row>
    <row r="7003" spans="1:39">
      <c r="A7003" s="6"/>
      <c r="K7003" s="6"/>
      <c r="L7003" s="6"/>
      <c r="AM7003" s="6"/>
    </row>
    <row r="7004" spans="1:39">
      <c r="A7004" s="6"/>
      <c r="K7004" s="6"/>
      <c r="L7004" s="6"/>
      <c r="AM7004" s="6"/>
    </row>
    <row r="7005" spans="1:39">
      <c r="A7005" s="6"/>
      <c r="K7005" s="6"/>
      <c r="L7005" s="6"/>
      <c r="AM7005" s="6"/>
    </row>
    <row r="7006" spans="1:39">
      <c r="A7006" s="6"/>
      <c r="K7006" s="6"/>
      <c r="L7006" s="6"/>
      <c r="AM7006" s="6"/>
    </row>
    <row r="7007" spans="1:39">
      <c r="A7007" s="6"/>
      <c r="K7007" s="6"/>
      <c r="L7007" s="6"/>
      <c r="AM7007" s="6"/>
    </row>
    <row r="7008" spans="1:39">
      <c r="A7008" s="6"/>
      <c r="K7008" s="6"/>
      <c r="L7008" s="6"/>
      <c r="AM7008" s="6"/>
    </row>
    <row r="7009" spans="1:39">
      <c r="A7009" s="6"/>
      <c r="K7009" s="6"/>
      <c r="L7009" s="6"/>
      <c r="AM7009" s="6"/>
    </row>
    <row r="7010" spans="1:39">
      <c r="A7010" s="6"/>
      <c r="K7010" s="6"/>
      <c r="L7010" s="6"/>
      <c r="AM7010" s="6"/>
    </row>
    <row r="7011" spans="1:39">
      <c r="A7011" s="6"/>
      <c r="K7011" s="6"/>
      <c r="L7011" s="6"/>
      <c r="AM7011" s="6"/>
    </row>
    <row r="7012" spans="1:39">
      <c r="A7012" s="6"/>
      <c r="K7012" s="6"/>
      <c r="L7012" s="6"/>
      <c r="AM7012" s="6"/>
    </row>
    <row r="7013" spans="1:39">
      <c r="A7013" s="6"/>
      <c r="K7013" s="6"/>
      <c r="L7013" s="6"/>
      <c r="AM7013" s="6"/>
    </row>
    <row r="7014" spans="1:39">
      <c r="A7014" s="6"/>
      <c r="K7014" s="6"/>
      <c r="L7014" s="6"/>
      <c r="AM7014" s="6"/>
    </row>
    <row r="7015" spans="1:39">
      <c r="A7015" s="6"/>
      <c r="K7015" s="6"/>
      <c r="L7015" s="6"/>
      <c r="AM7015" s="6"/>
    </row>
    <row r="7016" spans="1:39">
      <c r="A7016" s="6"/>
      <c r="K7016" s="6"/>
      <c r="L7016" s="6"/>
      <c r="AM7016" s="6"/>
    </row>
    <row r="7017" spans="1:39">
      <c r="A7017" s="6"/>
      <c r="K7017" s="6"/>
      <c r="L7017" s="6"/>
      <c r="AM7017" s="6"/>
    </row>
    <row r="7018" spans="1:39">
      <c r="A7018" s="6"/>
      <c r="K7018" s="6"/>
      <c r="L7018" s="6"/>
      <c r="AM7018" s="6"/>
    </row>
    <row r="7019" spans="1:39">
      <c r="A7019" s="6"/>
      <c r="K7019" s="6"/>
      <c r="L7019" s="6"/>
      <c r="AM7019" s="6"/>
    </row>
    <row r="7020" spans="1:39">
      <c r="A7020" s="6"/>
      <c r="K7020" s="6"/>
      <c r="L7020" s="6"/>
      <c r="AM7020" s="6"/>
    </row>
    <row r="7021" spans="1:39">
      <c r="A7021" s="6"/>
      <c r="K7021" s="6"/>
      <c r="L7021" s="6"/>
      <c r="AM7021" s="6"/>
    </row>
    <row r="7022" spans="1:39">
      <c r="A7022" s="6"/>
      <c r="K7022" s="6"/>
      <c r="L7022" s="6"/>
      <c r="AM7022" s="6"/>
    </row>
    <row r="7023" spans="1:39">
      <c r="A7023" s="6"/>
      <c r="K7023" s="6"/>
      <c r="L7023" s="6"/>
      <c r="AM7023" s="6"/>
    </row>
    <row r="7024" spans="1:39">
      <c r="A7024" s="6"/>
      <c r="K7024" s="6"/>
      <c r="L7024" s="6"/>
      <c r="AM7024" s="6"/>
    </row>
    <row r="7025" spans="1:39">
      <c r="A7025" s="6"/>
      <c r="K7025" s="6"/>
      <c r="L7025" s="6"/>
      <c r="AM7025" s="6"/>
    </row>
    <row r="7026" spans="1:39">
      <c r="A7026" s="6"/>
      <c r="K7026" s="6"/>
      <c r="L7026" s="6"/>
      <c r="AM7026" s="6"/>
    </row>
    <row r="7027" spans="1:39">
      <c r="A7027" s="6"/>
      <c r="K7027" s="6"/>
      <c r="L7027" s="6"/>
      <c r="AM7027" s="6"/>
    </row>
    <row r="7028" spans="1:39">
      <c r="A7028" s="6"/>
      <c r="K7028" s="6"/>
      <c r="L7028" s="6"/>
      <c r="AM7028" s="6"/>
    </row>
    <row r="7029" spans="1:39">
      <c r="A7029" s="6"/>
      <c r="K7029" s="6"/>
      <c r="L7029" s="6"/>
      <c r="AM7029" s="6"/>
    </row>
    <row r="7030" spans="1:39">
      <c r="A7030" s="6"/>
      <c r="K7030" s="6"/>
      <c r="L7030" s="6"/>
      <c r="AM7030" s="6"/>
    </row>
    <row r="7031" spans="1:39">
      <c r="A7031" s="6"/>
      <c r="K7031" s="6"/>
      <c r="L7031" s="6"/>
      <c r="AM7031" s="6"/>
    </row>
    <row r="7032" spans="1:39">
      <c r="A7032" s="6"/>
      <c r="K7032" s="6"/>
      <c r="L7032" s="6"/>
      <c r="AM7032" s="6"/>
    </row>
    <row r="7033" spans="1:39">
      <c r="A7033" s="6"/>
      <c r="K7033" s="6"/>
      <c r="L7033" s="6"/>
      <c r="AM7033" s="6"/>
    </row>
    <row r="7034" spans="1:39">
      <c r="A7034" s="6"/>
      <c r="K7034" s="6"/>
      <c r="L7034" s="6"/>
      <c r="AM7034" s="6"/>
    </row>
    <row r="7035" spans="1:39">
      <c r="A7035" s="6"/>
      <c r="K7035" s="6"/>
      <c r="L7035" s="6"/>
      <c r="AM7035" s="6"/>
    </row>
    <row r="7036" spans="1:39">
      <c r="A7036" s="6"/>
      <c r="K7036" s="6"/>
      <c r="L7036" s="6"/>
      <c r="AM7036" s="6"/>
    </row>
    <row r="7037" spans="1:39">
      <c r="A7037" s="6"/>
      <c r="K7037" s="6"/>
      <c r="L7037" s="6"/>
      <c r="AM7037" s="6"/>
    </row>
    <row r="7038" spans="1:39">
      <c r="A7038" s="6"/>
      <c r="K7038" s="6"/>
      <c r="L7038" s="6"/>
      <c r="AM7038" s="6"/>
    </row>
    <row r="7039" spans="1:39">
      <c r="A7039" s="6"/>
      <c r="K7039" s="6"/>
      <c r="L7039" s="6"/>
      <c r="AM7039" s="6"/>
    </row>
    <row r="7040" spans="1:39">
      <c r="A7040" s="6"/>
      <c r="K7040" s="6"/>
      <c r="L7040" s="6"/>
      <c r="AM7040" s="6"/>
    </row>
    <row r="7041" spans="1:39">
      <c r="A7041" s="6"/>
      <c r="K7041" s="6"/>
      <c r="L7041" s="6"/>
      <c r="AM7041" s="6"/>
    </row>
    <row r="7042" spans="1:39">
      <c r="A7042" s="6"/>
      <c r="K7042" s="6"/>
      <c r="L7042" s="6"/>
      <c r="AM7042" s="6"/>
    </row>
    <row r="7043" spans="1:39">
      <c r="A7043" s="6"/>
      <c r="K7043" s="6"/>
      <c r="L7043" s="6"/>
      <c r="AM7043" s="6"/>
    </row>
    <row r="7044" spans="1:39">
      <c r="A7044" s="6"/>
      <c r="K7044" s="6"/>
      <c r="L7044" s="6"/>
      <c r="AM7044" s="6"/>
    </row>
    <row r="7045" spans="1:39">
      <c r="A7045" s="6"/>
      <c r="K7045" s="6"/>
      <c r="L7045" s="6"/>
      <c r="AM7045" s="6"/>
    </row>
    <row r="7046" spans="1:39">
      <c r="A7046" s="6"/>
      <c r="K7046" s="6"/>
      <c r="L7046" s="6"/>
      <c r="AM7046" s="6"/>
    </row>
    <row r="7047" spans="1:39">
      <c r="A7047" s="6"/>
      <c r="K7047" s="6"/>
      <c r="L7047" s="6"/>
      <c r="AM7047" s="6"/>
    </row>
    <row r="7048" spans="1:39">
      <c r="A7048" s="6"/>
      <c r="K7048" s="6"/>
      <c r="L7048" s="6"/>
      <c r="AM7048" s="6"/>
    </row>
    <row r="7049" spans="1:39">
      <c r="A7049" s="6"/>
      <c r="K7049" s="6"/>
      <c r="L7049" s="6"/>
      <c r="AM7049" s="6"/>
    </row>
    <row r="7050" spans="1:39">
      <c r="A7050" s="6"/>
      <c r="K7050" s="6"/>
      <c r="L7050" s="6"/>
      <c r="AM7050" s="6"/>
    </row>
    <row r="7051" spans="1:39">
      <c r="A7051" s="6"/>
      <c r="K7051" s="6"/>
      <c r="L7051" s="6"/>
      <c r="AM7051" s="6"/>
    </row>
    <row r="7052" spans="1:39">
      <c r="A7052" s="6"/>
      <c r="K7052" s="6"/>
      <c r="L7052" s="6"/>
      <c r="AM7052" s="6"/>
    </row>
    <row r="7053" spans="1:39">
      <c r="A7053" s="6"/>
      <c r="K7053" s="6"/>
      <c r="L7053" s="6"/>
      <c r="AM7053" s="6"/>
    </row>
    <row r="7054" spans="1:39">
      <c r="A7054" s="6"/>
      <c r="K7054" s="6"/>
      <c r="L7054" s="6"/>
      <c r="AM7054" s="6"/>
    </row>
    <row r="7055" spans="1:39">
      <c r="A7055" s="6"/>
      <c r="K7055" s="6"/>
      <c r="L7055" s="6"/>
      <c r="AM7055" s="6"/>
    </row>
    <row r="7056" spans="1:39">
      <c r="A7056" s="6"/>
      <c r="K7056" s="6"/>
      <c r="L7056" s="6"/>
      <c r="AM7056" s="6"/>
    </row>
    <row r="7057" spans="1:39">
      <c r="A7057" s="6"/>
      <c r="K7057" s="6"/>
      <c r="L7057" s="6"/>
      <c r="AM7057" s="6"/>
    </row>
    <row r="7058" spans="1:39">
      <c r="A7058" s="6"/>
      <c r="K7058" s="6"/>
      <c r="L7058" s="6"/>
      <c r="AM7058" s="6"/>
    </row>
    <row r="7059" spans="1:39">
      <c r="A7059" s="6"/>
      <c r="K7059" s="6"/>
      <c r="L7059" s="6"/>
      <c r="AM7059" s="6"/>
    </row>
    <row r="7060" spans="1:39">
      <c r="A7060" s="6"/>
      <c r="K7060" s="6"/>
      <c r="L7060" s="6"/>
      <c r="AM7060" s="6"/>
    </row>
    <row r="7061" spans="1:39">
      <c r="A7061" s="6"/>
      <c r="K7061" s="6"/>
      <c r="L7061" s="6"/>
      <c r="AM7061" s="6"/>
    </row>
    <row r="7062" spans="1:39">
      <c r="A7062" s="6"/>
      <c r="K7062" s="6"/>
      <c r="L7062" s="6"/>
      <c r="AM7062" s="6"/>
    </row>
    <row r="7063" spans="1:39">
      <c r="A7063" s="6"/>
      <c r="K7063" s="6"/>
      <c r="L7063" s="6"/>
      <c r="AM7063" s="6"/>
    </row>
    <row r="7064" spans="1:39">
      <c r="A7064" s="6"/>
      <c r="K7064" s="6"/>
      <c r="L7064" s="6"/>
      <c r="AM7064" s="6"/>
    </row>
    <row r="7065" spans="1:39">
      <c r="A7065" s="6"/>
      <c r="K7065" s="6"/>
      <c r="L7065" s="6"/>
      <c r="AM7065" s="6"/>
    </row>
    <row r="7066" spans="1:39">
      <c r="A7066" s="6"/>
      <c r="K7066" s="6"/>
      <c r="L7066" s="6"/>
      <c r="AM7066" s="6"/>
    </row>
    <row r="7067" spans="1:39">
      <c r="A7067" s="6"/>
      <c r="K7067" s="6"/>
      <c r="L7067" s="6"/>
      <c r="AM7067" s="6"/>
    </row>
    <row r="7068" spans="1:39">
      <c r="A7068" s="6"/>
      <c r="K7068" s="6"/>
      <c r="L7068" s="6"/>
      <c r="AM7068" s="6"/>
    </row>
    <row r="7069" spans="1:39">
      <c r="A7069" s="6"/>
      <c r="K7069" s="6"/>
      <c r="L7069" s="6"/>
      <c r="AM7069" s="6"/>
    </row>
    <row r="7070" spans="1:39">
      <c r="A7070" s="6"/>
      <c r="K7070" s="6"/>
      <c r="L7070" s="6"/>
      <c r="AM7070" s="6"/>
    </row>
    <row r="7071" spans="1:39">
      <c r="A7071" s="6"/>
      <c r="K7071" s="6"/>
      <c r="L7071" s="6"/>
      <c r="AM7071" s="6"/>
    </row>
    <row r="7072" spans="1:39">
      <c r="A7072" s="6"/>
      <c r="K7072" s="6"/>
      <c r="L7072" s="6"/>
      <c r="AM7072" s="6"/>
    </row>
    <row r="7073" spans="1:39">
      <c r="A7073" s="6"/>
      <c r="K7073" s="6"/>
      <c r="L7073" s="6"/>
      <c r="AM7073" s="6"/>
    </row>
    <row r="7074" spans="1:39">
      <c r="A7074" s="6"/>
      <c r="K7074" s="6"/>
      <c r="L7074" s="6"/>
      <c r="AM7074" s="6"/>
    </row>
    <row r="7075" spans="1:39">
      <c r="A7075" s="6"/>
      <c r="K7075" s="6"/>
      <c r="L7075" s="6"/>
      <c r="AM7075" s="6"/>
    </row>
    <row r="7076" spans="1:39">
      <c r="A7076" s="6"/>
      <c r="K7076" s="6"/>
      <c r="L7076" s="6"/>
      <c r="AM7076" s="6"/>
    </row>
    <row r="7077" spans="1:39">
      <c r="A7077" s="6"/>
      <c r="K7077" s="6"/>
      <c r="L7077" s="6"/>
      <c r="AM7077" s="6"/>
    </row>
    <row r="7078" spans="1:39">
      <c r="A7078" s="6"/>
      <c r="K7078" s="6"/>
      <c r="L7078" s="6"/>
      <c r="AM7078" s="6"/>
    </row>
    <row r="7079" spans="1:39">
      <c r="A7079" s="6"/>
      <c r="K7079" s="6"/>
      <c r="L7079" s="6"/>
      <c r="AM7079" s="6"/>
    </row>
    <row r="7080" spans="1:39">
      <c r="A7080" s="6"/>
      <c r="K7080" s="6"/>
      <c r="L7080" s="6"/>
      <c r="AM7080" s="6"/>
    </row>
    <row r="7081" spans="1:39">
      <c r="A7081" s="6"/>
      <c r="K7081" s="6"/>
      <c r="L7081" s="6"/>
      <c r="AM7081" s="6"/>
    </row>
    <row r="7082" spans="1:39">
      <c r="A7082" s="6"/>
      <c r="K7082" s="6"/>
      <c r="L7082" s="6"/>
      <c r="AM7082" s="6"/>
    </row>
    <row r="7083" spans="1:39">
      <c r="A7083" s="6"/>
      <c r="K7083" s="6"/>
      <c r="L7083" s="6"/>
      <c r="AM7083" s="6"/>
    </row>
    <row r="7084" spans="1:39">
      <c r="A7084" s="6"/>
      <c r="K7084" s="6"/>
      <c r="L7084" s="6"/>
      <c r="AM7084" s="6"/>
    </row>
    <row r="7085" spans="1:39">
      <c r="A7085" s="6"/>
      <c r="K7085" s="6"/>
      <c r="L7085" s="6"/>
      <c r="AM7085" s="6"/>
    </row>
    <row r="7086" spans="1:39">
      <c r="A7086" s="6"/>
      <c r="K7086" s="6"/>
      <c r="L7086" s="6"/>
      <c r="AM7086" s="6"/>
    </row>
    <row r="7087" spans="1:39">
      <c r="A7087" s="6"/>
      <c r="K7087" s="6"/>
      <c r="L7087" s="6"/>
      <c r="AM7087" s="6"/>
    </row>
    <row r="7088" spans="1:39">
      <c r="A7088" s="6"/>
      <c r="K7088" s="6"/>
      <c r="L7088" s="6"/>
      <c r="AM7088" s="6"/>
    </row>
    <row r="7089" spans="1:39">
      <c r="A7089" s="6"/>
      <c r="K7089" s="6"/>
      <c r="L7089" s="6"/>
      <c r="AM7089" s="6"/>
    </row>
    <row r="7090" spans="1:39">
      <c r="A7090" s="6"/>
      <c r="K7090" s="6"/>
      <c r="L7090" s="6"/>
      <c r="AM7090" s="6"/>
    </row>
    <row r="7091" spans="1:39">
      <c r="A7091" s="6"/>
      <c r="K7091" s="6"/>
      <c r="L7091" s="6"/>
      <c r="AM7091" s="6"/>
    </row>
    <row r="7092" spans="1:39">
      <c r="A7092" s="6"/>
      <c r="K7092" s="6"/>
      <c r="L7092" s="6"/>
      <c r="AM7092" s="6"/>
    </row>
    <row r="7093" spans="1:39">
      <c r="A7093" s="6"/>
      <c r="K7093" s="6"/>
      <c r="L7093" s="6"/>
      <c r="AM7093" s="6"/>
    </row>
    <row r="7094" spans="1:39">
      <c r="A7094" s="6"/>
      <c r="K7094" s="6"/>
      <c r="L7094" s="6"/>
      <c r="AM7094" s="6"/>
    </row>
    <row r="7095" spans="1:39">
      <c r="A7095" s="6"/>
      <c r="K7095" s="6"/>
      <c r="L7095" s="6"/>
      <c r="AM7095" s="6"/>
    </row>
    <row r="7096" spans="1:39">
      <c r="A7096" s="6"/>
      <c r="K7096" s="6"/>
      <c r="L7096" s="6"/>
      <c r="AM7096" s="6"/>
    </row>
    <row r="7097" spans="1:39">
      <c r="A7097" s="6"/>
      <c r="K7097" s="6"/>
      <c r="L7097" s="6"/>
      <c r="AM7097" s="6"/>
    </row>
    <row r="7098" spans="1:39">
      <c r="A7098" s="6"/>
      <c r="K7098" s="6"/>
      <c r="L7098" s="6"/>
      <c r="AM7098" s="6"/>
    </row>
    <row r="7099" spans="1:39">
      <c r="A7099" s="6"/>
      <c r="K7099" s="6"/>
      <c r="L7099" s="6"/>
      <c r="AM7099" s="6"/>
    </row>
    <row r="7100" spans="1:39">
      <c r="A7100" s="6"/>
      <c r="K7100" s="6"/>
      <c r="L7100" s="6"/>
      <c r="AM7100" s="6"/>
    </row>
    <row r="7101" spans="1:39">
      <c r="A7101" s="6"/>
      <c r="K7101" s="6"/>
      <c r="L7101" s="6"/>
      <c r="AM7101" s="6"/>
    </row>
    <row r="7102" spans="1:39">
      <c r="A7102" s="6"/>
      <c r="K7102" s="6"/>
      <c r="L7102" s="6"/>
      <c r="AM7102" s="6"/>
    </row>
    <row r="7103" spans="1:39">
      <c r="A7103" s="6"/>
      <c r="K7103" s="6"/>
      <c r="L7103" s="6"/>
      <c r="AM7103" s="6"/>
    </row>
    <row r="7104" spans="1:39">
      <c r="A7104" s="6"/>
      <c r="K7104" s="6"/>
      <c r="L7104" s="6"/>
      <c r="AM7104" s="6"/>
    </row>
    <row r="7105" spans="1:39">
      <c r="A7105" s="6"/>
      <c r="K7105" s="6"/>
      <c r="L7105" s="6"/>
      <c r="AM7105" s="6"/>
    </row>
    <row r="7106" spans="1:39">
      <c r="A7106" s="6"/>
      <c r="K7106" s="6"/>
      <c r="L7106" s="6"/>
      <c r="AM7106" s="6"/>
    </row>
    <row r="7107" spans="1:39">
      <c r="A7107" s="6"/>
      <c r="K7107" s="6"/>
      <c r="L7107" s="6"/>
      <c r="AM7107" s="6"/>
    </row>
    <row r="7108" spans="1:39">
      <c r="A7108" s="6"/>
      <c r="K7108" s="6"/>
      <c r="L7108" s="6"/>
      <c r="AM7108" s="6"/>
    </row>
    <row r="7109" spans="1:39">
      <c r="A7109" s="6"/>
      <c r="K7109" s="6"/>
      <c r="L7109" s="6"/>
      <c r="AM7109" s="6"/>
    </row>
    <row r="7110" spans="1:39">
      <c r="A7110" s="6"/>
      <c r="K7110" s="6"/>
      <c r="L7110" s="6"/>
      <c r="AM7110" s="6"/>
    </row>
    <row r="7111" spans="1:39">
      <c r="A7111" s="6"/>
      <c r="K7111" s="6"/>
      <c r="L7111" s="6"/>
      <c r="AM7111" s="6"/>
    </row>
    <row r="7112" spans="1:39">
      <c r="A7112" s="6"/>
      <c r="K7112" s="6"/>
      <c r="L7112" s="6"/>
      <c r="AM7112" s="6"/>
    </row>
    <row r="7113" spans="1:39">
      <c r="A7113" s="6"/>
      <c r="K7113" s="6"/>
      <c r="L7113" s="6"/>
      <c r="AM7113" s="6"/>
    </row>
    <row r="7114" spans="1:39">
      <c r="A7114" s="6"/>
      <c r="K7114" s="6"/>
      <c r="L7114" s="6"/>
      <c r="AM7114" s="6"/>
    </row>
    <row r="7115" spans="1:39">
      <c r="A7115" s="6"/>
      <c r="K7115" s="6"/>
      <c r="L7115" s="6"/>
      <c r="AM7115" s="6"/>
    </row>
    <row r="7116" spans="1:39">
      <c r="A7116" s="6"/>
      <c r="K7116" s="6"/>
      <c r="L7116" s="6"/>
      <c r="AM7116" s="6"/>
    </row>
    <row r="7117" spans="1:39">
      <c r="A7117" s="6"/>
      <c r="K7117" s="6"/>
      <c r="L7117" s="6"/>
      <c r="AM7117" s="6"/>
    </row>
    <row r="7118" spans="1:39">
      <c r="A7118" s="6"/>
      <c r="K7118" s="6"/>
      <c r="L7118" s="6"/>
      <c r="AM7118" s="6"/>
    </row>
    <row r="7119" spans="1:39">
      <c r="A7119" s="6"/>
      <c r="K7119" s="6"/>
      <c r="L7119" s="6"/>
      <c r="AM7119" s="6"/>
    </row>
    <row r="7120" spans="1:39">
      <c r="A7120" s="6"/>
      <c r="K7120" s="6"/>
      <c r="L7120" s="6"/>
      <c r="AM7120" s="6"/>
    </row>
    <row r="7121" spans="1:39">
      <c r="A7121" s="6"/>
      <c r="K7121" s="6"/>
      <c r="L7121" s="6"/>
      <c r="AM7121" s="6"/>
    </row>
    <row r="7122" spans="1:39">
      <c r="A7122" s="6"/>
      <c r="K7122" s="6"/>
      <c r="L7122" s="6"/>
      <c r="AM7122" s="6"/>
    </row>
    <row r="7123" spans="1:39">
      <c r="A7123" s="6"/>
      <c r="K7123" s="6"/>
      <c r="L7123" s="6"/>
      <c r="AM7123" s="6"/>
    </row>
    <row r="7124" spans="1:39">
      <c r="A7124" s="6"/>
      <c r="K7124" s="6"/>
      <c r="L7124" s="6"/>
      <c r="AM7124" s="6"/>
    </row>
    <row r="7125" spans="1:39">
      <c r="A7125" s="6"/>
      <c r="K7125" s="6"/>
      <c r="L7125" s="6"/>
      <c r="AM7125" s="6"/>
    </row>
    <row r="7126" spans="1:39">
      <c r="A7126" s="6"/>
      <c r="K7126" s="6"/>
      <c r="L7126" s="6"/>
      <c r="AM7126" s="6"/>
    </row>
    <row r="7127" spans="1:39">
      <c r="A7127" s="6"/>
      <c r="K7127" s="6"/>
      <c r="L7127" s="6"/>
      <c r="AM7127" s="6"/>
    </row>
    <row r="7128" spans="1:39">
      <c r="A7128" s="6"/>
      <c r="K7128" s="6"/>
      <c r="L7128" s="6"/>
      <c r="AM7128" s="6"/>
    </row>
    <row r="7129" spans="1:39">
      <c r="A7129" s="6"/>
      <c r="K7129" s="6"/>
      <c r="L7129" s="6"/>
      <c r="AM7129" s="6"/>
    </row>
    <row r="7130" spans="1:39">
      <c r="A7130" s="6"/>
      <c r="K7130" s="6"/>
      <c r="L7130" s="6"/>
      <c r="AM7130" s="6"/>
    </row>
    <row r="7131" spans="1:39">
      <c r="A7131" s="6"/>
      <c r="K7131" s="6"/>
      <c r="L7131" s="6"/>
      <c r="AM7131" s="6"/>
    </row>
    <row r="7132" spans="1:39">
      <c r="A7132" s="6"/>
      <c r="K7132" s="6"/>
      <c r="L7132" s="6"/>
      <c r="AM7132" s="6"/>
    </row>
    <row r="7133" spans="1:39">
      <c r="A7133" s="6"/>
      <c r="K7133" s="6"/>
      <c r="L7133" s="6"/>
      <c r="AM7133" s="6"/>
    </row>
    <row r="7134" spans="1:39">
      <c r="A7134" s="6"/>
      <c r="K7134" s="6"/>
      <c r="L7134" s="6"/>
      <c r="AM7134" s="6"/>
    </row>
    <row r="7135" spans="1:39">
      <c r="A7135" s="6"/>
      <c r="K7135" s="6"/>
      <c r="L7135" s="6"/>
      <c r="AM7135" s="6"/>
    </row>
    <row r="7136" spans="1:39">
      <c r="A7136" s="6"/>
      <c r="K7136" s="6"/>
      <c r="L7136" s="6"/>
      <c r="AM7136" s="6"/>
    </row>
    <row r="7137" spans="1:39">
      <c r="A7137" s="6"/>
      <c r="K7137" s="6"/>
      <c r="L7137" s="6"/>
      <c r="AM7137" s="6"/>
    </row>
    <row r="7138" spans="1:39">
      <c r="A7138" s="6"/>
      <c r="K7138" s="6"/>
      <c r="L7138" s="6"/>
      <c r="AM7138" s="6"/>
    </row>
    <row r="7139" spans="1:39">
      <c r="A7139" s="6"/>
      <c r="K7139" s="6"/>
      <c r="L7139" s="6"/>
      <c r="AM7139" s="6"/>
    </row>
    <row r="7140" spans="1:39">
      <c r="A7140" s="6"/>
      <c r="K7140" s="6"/>
      <c r="L7140" s="6"/>
      <c r="AM7140" s="6"/>
    </row>
    <row r="7141" spans="1:39">
      <c r="A7141" s="6"/>
      <c r="K7141" s="6"/>
      <c r="L7141" s="6"/>
      <c r="AM7141" s="6"/>
    </row>
    <row r="7142" spans="1:39">
      <c r="A7142" s="6"/>
      <c r="K7142" s="6"/>
      <c r="L7142" s="6"/>
      <c r="AM7142" s="6"/>
    </row>
    <row r="7143" spans="1:39">
      <c r="A7143" s="6"/>
      <c r="K7143" s="6"/>
      <c r="L7143" s="6"/>
      <c r="AM7143" s="6"/>
    </row>
    <row r="7144" spans="1:39">
      <c r="A7144" s="6"/>
      <c r="K7144" s="6"/>
      <c r="L7144" s="6"/>
      <c r="AM7144" s="6"/>
    </row>
    <row r="7145" spans="1:39">
      <c r="A7145" s="6"/>
      <c r="K7145" s="6"/>
      <c r="L7145" s="6"/>
      <c r="AM7145" s="6"/>
    </row>
    <row r="7146" spans="1:39">
      <c r="A7146" s="6"/>
      <c r="K7146" s="6"/>
      <c r="L7146" s="6"/>
      <c r="AM7146" s="6"/>
    </row>
    <row r="7147" spans="1:39">
      <c r="A7147" s="6"/>
      <c r="K7147" s="6"/>
      <c r="L7147" s="6"/>
      <c r="AM7147" s="6"/>
    </row>
    <row r="7148" spans="1:39">
      <c r="A7148" s="6"/>
      <c r="K7148" s="6"/>
      <c r="L7148" s="6"/>
      <c r="AM7148" s="6"/>
    </row>
    <row r="7149" spans="1:39">
      <c r="A7149" s="6"/>
      <c r="K7149" s="6"/>
      <c r="L7149" s="6"/>
      <c r="AM7149" s="6"/>
    </row>
    <row r="7150" spans="1:39">
      <c r="A7150" s="6"/>
      <c r="K7150" s="6"/>
      <c r="L7150" s="6"/>
      <c r="AM7150" s="6"/>
    </row>
    <row r="7151" spans="1:39">
      <c r="A7151" s="6"/>
      <c r="K7151" s="6"/>
      <c r="L7151" s="6"/>
      <c r="AM7151" s="6"/>
    </row>
    <row r="7152" spans="1:39">
      <c r="A7152" s="6"/>
      <c r="K7152" s="6"/>
      <c r="L7152" s="6"/>
      <c r="AM7152" s="6"/>
    </row>
    <row r="7153" spans="1:39">
      <c r="A7153" s="6"/>
      <c r="K7153" s="6"/>
      <c r="L7153" s="6"/>
      <c r="AM7153" s="6"/>
    </row>
    <row r="7154" spans="1:39">
      <c r="A7154" s="6"/>
      <c r="K7154" s="6"/>
      <c r="L7154" s="6"/>
      <c r="AM7154" s="6"/>
    </row>
    <row r="7155" spans="1:39">
      <c r="A7155" s="6"/>
      <c r="K7155" s="6"/>
      <c r="L7155" s="6"/>
      <c r="AM7155" s="6"/>
    </row>
    <row r="7156" spans="1:39">
      <c r="A7156" s="6"/>
      <c r="K7156" s="6"/>
      <c r="L7156" s="6"/>
      <c r="AM7156" s="6"/>
    </row>
    <row r="7157" spans="1:39">
      <c r="A7157" s="6"/>
      <c r="K7157" s="6"/>
      <c r="L7157" s="6"/>
      <c r="AM7157" s="6"/>
    </row>
    <row r="7158" spans="1:39">
      <c r="A7158" s="6"/>
      <c r="K7158" s="6"/>
      <c r="L7158" s="6"/>
      <c r="AM7158" s="6"/>
    </row>
    <row r="7159" spans="1:39">
      <c r="A7159" s="6"/>
      <c r="K7159" s="6"/>
      <c r="L7159" s="6"/>
      <c r="AM7159" s="6"/>
    </row>
    <row r="7160" spans="1:39">
      <c r="A7160" s="6"/>
      <c r="K7160" s="6"/>
      <c r="L7160" s="6"/>
      <c r="AM7160" s="6"/>
    </row>
    <row r="7161" spans="1:39">
      <c r="A7161" s="6"/>
      <c r="K7161" s="6"/>
      <c r="L7161" s="6"/>
      <c r="AM7161" s="6"/>
    </row>
    <row r="7162" spans="1:39">
      <c r="A7162" s="6"/>
      <c r="K7162" s="6"/>
      <c r="L7162" s="6"/>
      <c r="AM7162" s="6"/>
    </row>
    <row r="7163" spans="1:39">
      <c r="A7163" s="6"/>
      <c r="K7163" s="6"/>
      <c r="L7163" s="6"/>
      <c r="AM7163" s="6"/>
    </row>
    <row r="7164" spans="1:39">
      <c r="A7164" s="6"/>
      <c r="K7164" s="6"/>
      <c r="L7164" s="6"/>
      <c r="AM7164" s="6"/>
    </row>
    <row r="7165" spans="1:39">
      <c r="A7165" s="6"/>
      <c r="K7165" s="6"/>
      <c r="L7165" s="6"/>
      <c r="AM7165" s="6"/>
    </row>
    <row r="7166" spans="1:39">
      <c r="A7166" s="6"/>
      <c r="K7166" s="6"/>
      <c r="L7166" s="6"/>
      <c r="AM7166" s="6"/>
    </row>
    <row r="7167" spans="1:39">
      <c r="A7167" s="6"/>
      <c r="K7167" s="6"/>
      <c r="L7167" s="6"/>
      <c r="AM7167" s="6"/>
    </row>
    <row r="7168" spans="1:39">
      <c r="A7168" s="6"/>
      <c r="K7168" s="6"/>
      <c r="L7168" s="6"/>
      <c r="AM7168" s="6"/>
    </row>
    <row r="7169" spans="1:39">
      <c r="A7169" s="6"/>
      <c r="K7169" s="6"/>
      <c r="L7169" s="6"/>
      <c r="AM7169" s="6"/>
    </row>
    <row r="7170" spans="1:39">
      <c r="A7170" s="6"/>
      <c r="K7170" s="6"/>
      <c r="L7170" s="6"/>
      <c r="AM7170" s="6"/>
    </row>
    <row r="7171" spans="1:39">
      <c r="A7171" s="6"/>
      <c r="K7171" s="6"/>
      <c r="L7171" s="6"/>
      <c r="AM7171" s="6"/>
    </row>
    <row r="7172" spans="1:39">
      <c r="A7172" s="6"/>
      <c r="K7172" s="6"/>
      <c r="L7172" s="6"/>
      <c r="AM7172" s="6"/>
    </row>
    <row r="7173" spans="1:39">
      <c r="A7173" s="6"/>
      <c r="K7173" s="6"/>
      <c r="L7173" s="6"/>
      <c r="AM7173" s="6"/>
    </row>
    <row r="7174" spans="1:39">
      <c r="A7174" s="6"/>
      <c r="K7174" s="6"/>
      <c r="L7174" s="6"/>
      <c r="AM7174" s="6"/>
    </row>
    <row r="7175" spans="1:39">
      <c r="A7175" s="6"/>
      <c r="K7175" s="6"/>
      <c r="L7175" s="6"/>
      <c r="AM7175" s="6"/>
    </row>
    <row r="7176" spans="1:39">
      <c r="A7176" s="6"/>
      <c r="K7176" s="6"/>
      <c r="L7176" s="6"/>
      <c r="AM7176" s="6"/>
    </row>
    <row r="7177" spans="1:39">
      <c r="A7177" s="6"/>
      <c r="K7177" s="6"/>
      <c r="L7177" s="6"/>
      <c r="AM7177" s="6"/>
    </row>
    <row r="7178" spans="1:39">
      <c r="A7178" s="6"/>
      <c r="K7178" s="6"/>
      <c r="L7178" s="6"/>
      <c r="AM7178" s="6"/>
    </row>
    <row r="7179" spans="1:39">
      <c r="A7179" s="6"/>
      <c r="K7179" s="6"/>
      <c r="L7179" s="6"/>
      <c r="AM7179" s="6"/>
    </row>
    <row r="7180" spans="1:39">
      <c r="A7180" s="6"/>
      <c r="K7180" s="6"/>
      <c r="L7180" s="6"/>
      <c r="AM7180" s="6"/>
    </row>
    <row r="7181" spans="1:39">
      <c r="A7181" s="6"/>
      <c r="K7181" s="6"/>
      <c r="L7181" s="6"/>
      <c r="AM7181" s="6"/>
    </row>
    <row r="7182" spans="1:39">
      <c r="A7182" s="6"/>
      <c r="K7182" s="6"/>
      <c r="L7182" s="6"/>
      <c r="AM7182" s="6"/>
    </row>
    <row r="7183" spans="1:39">
      <c r="A7183" s="6"/>
      <c r="K7183" s="6"/>
      <c r="L7183" s="6"/>
      <c r="AM7183" s="6"/>
    </row>
    <row r="7184" spans="1:39">
      <c r="A7184" s="6"/>
      <c r="K7184" s="6"/>
      <c r="L7184" s="6"/>
      <c r="AM7184" s="6"/>
    </row>
    <row r="7185" spans="1:39">
      <c r="A7185" s="6"/>
      <c r="K7185" s="6"/>
      <c r="L7185" s="6"/>
      <c r="AM7185" s="6"/>
    </row>
    <row r="7186" spans="1:39">
      <c r="A7186" s="6"/>
      <c r="K7186" s="6"/>
      <c r="L7186" s="6"/>
      <c r="AM7186" s="6"/>
    </row>
    <row r="7187" spans="1:39">
      <c r="A7187" s="6"/>
      <c r="K7187" s="6"/>
      <c r="L7187" s="6"/>
      <c r="AM7187" s="6"/>
    </row>
    <row r="7188" spans="1:39">
      <c r="A7188" s="6"/>
      <c r="K7188" s="6"/>
      <c r="L7188" s="6"/>
      <c r="AM7188" s="6"/>
    </row>
    <row r="7189" spans="1:39">
      <c r="A7189" s="6"/>
      <c r="K7189" s="6"/>
      <c r="L7189" s="6"/>
      <c r="AM7189" s="6"/>
    </row>
    <row r="7190" spans="1:39">
      <c r="A7190" s="6"/>
      <c r="K7190" s="6"/>
      <c r="L7190" s="6"/>
      <c r="AM7190" s="6"/>
    </row>
    <row r="7191" spans="1:39">
      <c r="A7191" s="6"/>
      <c r="K7191" s="6"/>
      <c r="L7191" s="6"/>
      <c r="AM7191" s="6"/>
    </row>
    <row r="7192" spans="1:39">
      <c r="A7192" s="6"/>
      <c r="K7192" s="6"/>
      <c r="L7192" s="6"/>
      <c r="AM7192" s="6"/>
    </row>
    <row r="7193" spans="1:39">
      <c r="A7193" s="6"/>
      <c r="K7193" s="6"/>
      <c r="L7193" s="6"/>
      <c r="AM7193" s="6"/>
    </row>
    <row r="7194" spans="1:39">
      <c r="A7194" s="6"/>
      <c r="K7194" s="6"/>
      <c r="L7194" s="6"/>
      <c r="AM7194" s="6"/>
    </row>
    <row r="7195" spans="1:39">
      <c r="A7195" s="6"/>
      <c r="K7195" s="6"/>
      <c r="L7195" s="6"/>
      <c r="AM7195" s="6"/>
    </row>
    <row r="7196" spans="1:39">
      <c r="A7196" s="6"/>
      <c r="K7196" s="6"/>
      <c r="L7196" s="6"/>
      <c r="AM7196" s="6"/>
    </row>
    <row r="7197" spans="1:39">
      <c r="A7197" s="6"/>
      <c r="K7197" s="6"/>
      <c r="L7197" s="6"/>
      <c r="AM7197" s="6"/>
    </row>
    <row r="7198" spans="1:39">
      <c r="A7198" s="6"/>
      <c r="K7198" s="6"/>
      <c r="L7198" s="6"/>
      <c r="AM7198" s="6"/>
    </row>
    <row r="7199" spans="1:39">
      <c r="A7199" s="6"/>
      <c r="K7199" s="6"/>
      <c r="L7199" s="6"/>
      <c r="AM7199" s="6"/>
    </row>
    <row r="7200" spans="1:39">
      <c r="A7200" s="6"/>
      <c r="K7200" s="6"/>
      <c r="L7200" s="6"/>
      <c r="AM7200" s="6"/>
    </row>
    <row r="7201" spans="1:39">
      <c r="A7201" s="6"/>
      <c r="K7201" s="6"/>
      <c r="L7201" s="6"/>
      <c r="AM7201" s="6"/>
    </row>
    <row r="7202" spans="1:39">
      <c r="A7202" s="6"/>
      <c r="K7202" s="6"/>
      <c r="L7202" s="6"/>
      <c r="AM7202" s="6"/>
    </row>
    <row r="7203" spans="1:39">
      <c r="A7203" s="6"/>
      <c r="K7203" s="6"/>
      <c r="L7203" s="6"/>
      <c r="AM7203" s="6"/>
    </row>
    <row r="7204" spans="1:39">
      <c r="A7204" s="6"/>
      <c r="K7204" s="6"/>
      <c r="L7204" s="6"/>
      <c r="AM7204" s="6"/>
    </row>
    <row r="7205" spans="1:39">
      <c r="A7205" s="6"/>
      <c r="K7205" s="6"/>
      <c r="L7205" s="6"/>
      <c r="AM7205" s="6"/>
    </row>
    <row r="7206" spans="1:39">
      <c r="A7206" s="6"/>
      <c r="K7206" s="6"/>
      <c r="L7206" s="6"/>
      <c r="AM7206" s="6"/>
    </row>
    <row r="7207" spans="1:39">
      <c r="A7207" s="6"/>
      <c r="K7207" s="6"/>
      <c r="L7207" s="6"/>
      <c r="AM7207" s="6"/>
    </row>
    <row r="7208" spans="1:39">
      <c r="A7208" s="6"/>
      <c r="K7208" s="6"/>
      <c r="L7208" s="6"/>
      <c r="AM7208" s="6"/>
    </row>
    <row r="7209" spans="1:39">
      <c r="A7209" s="6"/>
      <c r="K7209" s="6"/>
      <c r="L7209" s="6"/>
      <c r="AM7209" s="6"/>
    </row>
    <row r="7210" spans="1:39">
      <c r="A7210" s="6"/>
      <c r="K7210" s="6"/>
      <c r="L7210" s="6"/>
      <c r="AM7210" s="6"/>
    </row>
    <row r="7211" spans="1:39">
      <c r="A7211" s="6"/>
      <c r="K7211" s="6"/>
      <c r="L7211" s="6"/>
      <c r="AM7211" s="6"/>
    </row>
    <row r="7212" spans="1:39">
      <c r="A7212" s="6"/>
      <c r="K7212" s="6"/>
      <c r="L7212" s="6"/>
      <c r="AM7212" s="6"/>
    </row>
    <row r="7213" spans="1:39">
      <c r="A7213" s="6"/>
      <c r="K7213" s="6"/>
      <c r="L7213" s="6"/>
      <c r="AM7213" s="6"/>
    </row>
    <row r="7214" spans="1:39">
      <c r="A7214" s="6"/>
      <c r="K7214" s="6"/>
      <c r="L7214" s="6"/>
      <c r="AM7214" s="6"/>
    </row>
    <row r="7215" spans="1:39">
      <c r="A7215" s="6"/>
      <c r="K7215" s="6"/>
      <c r="L7215" s="6"/>
      <c r="AM7215" s="6"/>
    </row>
    <row r="7216" spans="1:39">
      <c r="A7216" s="6"/>
      <c r="K7216" s="6"/>
      <c r="L7216" s="6"/>
      <c r="AM7216" s="6"/>
    </row>
    <row r="7217" spans="1:39">
      <c r="A7217" s="6"/>
      <c r="K7217" s="6"/>
      <c r="L7217" s="6"/>
      <c r="AM7217" s="6"/>
    </row>
    <row r="7218" spans="1:39">
      <c r="A7218" s="6"/>
      <c r="K7218" s="6"/>
      <c r="L7218" s="6"/>
      <c r="AM7218" s="6"/>
    </row>
    <row r="7219" spans="1:39">
      <c r="A7219" s="6"/>
      <c r="K7219" s="6"/>
      <c r="L7219" s="6"/>
      <c r="AM7219" s="6"/>
    </row>
    <row r="7220" spans="1:39">
      <c r="A7220" s="6"/>
      <c r="K7220" s="6"/>
      <c r="L7220" s="6"/>
      <c r="AM7220" s="6"/>
    </row>
    <row r="7221" spans="1:39">
      <c r="A7221" s="6"/>
      <c r="K7221" s="6"/>
      <c r="L7221" s="6"/>
      <c r="AM7221" s="6"/>
    </row>
    <row r="7222" spans="1:39">
      <c r="A7222" s="6"/>
      <c r="K7222" s="6"/>
      <c r="L7222" s="6"/>
      <c r="AM7222" s="6"/>
    </row>
    <row r="7223" spans="1:39">
      <c r="A7223" s="6"/>
      <c r="K7223" s="6"/>
      <c r="L7223" s="6"/>
      <c r="AM7223" s="6"/>
    </row>
    <row r="7224" spans="1:39">
      <c r="A7224" s="6"/>
      <c r="K7224" s="6"/>
      <c r="L7224" s="6"/>
      <c r="AM7224" s="6"/>
    </row>
    <row r="7225" spans="1:39">
      <c r="A7225" s="6"/>
      <c r="K7225" s="6"/>
      <c r="L7225" s="6"/>
      <c r="AM7225" s="6"/>
    </row>
    <row r="7226" spans="1:39">
      <c r="A7226" s="6"/>
      <c r="K7226" s="6"/>
      <c r="L7226" s="6"/>
      <c r="AM7226" s="6"/>
    </row>
    <row r="7227" spans="1:39">
      <c r="A7227" s="6"/>
      <c r="K7227" s="6"/>
      <c r="L7227" s="6"/>
      <c r="AM7227" s="6"/>
    </row>
    <row r="7228" spans="1:39">
      <c r="A7228" s="6"/>
      <c r="K7228" s="6"/>
      <c r="L7228" s="6"/>
      <c r="AM7228" s="6"/>
    </row>
    <row r="7229" spans="1:39">
      <c r="A7229" s="6"/>
      <c r="K7229" s="6"/>
      <c r="L7229" s="6"/>
      <c r="AM7229" s="6"/>
    </row>
    <row r="7230" spans="1:39">
      <c r="A7230" s="6"/>
      <c r="K7230" s="6"/>
      <c r="L7230" s="6"/>
      <c r="AM7230" s="6"/>
    </row>
    <row r="7231" spans="1:39">
      <c r="A7231" s="6"/>
      <c r="K7231" s="6"/>
      <c r="L7231" s="6"/>
      <c r="AM7231" s="6"/>
    </row>
    <row r="7232" spans="1:39">
      <c r="A7232" s="6"/>
      <c r="K7232" s="6"/>
      <c r="L7232" s="6"/>
      <c r="AM7232" s="6"/>
    </row>
    <row r="7233" spans="1:39">
      <c r="A7233" s="6"/>
      <c r="K7233" s="6"/>
      <c r="L7233" s="6"/>
      <c r="AM7233" s="6"/>
    </row>
    <row r="7234" spans="1:39">
      <c r="A7234" s="6"/>
      <c r="K7234" s="6"/>
      <c r="L7234" s="6"/>
      <c r="AM7234" s="6"/>
    </row>
    <row r="7235" spans="1:39">
      <c r="A7235" s="6"/>
      <c r="K7235" s="6"/>
      <c r="L7235" s="6"/>
      <c r="AM7235" s="6"/>
    </row>
    <row r="7236" spans="1:39">
      <c r="A7236" s="6"/>
      <c r="K7236" s="6"/>
      <c r="L7236" s="6"/>
      <c r="AM7236" s="6"/>
    </row>
    <row r="7237" spans="1:39">
      <c r="A7237" s="6"/>
      <c r="K7237" s="6"/>
      <c r="L7237" s="6"/>
      <c r="AM7237" s="6"/>
    </row>
    <row r="7238" spans="1:39">
      <c r="A7238" s="6"/>
      <c r="K7238" s="6"/>
      <c r="L7238" s="6"/>
      <c r="AM7238" s="6"/>
    </row>
    <row r="7239" spans="1:39">
      <c r="A7239" s="6"/>
      <c r="K7239" s="6"/>
      <c r="L7239" s="6"/>
      <c r="AM7239" s="6"/>
    </row>
    <row r="7240" spans="1:39">
      <c r="A7240" s="6"/>
      <c r="K7240" s="6"/>
      <c r="L7240" s="6"/>
      <c r="AM7240" s="6"/>
    </row>
    <row r="7241" spans="1:39">
      <c r="A7241" s="6"/>
      <c r="K7241" s="6"/>
      <c r="L7241" s="6"/>
      <c r="AM7241" s="6"/>
    </row>
    <row r="7242" spans="1:39">
      <c r="A7242" s="6"/>
      <c r="K7242" s="6"/>
      <c r="L7242" s="6"/>
      <c r="AM7242" s="6"/>
    </row>
    <row r="7243" spans="1:39">
      <c r="A7243" s="6"/>
      <c r="K7243" s="6"/>
      <c r="L7243" s="6"/>
      <c r="AM7243" s="6"/>
    </row>
    <row r="7244" spans="1:39">
      <c r="A7244" s="6"/>
      <c r="K7244" s="6"/>
      <c r="L7244" s="6"/>
      <c r="AM7244" s="6"/>
    </row>
    <row r="7245" spans="1:39">
      <c r="A7245" s="6"/>
      <c r="K7245" s="6"/>
      <c r="L7245" s="6"/>
      <c r="AM7245" s="6"/>
    </row>
    <row r="7246" spans="1:39">
      <c r="A7246" s="6"/>
      <c r="K7246" s="6"/>
      <c r="L7246" s="6"/>
      <c r="AM7246" s="6"/>
    </row>
    <row r="7247" spans="1:39">
      <c r="A7247" s="6"/>
      <c r="K7247" s="6"/>
      <c r="L7247" s="6"/>
      <c r="AM7247" s="6"/>
    </row>
    <row r="7248" spans="1:39">
      <c r="A7248" s="6"/>
      <c r="K7248" s="6"/>
      <c r="L7248" s="6"/>
      <c r="AM7248" s="6"/>
    </row>
    <row r="7249" spans="1:39">
      <c r="A7249" s="6"/>
      <c r="K7249" s="6"/>
      <c r="L7249" s="6"/>
      <c r="AM7249" s="6"/>
    </row>
    <row r="7250" spans="1:39">
      <c r="A7250" s="6"/>
      <c r="K7250" s="6"/>
      <c r="L7250" s="6"/>
      <c r="AM7250" s="6"/>
    </row>
    <row r="7251" spans="1:39">
      <c r="A7251" s="6"/>
      <c r="K7251" s="6"/>
      <c r="L7251" s="6"/>
      <c r="AM7251" s="6"/>
    </row>
    <row r="7252" spans="1:39">
      <c r="A7252" s="6"/>
      <c r="K7252" s="6"/>
      <c r="L7252" s="6"/>
      <c r="AM7252" s="6"/>
    </row>
    <row r="7253" spans="1:39">
      <c r="A7253" s="6"/>
      <c r="K7253" s="6"/>
      <c r="L7253" s="6"/>
      <c r="AM7253" s="6"/>
    </row>
    <row r="7254" spans="1:39">
      <c r="A7254" s="6"/>
      <c r="K7254" s="6"/>
      <c r="L7254" s="6"/>
      <c r="AM7254" s="6"/>
    </row>
    <row r="7255" spans="1:39">
      <c r="A7255" s="6"/>
      <c r="K7255" s="6"/>
      <c r="L7255" s="6"/>
      <c r="AM7255" s="6"/>
    </row>
    <row r="7256" spans="1:39">
      <c r="A7256" s="6"/>
      <c r="K7256" s="6"/>
      <c r="L7256" s="6"/>
      <c r="AM7256" s="6"/>
    </row>
    <row r="7257" spans="1:39">
      <c r="A7257" s="6"/>
      <c r="K7257" s="6"/>
      <c r="L7257" s="6"/>
      <c r="AM7257" s="6"/>
    </row>
    <row r="7258" spans="1:39">
      <c r="A7258" s="6"/>
      <c r="K7258" s="6"/>
      <c r="L7258" s="6"/>
      <c r="AM7258" s="6"/>
    </row>
    <row r="7259" spans="1:39">
      <c r="A7259" s="6"/>
      <c r="K7259" s="6"/>
      <c r="L7259" s="6"/>
      <c r="AM7259" s="6"/>
    </row>
    <row r="7260" spans="1:39">
      <c r="A7260" s="6"/>
      <c r="K7260" s="6"/>
      <c r="L7260" s="6"/>
      <c r="AM7260" s="6"/>
    </row>
    <row r="7261" spans="1:39">
      <c r="A7261" s="6"/>
      <c r="K7261" s="6"/>
      <c r="L7261" s="6"/>
      <c r="AM7261" s="6"/>
    </row>
    <row r="7262" spans="1:39">
      <c r="A7262" s="6"/>
      <c r="K7262" s="6"/>
      <c r="L7262" s="6"/>
      <c r="AM7262" s="6"/>
    </row>
    <row r="7263" spans="1:39">
      <c r="A7263" s="6"/>
      <c r="K7263" s="6"/>
      <c r="L7263" s="6"/>
      <c r="AM7263" s="6"/>
    </row>
    <row r="7264" spans="1:39">
      <c r="A7264" s="6"/>
      <c r="K7264" s="6"/>
      <c r="L7264" s="6"/>
      <c r="AM7264" s="6"/>
    </row>
    <row r="7265" spans="1:39">
      <c r="A7265" s="6"/>
      <c r="K7265" s="6"/>
      <c r="L7265" s="6"/>
      <c r="AM7265" s="6"/>
    </row>
    <row r="7266" spans="1:39">
      <c r="A7266" s="6"/>
      <c r="K7266" s="6"/>
      <c r="L7266" s="6"/>
      <c r="AM7266" s="6"/>
    </row>
    <row r="7267" spans="1:39">
      <c r="A7267" s="6"/>
      <c r="K7267" s="6"/>
      <c r="L7267" s="6"/>
      <c r="AM7267" s="6"/>
    </row>
    <row r="7268" spans="1:39">
      <c r="A7268" s="6"/>
      <c r="K7268" s="6"/>
      <c r="L7268" s="6"/>
      <c r="AM7268" s="6"/>
    </row>
    <row r="7269" spans="1:39">
      <c r="A7269" s="6"/>
      <c r="K7269" s="6"/>
      <c r="L7269" s="6"/>
      <c r="AM7269" s="6"/>
    </row>
    <row r="7270" spans="1:39">
      <c r="A7270" s="6"/>
      <c r="K7270" s="6"/>
      <c r="L7270" s="6"/>
      <c r="AM7270" s="6"/>
    </row>
    <row r="7271" spans="1:39">
      <c r="A7271" s="6"/>
      <c r="K7271" s="6"/>
      <c r="L7271" s="6"/>
      <c r="AM7271" s="6"/>
    </row>
    <row r="7272" spans="1:39">
      <c r="A7272" s="6"/>
      <c r="K7272" s="6"/>
      <c r="L7272" s="6"/>
      <c r="AM7272" s="6"/>
    </row>
    <row r="7273" spans="1:39">
      <c r="A7273" s="6"/>
      <c r="K7273" s="6"/>
      <c r="L7273" s="6"/>
      <c r="AM7273" s="6"/>
    </row>
    <row r="7274" spans="1:39">
      <c r="A7274" s="6"/>
      <c r="K7274" s="6"/>
      <c r="L7274" s="6"/>
      <c r="AM7274" s="6"/>
    </row>
    <row r="7275" spans="1:39">
      <c r="A7275" s="6"/>
      <c r="K7275" s="6"/>
      <c r="L7275" s="6"/>
      <c r="AM7275" s="6"/>
    </row>
    <row r="7276" spans="1:39">
      <c r="A7276" s="6"/>
      <c r="K7276" s="6"/>
      <c r="L7276" s="6"/>
      <c r="AM7276" s="6"/>
    </row>
    <row r="7277" spans="1:39">
      <c r="A7277" s="6"/>
      <c r="K7277" s="6"/>
      <c r="L7277" s="6"/>
      <c r="AM7277" s="6"/>
    </row>
    <row r="7278" spans="1:39">
      <c r="A7278" s="6"/>
      <c r="K7278" s="6"/>
      <c r="L7278" s="6"/>
      <c r="AM7278" s="6"/>
    </row>
    <row r="7279" spans="1:39">
      <c r="A7279" s="6"/>
      <c r="K7279" s="6"/>
      <c r="L7279" s="6"/>
      <c r="AM7279" s="6"/>
    </row>
    <row r="7280" spans="1:39">
      <c r="A7280" s="6"/>
      <c r="K7280" s="6"/>
      <c r="L7280" s="6"/>
      <c r="AM7280" s="6"/>
    </row>
    <row r="7281" spans="1:39">
      <c r="A7281" s="6"/>
      <c r="K7281" s="6"/>
      <c r="L7281" s="6"/>
      <c r="AM7281" s="6"/>
    </row>
    <row r="7282" spans="1:39">
      <c r="A7282" s="6"/>
      <c r="K7282" s="6"/>
      <c r="L7282" s="6"/>
      <c r="AM7282" s="6"/>
    </row>
    <row r="7283" spans="1:39">
      <c r="A7283" s="6"/>
      <c r="K7283" s="6"/>
      <c r="L7283" s="6"/>
      <c r="AM7283" s="6"/>
    </row>
    <row r="7284" spans="1:39">
      <c r="A7284" s="6"/>
      <c r="K7284" s="6"/>
      <c r="L7284" s="6"/>
      <c r="AM7284" s="6"/>
    </row>
    <row r="7285" spans="1:39">
      <c r="A7285" s="6"/>
      <c r="K7285" s="6"/>
      <c r="L7285" s="6"/>
      <c r="AM7285" s="6"/>
    </row>
    <row r="7286" spans="1:39">
      <c r="A7286" s="6"/>
      <c r="K7286" s="6"/>
      <c r="L7286" s="6"/>
      <c r="AM7286" s="6"/>
    </row>
    <row r="7287" spans="1:39">
      <c r="A7287" s="6"/>
      <c r="K7287" s="6"/>
      <c r="L7287" s="6"/>
      <c r="AM7287" s="6"/>
    </row>
    <row r="7288" spans="1:39">
      <c r="A7288" s="6"/>
      <c r="K7288" s="6"/>
      <c r="L7288" s="6"/>
      <c r="AM7288" s="6"/>
    </row>
    <row r="7289" spans="1:39">
      <c r="A7289" s="6"/>
      <c r="K7289" s="6"/>
      <c r="L7289" s="6"/>
      <c r="AM7289" s="6"/>
    </row>
    <row r="7290" spans="1:39">
      <c r="A7290" s="6"/>
      <c r="K7290" s="6"/>
      <c r="L7290" s="6"/>
      <c r="AM7290" s="6"/>
    </row>
    <row r="7291" spans="1:39">
      <c r="A7291" s="6"/>
      <c r="K7291" s="6"/>
      <c r="L7291" s="6"/>
      <c r="AM7291" s="6"/>
    </row>
    <row r="7292" spans="1:39">
      <c r="A7292" s="6"/>
      <c r="K7292" s="6"/>
      <c r="L7292" s="6"/>
      <c r="AM7292" s="6"/>
    </row>
    <row r="7293" spans="1:39">
      <c r="A7293" s="6"/>
      <c r="K7293" s="6"/>
      <c r="L7293" s="6"/>
      <c r="AM7293" s="6"/>
    </row>
    <row r="7294" spans="1:39">
      <c r="A7294" s="6"/>
      <c r="K7294" s="6"/>
      <c r="L7294" s="6"/>
      <c r="AM7294" s="6"/>
    </row>
    <row r="7295" spans="1:39">
      <c r="A7295" s="6"/>
      <c r="K7295" s="6"/>
      <c r="L7295" s="6"/>
      <c r="AM7295" s="6"/>
    </row>
    <row r="7296" spans="1:39">
      <c r="A7296" s="6"/>
      <c r="K7296" s="6"/>
      <c r="L7296" s="6"/>
      <c r="AM7296" s="6"/>
    </row>
    <row r="7297" spans="1:39">
      <c r="A7297" s="6"/>
      <c r="K7297" s="6"/>
      <c r="L7297" s="6"/>
      <c r="AM7297" s="6"/>
    </row>
    <row r="7298" spans="1:39">
      <c r="A7298" s="6"/>
      <c r="K7298" s="6"/>
      <c r="L7298" s="6"/>
      <c r="AM7298" s="6"/>
    </row>
    <row r="7299" spans="1:39">
      <c r="A7299" s="6"/>
      <c r="K7299" s="6"/>
      <c r="L7299" s="6"/>
      <c r="AM7299" s="6"/>
    </row>
    <row r="7300" spans="1:39">
      <c r="A7300" s="6"/>
      <c r="K7300" s="6"/>
      <c r="L7300" s="6"/>
      <c r="AM7300" s="6"/>
    </row>
    <row r="7301" spans="1:39">
      <c r="A7301" s="6"/>
      <c r="K7301" s="6"/>
      <c r="L7301" s="6"/>
      <c r="AM7301" s="6"/>
    </row>
    <row r="7302" spans="1:39">
      <c r="A7302" s="6"/>
      <c r="K7302" s="6"/>
      <c r="L7302" s="6"/>
      <c r="AM7302" s="6"/>
    </row>
    <row r="7303" spans="1:39">
      <c r="A7303" s="6"/>
      <c r="K7303" s="6"/>
      <c r="L7303" s="6"/>
      <c r="AM7303" s="6"/>
    </row>
    <row r="7304" spans="1:39">
      <c r="A7304" s="6"/>
      <c r="K7304" s="6"/>
      <c r="L7304" s="6"/>
      <c r="AM7304" s="6"/>
    </row>
    <row r="7305" spans="1:39">
      <c r="A7305" s="6"/>
      <c r="K7305" s="6"/>
      <c r="L7305" s="6"/>
      <c r="AM7305" s="6"/>
    </row>
    <row r="7306" spans="1:39">
      <c r="A7306" s="6"/>
      <c r="K7306" s="6"/>
      <c r="L7306" s="6"/>
      <c r="AM7306" s="6"/>
    </row>
    <row r="7307" spans="1:39">
      <c r="A7307" s="6"/>
      <c r="K7307" s="6"/>
      <c r="L7307" s="6"/>
      <c r="AM7307" s="6"/>
    </row>
    <row r="7308" spans="1:39">
      <c r="A7308" s="6"/>
      <c r="K7308" s="6"/>
      <c r="L7308" s="6"/>
      <c r="AM7308" s="6"/>
    </row>
    <row r="7309" spans="1:39">
      <c r="A7309" s="6"/>
      <c r="K7309" s="6"/>
      <c r="L7309" s="6"/>
      <c r="AM7309" s="6"/>
    </row>
    <row r="7310" spans="1:39">
      <c r="A7310" s="6"/>
      <c r="K7310" s="6"/>
      <c r="L7310" s="6"/>
      <c r="AM7310" s="6"/>
    </row>
    <row r="7311" spans="1:39">
      <c r="A7311" s="6"/>
      <c r="K7311" s="6"/>
      <c r="L7311" s="6"/>
      <c r="AM7311" s="6"/>
    </row>
    <row r="7312" spans="1:39">
      <c r="A7312" s="6"/>
      <c r="K7312" s="6"/>
      <c r="L7312" s="6"/>
      <c r="AM7312" s="6"/>
    </row>
    <row r="7313" spans="1:39">
      <c r="A7313" s="6"/>
      <c r="K7313" s="6"/>
      <c r="L7313" s="6"/>
      <c r="AM7313" s="6"/>
    </row>
    <row r="7314" spans="1:39">
      <c r="A7314" s="6"/>
      <c r="K7314" s="6"/>
      <c r="L7314" s="6"/>
      <c r="AM7314" s="6"/>
    </row>
    <row r="7315" spans="1:39">
      <c r="A7315" s="6"/>
      <c r="K7315" s="6"/>
      <c r="L7315" s="6"/>
      <c r="AM7315" s="6"/>
    </row>
    <row r="7316" spans="1:39">
      <c r="A7316" s="6"/>
      <c r="K7316" s="6"/>
      <c r="L7316" s="6"/>
      <c r="AM7316" s="6"/>
    </row>
    <row r="7317" spans="1:39">
      <c r="A7317" s="6"/>
      <c r="K7317" s="6"/>
      <c r="L7317" s="6"/>
      <c r="AM7317" s="6"/>
    </row>
    <row r="7318" spans="1:39">
      <c r="A7318" s="6"/>
      <c r="K7318" s="6"/>
      <c r="L7318" s="6"/>
      <c r="AM7318" s="6"/>
    </row>
    <row r="7319" spans="1:39">
      <c r="A7319" s="6"/>
      <c r="K7319" s="6"/>
      <c r="L7319" s="6"/>
      <c r="AM7319" s="6"/>
    </row>
    <row r="7320" spans="1:39">
      <c r="A7320" s="6"/>
      <c r="K7320" s="6"/>
      <c r="L7320" s="6"/>
      <c r="AM7320" s="6"/>
    </row>
    <row r="7321" spans="1:39">
      <c r="A7321" s="6"/>
      <c r="K7321" s="6"/>
      <c r="L7321" s="6"/>
      <c r="AM7321" s="6"/>
    </row>
    <row r="7322" spans="1:39">
      <c r="A7322" s="6"/>
      <c r="K7322" s="6"/>
      <c r="L7322" s="6"/>
      <c r="AM7322" s="6"/>
    </row>
    <row r="7323" spans="1:39">
      <c r="A7323" s="6"/>
      <c r="K7323" s="6"/>
      <c r="L7323" s="6"/>
      <c r="AM7323" s="6"/>
    </row>
    <row r="7324" spans="1:39">
      <c r="A7324" s="6"/>
      <c r="K7324" s="6"/>
      <c r="L7324" s="6"/>
      <c r="AM7324" s="6"/>
    </row>
    <row r="7325" spans="1:39">
      <c r="A7325" s="6"/>
      <c r="K7325" s="6"/>
      <c r="L7325" s="6"/>
      <c r="AM7325" s="6"/>
    </row>
    <row r="7326" spans="1:39">
      <c r="A7326" s="6"/>
      <c r="K7326" s="6"/>
      <c r="L7326" s="6"/>
      <c r="AM7326" s="6"/>
    </row>
    <row r="7327" spans="1:39">
      <c r="A7327" s="6"/>
      <c r="K7327" s="6"/>
      <c r="L7327" s="6"/>
      <c r="AM7327" s="6"/>
    </row>
    <row r="7328" spans="1:39">
      <c r="A7328" s="6"/>
      <c r="K7328" s="6"/>
      <c r="L7328" s="6"/>
      <c r="AM7328" s="6"/>
    </row>
    <row r="7329" spans="1:39">
      <c r="A7329" s="6"/>
      <c r="K7329" s="6"/>
      <c r="L7329" s="6"/>
      <c r="AM7329" s="6"/>
    </row>
    <row r="7330" spans="1:39">
      <c r="A7330" s="6"/>
      <c r="K7330" s="6"/>
      <c r="L7330" s="6"/>
      <c r="AM7330" s="6"/>
    </row>
    <row r="7331" spans="1:39">
      <c r="A7331" s="6"/>
      <c r="K7331" s="6"/>
      <c r="L7331" s="6"/>
      <c r="AM7331" s="6"/>
    </row>
    <row r="7332" spans="1:39">
      <c r="A7332" s="6"/>
      <c r="K7332" s="6"/>
      <c r="L7332" s="6"/>
      <c r="AM7332" s="6"/>
    </row>
    <row r="7333" spans="1:39">
      <c r="A7333" s="6"/>
      <c r="K7333" s="6"/>
      <c r="L7333" s="6"/>
      <c r="AM7333" s="6"/>
    </row>
    <row r="7334" spans="1:39">
      <c r="A7334" s="6"/>
      <c r="K7334" s="6"/>
      <c r="L7334" s="6"/>
      <c r="AM7334" s="6"/>
    </row>
    <row r="7335" spans="1:39">
      <c r="A7335" s="6"/>
      <c r="K7335" s="6"/>
      <c r="L7335" s="6"/>
      <c r="AM7335" s="6"/>
    </row>
    <row r="7336" spans="1:39">
      <c r="A7336" s="6"/>
      <c r="K7336" s="6"/>
      <c r="L7336" s="6"/>
      <c r="AM7336" s="6"/>
    </row>
    <row r="7337" spans="1:39">
      <c r="A7337" s="6"/>
      <c r="K7337" s="6"/>
      <c r="L7337" s="6"/>
      <c r="AM7337" s="6"/>
    </row>
    <row r="7338" spans="1:39">
      <c r="A7338" s="6"/>
      <c r="K7338" s="6"/>
      <c r="L7338" s="6"/>
      <c r="AM7338" s="6"/>
    </row>
    <row r="7339" spans="1:39">
      <c r="A7339" s="6"/>
      <c r="K7339" s="6"/>
      <c r="L7339" s="6"/>
      <c r="AM7339" s="6"/>
    </row>
    <row r="7340" spans="1:39">
      <c r="A7340" s="6"/>
      <c r="K7340" s="6"/>
      <c r="L7340" s="6"/>
      <c r="AM7340" s="6"/>
    </row>
    <row r="7341" spans="1:39">
      <c r="A7341" s="6"/>
      <c r="K7341" s="6"/>
      <c r="L7341" s="6"/>
      <c r="AM7341" s="6"/>
    </row>
    <row r="7342" spans="1:39">
      <c r="A7342" s="6"/>
      <c r="K7342" s="6"/>
      <c r="L7342" s="6"/>
      <c r="AM7342" s="6"/>
    </row>
    <row r="7343" spans="1:39">
      <c r="A7343" s="6"/>
      <c r="K7343" s="6"/>
      <c r="L7343" s="6"/>
      <c r="AM7343" s="6"/>
    </row>
    <row r="7344" spans="1:39">
      <c r="A7344" s="6"/>
      <c r="K7344" s="6"/>
      <c r="L7344" s="6"/>
      <c r="AM7344" s="6"/>
    </row>
    <row r="7345" spans="1:39">
      <c r="A7345" s="6"/>
      <c r="K7345" s="6"/>
      <c r="L7345" s="6"/>
      <c r="AM7345" s="6"/>
    </row>
    <row r="7346" spans="1:39">
      <c r="A7346" s="6"/>
      <c r="K7346" s="6"/>
      <c r="L7346" s="6"/>
      <c r="AM7346" s="6"/>
    </row>
    <row r="7347" spans="1:39">
      <c r="A7347" s="6"/>
      <c r="K7347" s="6"/>
      <c r="L7347" s="6"/>
      <c r="AM7347" s="6"/>
    </row>
    <row r="7348" spans="1:39">
      <c r="A7348" s="6"/>
      <c r="K7348" s="6"/>
      <c r="L7348" s="6"/>
      <c r="AM7348" s="6"/>
    </row>
    <row r="7349" spans="1:39">
      <c r="A7349" s="6"/>
      <c r="K7349" s="6"/>
      <c r="L7349" s="6"/>
      <c r="AM7349" s="6"/>
    </row>
    <row r="7350" spans="1:39">
      <c r="A7350" s="6"/>
      <c r="K7350" s="6"/>
      <c r="L7350" s="6"/>
      <c r="AM7350" s="6"/>
    </row>
    <row r="7351" spans="1:39">
      <c r="A7351" s="6"/>
      <c r="K7351" s="6"/>
      <c r="L7351" s="6"/>
      <c r="AM7351" s="6"/>
    </row>
    <row r="7352" spans="1:39">
      <c r="A7352" s="6"/>
      <c r="K7352" s="6"/>
      <c r="L7352" s="6"/>
      <c r="AM7352" s="6"/>
    </row>
    <row r="7353" spans="1:39">
      <c r="A7353" s="6"/>
      <c r="K7353" s="6"/>
      <c r="L7353" s="6"/>
      <c r="AM7353" s="6"/>
    </row>
    <row r="7354" spans="1:39">
      <c r="A7354" s="6"/>
      <c r="K7354" s="6"/>
      <c r="L7354" s="6"/>
      <c r="AM7354" s="6"/>
    </row>
    <row r="7355" spans="1:39">
      <c r="A7355" s="6"/>
      <c r="K7355" s="6"/>
      <c r="L7355" s="6"/>
      <c r="AM7355" s="6"/>
    </row>
    <row r="7356" spans="1:39">
      <c r="A7356" s="6"/>
      <c r="K7356" s="6"/>
      <c r="L7356" s="6"/>
      <c r="AM7356" s="6"/>
    </row>
    <row r="7357" spans="1:39">
      <c r="A7357" s="6"/>
      <c r="K7357" s="6"/>
      <c r="L7357" s="6"/>
      <c r="AM7357" s="6"/>
    </row>
    <row r="7358" spans="1:39">
      <c r="A7358" s="6"/>
      <c r="K7358" s="6"/>
      <c r="L7358" s="6"/>
      <c r="AM7358" s="6"/>
    </row>
    <row r="7359" spans="1:39">
      <c r="A7359" s="6"/>
      <c r="K7359" s="6"/>
      <c r="L7359" s="6"/>
      <c r="AM7359" s="6"/>
    </row>
    <row r="7360" spans="1:39">
      <c r="A7360" s="6"/>
      <c r="K7360" s="6"/>
      <c r="L7360" s="6"/>
      <c r="AM7360" s="6"/>
    </row>
    <row r="7361" spans="1:39">
      <c r="A7361" s="6"/>
      <c r="K7361" s="6"/>
      <c r="L7361" s="6"/>
      <c r="AM7361" s="6"/>
    </row>
    <row r="7362" spans="1:39">
      <c r="A7362" s="6"/>
      <c r="K7362" s="6"/>
      <c r="L7362" s="6"/>
      <c r="AM7362" s="6"/>
    </row>
    <row r="7363" spans="1:39">
      <c r="A7363" s="6"/>
      <c r="K7363" s="6"/>
      <c r="L7363" s="6"/>
      <c r="AM7363" s="6"/>
    </row>
    <row r="7364" spans="1:39">
      <c r="A7364" s="6"/>
      <c r="K7364" s="6"/>
      <c r="L7364" s="6"/>
      <c r="AM7364" s="6"/>
    </row>
    <row r="7365" spans="1:39">
      <c r="A7365" s="6"/>
      <c r="K7365" s="6"/>
      <c r="L7365" s="6"/>
      <c r="AM7365" s="6"/>
    </row>
    <row r="7366" spans="1:39">
      <c r="A7366" s="6"/>
      <c r="K7366" s="6"/>
      <c r="L7366" s="6"/>
      <c r="AM7366" s="6"/>
    </row>
    <row r="7367" spans="1:39">
      <c r="A7367" s="6"/>
      <c r="K7367" s="6"/>
      <c r="L7367" s="6"/>
      <c r="AM7367" s="6"/>
    </row>
    <row r="7368" spans="1:39">
      <c r="A7368" s="6"/>
      <c r="K7368" s="6"/>
      <c r="L7368" s="6"/>
      <c r="AM7368" s="6"/>
    </row>
    <row r="7369" spans="1:39">
      <c r="A7369" s="6"/>
      <c r="K7369" s="6"/>
      <c r="L7369" s="6"/>
      <c r="AM7369" s="6"/>
    </row>
    <row r="7370" spans="1:39">
      <c r="A7370" s="6"/>
      <c r="K7370" s="6"/>
      <c r="L7370" s="6"/>
      <c r="AM7370" s="6"/>
    </row>
    <row r="7371" spans="1:39">
      <c r="A7371" s="6"/>
      <c r="K7371" s="6"/>
      <c r="L7371" s="6"/>
      <c r="AM7371" s="6"/>
    </row>
    <row r="7372" spans="1:39">
      <c r="A7372" s="6"/>
      <c r="K7372" s="6"/>
      <c r="L7372" s="6"/>
      <c r="AM7372" s="6"/>
    </row>
    <row r="7373" spans="1:39">
      <c r="A7373" s="6"/>
      <c r="K7373" s="6"/>
      <c r="L7373" s="6"/>
      <c r="AM7373" s="6"/>
    </row>
    <row r="7374" spans="1:39">
      <c r="A7374" s="6"/>
      <c r="K7374" s="6"/>
      <c r="L7374" s="6"/>
      <c r="AM7374" s="6"/>
    </row>
    <row r="7375" spans="1:39">
      <c r="A7375" s="6"/>
      <c r="K7375" s="6"/>
      <c r="L7375" s="6"/>
      <c r="AM7375" s="6"/>
    </row>
    <row r="7376" spans="1:39">
      <c r="A7376" s="6"/>
      <c r="K7376" s="6"/>
      <c r="L7376" s="6"/>
      <c r="AM7376" s="6"/>
    </row>
    <row r="7377" spans="1:39">
      <c r="A7377" s="6"/>
      <c r="K7377" s="6"/>
      <c r="L7377" s="6"/>
      <c r="AM7377" s="6"/>
    </row>
    <row r="7378" spans="1:39">
      <c r="A7378" s="6"/>
      <c r="K7378" s="6"/>
      <c r="L7378" s="6"/>
      <c r="AM7378" s="6"/>
    </row>
    <row r="7379" spans="1:39">
      <c r="A7379" s="6"/>
      <c r="K7379" s="6"/>
      <c r="L7379" s="6"/>
      <c r="AM7379" s="6"/>
    </row>
    <row r="7380" spans="1:39">
      <c r="A7380" s="6"/>
      <c r="K7380" s="6"/>
      <c r="L7380" s="6"/>
      <c r="AM7380" s="6"/>
    </row>
    <row r="7381" spans="1:39">
      <c r="A7381" s="6"/>
      <c r="K7381" s="6"/>
      <c r="L7381" s="6"/>
      <c r="AM7381" s="6"/>
    </row>
    <row r="7382" spans="1:39">
      <c r="A7382" s="6"/>
      <c r="K7382" s="6"/>
      <c r="L7382" s="6"/>
      <c r="AM7382" s="6"/>
    </row>
    <row r="7383" spans="1:39">
      <c r="A7383" s="6"/>
      <c r="K7383" s="6"/>
      <c r="L7383" s="6"/>
      <c r="AM7383" s="6"/>
    </row>
    <row r="7384" spans="1:39">
      <c r="A7384" s="6"/>
      <c r="K7384" s="6"/>
      <c r="L7384" s="6"/>
      <c r="AM7384" s="6"/>
    </row>
    <row r="7385" spans="1:39">
      <c r="A7385" s="6"/>
      <c r="K7385" s="6"/>
      <c r="L7385" s="6"/>
      <c r="AM7385" s="6"/>
    </row>
    <row r="7386" spans="1:39">
      <c r="A7386" s="6"/>
      <c r="K7386" s="6"/>
      <c r="L7386" s="6"/>
      <c r="AM7386" s="6"/>
    </row>
    <row r="7387" spans="1:39">
      <c r="A7387" s="6"/>
      <c r="K7387" s="6"/>
      <c r="L7387" s="6"/>
      <c r="AM7387" s="6"/>
    </row>
    <row r="7388" spans="1:39">
      <c r="A7388" s="6"/>
      <c r="K7388" s="6"/>
      <c r="L7388" s="6"/>
      <c r="AM7388" s="6"/>
    </row>
    <row r="7389" spans="1:39">
      <c r="A7389" s="6"/>
      <c r="K7389" s="6"/>
      <c r="L7389" s="6"/>
      <c r="AM7389" s="6"/>
    </row>
    <row r="7390" spans="1:39">
      <c r="A7390" s="6"/>
      <c r="K7390" s="6"/>
      <c r="L7390" s="6"/>
      <c r="AM7390" s="6"/>
    </row>
    <row r="7391" spans="1:39">
      <c r="A7391" s="6"/>
      <c r="K7391" s="6"/>
      <c r="L7391" s="6"/>
      <c r="AM7391" s="6"/>
    </row>
    <row r="7392" spans="1:39">
      <c r="A7392" s="6"/>
      <c r="K7392" s="6"/>
      <c r="L7392" s="6"/>
      <c r="AM7392" s="6"/>
    </row>
    <row r="7393" spans="1:39">
      <c r="A7393" s="6"/>
      <c r="K7393" s="6"/>
      <c r="L7393" s="6"/>
      <c r="AM7393" s="6"/>
    </row>
    <row r="7394" spans="1:39">
      <c r="A7394" s="6"/>
      <c r="K7394" s="6"/>
      <c r="L7394" s="6"/>
      <c r="AM7394" s="6"/>
    </row>
    <row r="7395" spans="1:39">
      <c r="A7395" s="6"/>
      <c r="K7395" s="6"/>
      <c r="L7395" s="6"/>
      <c r="AM7395" s="6"/>
    </row>
    <row r="7396" spans="1:39">
      <c r="A7396" s="6"/>
      <c r="K7396" s="6"/>
      <c r="L7396" s="6"/>
      <c r="AM7396" s="6"/>
    </row>
    <row r="7397" spans="1:39">
      <c r="A7397" s="6"/>
      <c r="K7397" s="6"/>
      <c r="L7397" s="6"/>
      <c r="AM7397" s="6"/>
    </row>
    <row r="7398" spans="1:39">
      <c r="A7398" s="6"/>
      <c r="K7398" s="6"/>
      <c r="L7398" s="6"/>
      <c r="AM7398" s="6"/>
    </row>
    <row r="7399" spans="1:39">
      <c r="A7399" s="6"/>
      <c r="K7399" s="6"/>
      <c r="L7399" s="6"/>
      <c r="AM7399" s="6"/>
    </row>
    <row r="7400" spans="1:39">
      <c r="A7400" s="6"/>
      <c r="K7400" s="6"/>
      <c r="L7400" s="6"/>
      <c r="AM7400" s="6"/>
    </row>
    <row r="7401" spans="1:39">
      <c r="A7401" s="6"/>
      <c r="K7401" s="6"/>
      <c r="L7401" s="6"/>
      <c r="AM7401" s="6"/>
    </row>
    <row r="7402" spans="1:39">
      <c r="A7402" s="6"/>
      <c r="K7402" s="6"/>
      <c r="L7402" s="6"/>
      <c r="AM7402" s="6"/>
    </row>
    <row r="7403" spans="1:39">
      <c r="A7403" s="6"/>
      <c r="K7403" s="6"/>
      <c r="L7403" s="6"/>
      <c r="AM7403" s="6"/>
    </row>
    <row r="7404" spans="1:39">
      <c r="A7404" s="6"/>
      <c r="K7404" s="6"/>
      <c r="L7404" s="6"/>
      <c r="AM7404" s="6"/>
    </row>
    <row r="7405" spans="1:39">
      <c r="A7405" s="6"/>
      <c r="K7405" s="6"/>
      <c r="L7405" s="6"/>
      <c r="AM7405" s="6"/>
    </row>
    <row r="7406" spans="1:39">
      <c r="A7406" s="6"/>
      <c r="K7406" s="6"/>
      <c r="L7406" s="6"/>
      <c r="AM7406" s="6"/>
    </row>
    <row r="7407" spans="1:39">
      <c r="A7407" s="6"/>
      <c r="K7407" s="6"/>
      <c r="L7407" s="6"/>
      <c r="AM7407" s="6"/>
    </row>
    <row r="7408" spans="1:39">
      <c r="A7408" s="6"/>
      <c r="K7408" s="6"/>
      <c r="L7408" s="6"/>
      <c r="AM7408" s="6"/>
    </row>
    <row r="7409" spans="1:39">
      <c r="A7409" s="6"/>
      <c r="K7409" s="6"/>
      <c r="L7409" s="6"/>
      <c r="AM7409" s="6"/>
    </row>
    <row r="7410" spans="1:39">
      <c r="A7410" s="6"/>
      <c r="K7410" s="6"/>
      <c r="L7410" s="6"/>
      <c r="AM7410" s="6"/>
    </row>
    <row r="7411" spans="1:39">
      <c r="A7411" s="6"/>
      <c r="K7411" s="6"/>
      <c r="L7411" s="6"/>
      <c r="AM7411" s="6"/>
    </row>
    <row r="7412" spans="1:39">
      <c r="A7412" s="6"/>
      <c r="K7412" s="6"/>
      <c r="L7412" s="6"/>
      <c r="AM7412" s="6"/>
    </row>
    <row r="7413" spans="1:39">
      <c r="A7413" s="6"/>
      <c r="K7413" s="6"/>
      <c r="L7413" s="6"/>
      <c r="AM7413" s="6"/>
    </row>
    <row r="7414" spans="1:39">
      <c r="A7414" s="6"/>
      <c r="K7414" s="6"/>
      <c r="L7414" s="6"/>
      <c r="AM7414" s="6"/>
    </row>
    <row r="7415" spans="1:39">
      <c r="A7415" s="6"/>
      <c r="K7415" s="6"/>
      <c r="L7415" s="6"/>
      <c r="AM7415" s="6"/>
    </row>
    <row r="7416" spans="1:39">
      <c r="A7416" s="6"/>
      <c r="K7416" s="6"/>
      <c r="L7416" s="6"/>
      <c r="AM7416" s="6"/>
    </row>
    <row r="7417" spans="1:39">
      <c r="A7417" s="6"/>
      <c r="K7417" s="6"/>
      <c r="L7417" s="6"/>
      <c r="AM7417" s="6"/>
    </row>
    <row r="7418" spans="1:39">
      <c r="A7418" s="6"/>
      <c r="K7418" s="6"/>
      <c r="L7418" s="6"/>
      <c r="AM7418" s="6"/>
    </row>
    <row r="7419" spans="1:39">
      <c r="A7419" s="6"/>
      <c r="K7419" s="6"/>
      <c r="L7419" s="6"/>
      <c r="AM7419" s="6"/>
    </row>
    <row r="7420" spans="1:39">
      <c r="A7420" s="6"/>
      <c r="K7420" s="6"/>
      <c r="L7420" s="6"/>
      <c r="AM7420" s="6"/>
    </row>
    <row r="7421" spans="1:39">
      <c r="A7421" s="6"/>
      <c r="K7421" s="6"/>
      <c r="L7421" s="6"/>
      <c r="AM7421" s="6"/>
    </row>
    <row r="7422" spans="1:39">
      <c r="A7422" s="6"/>
      <c r="K7422" s="6"/>
      <c r="L7422" s="6"/>
      <c r="AM7422" s="6"/>
    </row>
    <row r="7423" spans="1:39">
      <c r="A7423" s="6"/>
      <c r="K7423" s="6"/>
      <c r="L7423" s="6"/>
      <c r="AM7423" s="6"/>
    </row>
    <row r="7424" spans="1:39">
      <c r="A7424" s="6"/>
      <c r="K7424" s="6"/>
      <c r="L7424" s="6"/>
      <c r="AM7424" s="6"/>
    </row>
    <row r="7425" spans="1:39">
      <c r="A7425" s="6"/>
      <c r="K7425" s="6"/>
      <c r="L7425" s="6"/>
      <c r="AM7425" s="6"/>
    </row>
    <row r="7426" spans="1:39">
      <c r="A7426" s="6"/>
      <c r="K7426" s="6"/>
      <c r="L7426" s="6"/>
      <c r="AM7426" s="6"/>
    </row>
    <row r="7427" spans="1:39">
      <c r="A7427" s="6"/>
      <c r="K7427" s="6"/>
      <c r="L7427" s="6"/>
      <c r="AM7427" s="6"/>
    </row>
    <row r="7428" spans="1:39">
      <c r="A7428" s="6"/>
      <c r="K7428" s="6"/>
      <c r="L7428" s="6"/>
      <c r="AM7428" s="6"/>
    </row>
    <row r="7429" spans="1:39">
      <c r="A7429" s="6"/>
      <c r="K7429" s="6"/>
      <c r="L7429" s="6"/>
      <c r="AM7429" s="6"/>
    </row>
    <row r="7430" spans="1:39">
      <c r="A7430" s="6"/>
      <c r="K7430" s="6"/>
      <c r="L7430" s="6"/>
      <c r="AM7430" s="6"/>
    </row>
    <row r="7431" spans="1:39">
      <c r="A7431" s="6"/>
      <c r="K7431" s="6"/>
      <c r="L7431" s="6"/>
      <c r="AM7431" s="6"/>
    </row>
    <row r="7432" spans="1:39">
      <c r="A7432" s="6"/>
      <c r="K7432" s="6"/>
      <c r="L7432" s="6"/>
      <c r="AM7432" s="6"/>
    </row>
    <row r="7433" spans="1:39">
      <c r="A7433" s="6"/>
      <c r="K7433" s="6"/>
      <c r="L7433" s="6"/>
      <c r="AM7433" s="6"/>
    </row>
    <row r="7434" spans="1:39">
      <c r="A7434" s="6"/>
      <c r="K7434" s="6"/>
      <c r="L7434" s="6"/>
      <c r="AM7434" s="6"/>
    </row>
    <row r="7435" spans="1:39">
      <c r="A7435" s="6"/>
      <c r="K7435" s="6"/>
      <c r="L7435" s="6"/>
      <c r="AM7435" s="6"/>
    </row>
    <row r="7436" spans="1:39">
      <c r="A7436" s="6"/>
      <c r="K7436" s="6"/>
      <c r="L7436" s="6"/>
      <c r="AM7436" s="6"/>
    </row>
    <row r="7437" spans="1:39">
      <c r="A7437" s="6"/>
      <c r="K7437" s="6"/>
      <c r="L7437" s="6"/>
      <c r="AM7437" s="6"/>
    </row>
    <row r="7438" spans="1:39">
      <c r="A7438" s="6"/>
      <c r="K7438" s="6"/>
      <c r="L7438" s="6"/>
      <c r="AM7438" s="6"/>
    </row>
    <row r="7439" spans="1:39">
      <c r="A7439" s="6"/>
      <c r="K7439" s="6"/>
      <c r="L7439" s="6"/>
      <c r="AM7439" s="6"/>
    </row>
    <row r="7440" spans="1:39">
      <c r="A7440" s="6"/>
      <c r="K7440" s="6"/>
      <c r="L7440" s="6"/>
      <c r="AM7440" s="6"/>
    </row>
    <row r="7441" spans="1:39">
      <c r="A7441" s="6"/>
      <c r="K7441" s="6"/>
      <c r="L7441" s="6"/>
      <c r="AM7441" s="6"/>
    </row>
    <row r="7442" spans="1:39">
      <c r="A7442" s="6"/>
      <c r="K7442" s="6"/>
      <c r="L7442" s="6"/>
      <c r="AM7442" s="6"/>
    </row>
    <row r="7443" spans="1:39">
      <c r="A7443" s="6"/>
      <c r="K7443" s="6"/>
      <c r="L7443" s="6"/>
      <c r="AM7443" s="6"/>
    </row>
    <row r="7444" spans="1:39">
      <c r="A7444" s="6"/>
      <c r="K7444" s="6"/>
      <c r="L7444" s="6"/>
      <c r="AM7444" s="6"/>
    </row>
    <row r="7445" spans="1:39">
      <c r="A7445" s="6"/>
      <c r="K7445" s="6"/>
      <c r="L7445" s="6"/>
      <c r="AM7445" s="6"/>
    </row>
    <row r="7446" spans="1:39">
      <c r="A7446" s="6"/>
      <c r="K7446" s="6"/>
      <c r="L7446" s="6"/>
      <c r="AM7446" s="6"/>
    </row>
    <row r="7447" spans="1:39">
      <c r="A7447" s="6"/>
      <c r="K7447" s="6"/>
      <c r="L7447" s="6"/>
      <c r="AM7447" s="6"/>
    </row>
    <row r="7448" spans="1:39">
      <c r="A7448" s="6"/>
      <c r="K7448" s="6"/>
      <c r="L7448" s="6"/>
      <c r="AM7448" s="6"/>
    </row>
    <row r="7449" spans="1:39">
      <c r="A7449" s="6"/>
      <c r="K7449" s="6"/>
      <c r="L7449" s="6"/>
      <c r="AM7449" s="6"/>
    </row>
    <row r="7450" spans="1:39">
      <c r="A7450" s="6"/>
      <c r="K7450" s="6"/>
      <c r="L7450" s="6"/>
      <c r="AM7450" s="6"/>
    </row>
    <row r="7451" spans="1:39">
      <c r="A7451" s="6"/>
      <c r="K7451" s="6"/>
      <c r="L7451" s="6"/>
      <c r="AM7451" s="6"/>
    </row>
    <row r="7452" spans="1:39">
      <c r="A7452" s="6"/>
      <c r="K7452" s="6"/>
      <c r="L7452" s="6"/>
      <c r="AM7452" s="6"/>
    </row>
    <row r="7453" spans="1:39">
      <c r="A7453" s="6"/>
      <c r="K7453" s="6"/>
      <c r="L7453" s="6"/>
      <c r="AM7453" s="6"/>
    </row>
    <row r="7454" spans="1:39">
      <c r="A7454" s="6"/>
      <c r="K7454" s="6"/>
      <c r="L7454" s="6"/>
      <c r="AM7454" s="6"/>
    </row>
    <row r="7455" spans="1:39">
      <c r="A7455" s="6"/>
      <c r="K7455" s="6"/>
      <c r="L7455" s="6"/>
      <c r="AM7455" s="6"/>
    </row>
    <row r="7456" spans="1:39">
      <c r="A7456" s="6"/>
      <c r="K7456" s="6"/>
      <c r="L7456" s="6"/>
      <c r="AM7456" s="6"/>
    </row>
    <row r="7457" spans="1:39">
      <c r="A7457" s="6"/>
      <c r="K7457" s="6"/>
      <c r="L7457" s="6"/>
      <c r="AM7457" s="6"/>
    </row>
    <row r="7458" spans="1:39">
      <c r="A7458" s="6"/>
      <c r="K7458" s="6"/>
      <c r="L7458" s="6"/>
      <c r="AM7458" s="6"/>
    </row>
    <row r="7459" spans="1:39">
      <c r="A7459" s="6"/>
      <c r="K7459" s="6"/>
      <c r="L7459" s="6"/>
      <c r="AM7459" s="6"/>
    </row>
    <row r="7460" spans="1:39">
      <c r="A7460" s="6"/>
      <c r="K7460" s="6"/>
      <c r="L7460" s="6"/>
      <c r="AM7460" s="6"/>
    </row>
    <row r="7461" spans="1:39">
      <c r="A7461" s="6"/>
      <c r="K7461" s="6"/>
      <c r="L7461" s="6"/>
      <c r="AM7461" s="6"/>
    </row>
    <row r="7462" spans="1:39">
      <c r="A7462" s="6"/>
      <c r="K7462" s="6"/>
      <c r="L7462" s="6"/>
      <c r="AM7462" s="6"/>
    </row>
    <row r="7463" spans="1:39">
      <c r="A7463" s="6"/>
      <c r="K7463" s="6"/>
      <c r="L7463" s="6"/>
      <c r="AM7463" s="6"/>
    </row>
    <row r="7464" spans="1:39">
      <c r="A7464" s="6"/>
      <c r="K7464" s="6"/>
      <c r="L7464" s="6"/>
      <c r="AM7464" s="6"/>
    </row>
    <row r="7465" spans="1:39">
      <c r="A7465" s="6"/>
      <c r="K7465" s="6"/>
      <c r="L7465" s="6"/>
      <c r="AM7465" s="6"/>
    </row>
    <row r="7466" spans="1:39">
      <c r="A7466" s="6"/>
      <c r="K7466" s="6"/>
      <c r="L7466" s="6"/>
      <c r="AM7466" s="6"/>
    </row>
    <row r="7467" spans="1:39">
      <c r="A7467" s="6"/>
      <c r="K7467" s="6"/>
      <c r="L7467" s="6"/>
      <c r="AM7467" s="6"/>
    </row>
    <row r="7468" spans="1:39">
      <c r="A7468" s="6"/>
      <c r="K7468" s="6"/>
      <c r="L7468" s="6"/>
      <c r="AM7468" s="6"/>
    </row>
    <row r="7469" spans="1:39">
      <c r="A7469" s="6"/>
      <c r="K7469" s="6"/>
      <c r="L7469" s="6"/>
      <c r="AM7469" s="6"/>
    </row>
    <row r="7470" spans="1:39">
      <c r="A7470" s="6"/>
      <c r="K7470" s="6"/>
      <c r="L7470" s="6"/>
      <c r="AM7470" s="6"/>
    </row>
    <row r="7471" spans="1:39">
      <c r="A7471" s="6"/>
      <c r="K7471" s="6"/>
      <c r="L7471" s="6"/>
      <c r="AM7471" s="6"/>
    </row>
    <row r="7472" spans="1:39">
      <c r="A7472" s="6"/>
      <c r="K7472" s="6"/>
      <c r="L7472" s="6"/>
      <c r="AM7472" s="6"/>
    </row>
    <row r="7473" spans="1:39">
      <c r="A7473" s="6"/>
      <c r="K7473" s="6"/>
      <c r="L7473" s="6"/>
      <c r="AM7473" s="6"/>
    </row>
    <row r="7474" spans="1:39">
      <c r="A7474" s="6"/>
      <c r="K7474" s="6"/>
      <c r="L7474" s="6"/>
      <c r="AM7474" s="6"/>
    </row>
    <row r="7475" spans="1:39">
      <c r="A7475" s="6"/>
      <c r="K7475" s="6"/>
      <c r="L7475" s="6"/>
      <c r="AM7475" s="6"/>
    </row>
    <row r="7476" spans="1:39">
      <c r="A7476" s="6"/>
      <c r="K7476" s="6"/>
      <c r="L7476" s="6"/>
      <c r="AM7476" s="6"/>
    </row>
    <row r="7477" spans="1:39">
      <c r="A7477" s="6"/>
      <c r="K7477" s="6"/>
      <c r="L7477" s="6"/>
      <c r="AM7477" s="6"/>
    </row>
    <row r="7478" spans="1:39">
      <c r="A7478" s="6"/>
      <c r="K7478" s="6"/>
      <c r="L7478" s="6"/>
      <c r="AM7478" s="6"/>
    </row>
    <row r="7479" spans="1:39">
      <c r="A7479" s="6"/>
      <c r="K7479" s="6"/>
      <c r="L7479" s="6"/>
      <c r="AM7479" s="6"/>
    </row>
    <row r="7480" spans="1:39">
      <c r="A7480" s="6"/>
      <c r="K7480" s="6"/>
      <c r="L7480" s="6"/>
      <c r="AM7480" s="6"/>
    </row>
    <row r="7481" spans="1:39">
      <c r="A7481" s="6"/>
      <c r="K7481" s="6"/>
      <c r="L7481" s="6"/>
      <c r="AM7481" s="6"/>
    </row>
    <row r="7482" spans="1:39">
      <c r="A7482" s="6"/>
      <c r="K7482" s="6"/>
      <c r="L7482" s="6"/>
      <c r="AM7482" s="6"/>
    </row>
    <row r="7483" spans="1:39">
      <c r="A7483" s="6"/>
      <c r="K7483" s="6"/>
      <c r="L7483" s="6"/>
      <c r="AM7483" s="6"/>
    </row>
    <row r="7484" spans="1:39">
      <c r="A7484" s="6"/>
      <c r="K7484" s="6"/>
      <c r="L7484" s="6"/>
      <c r="AM7484" s="6"/>
    </row>
    <row r="7485" spans="1:39">
      <c r="A7485" s="6"/>
      <c r="K7485" s="6"/>
      <c r="L7485" s="6"/>
      <c r="AM7485" s="6"/>
    </row>
    <row r="7486" spans="1:39">
      <c r="A7486" s="6"/>
      <c r="K7486" s="6"/>
      <c r="L7486" s="6"/>
      <c r="AM7486" s="6"/>
    </row>
    <row r="7487" spans="1:39">
      <c r="A7487" s="6"/>
      <c r="K7487" s="6"/>
      <c r="L7487" s="6"/>
      <c r="AM7487" s="6"/>
    </row>
    <row r="7488" spans="1:39">
      <c r="A7488" s="6"/>
      <c r="K7488" s="6"/>
      <c r="L7488" s="6"/>
      <c r="AM7488" s="6"/>
    </row>
    <row r="7489" spans="1:39">
      <c r="A7489" s="6"/>
      <c r="K7489" s="6"/>
      <c r="L7489" s="6"/>
      <c r="AM7489" s="6"/>
    </row>
    <row r="7490" spans="1:39">
      <c r="A7490" s="6"/>
      <c r="K7490" s="6"/>
      <c r="L7490" s="6"/>
      <c r="AM7490" s="6"/>
    </row>
    <row r="7491" spans="1:39">
      <c r="A7491" s="6"/>
      <c r="K7491" s="6"/>
      <c r="L7491" s="6"/>
      <c r="AM7491" s="6"/>
    </row>
    <row r="7492" spans="1:39">
      <c r="A7492" s="6"/>
      <c r="K7492" s="6"/>
      <c r="L7492" s="6"/>
      <c r="AM7492" s="6"/>
    </row>
    <row r="7493" spans="1:39">
      <c r="A7493" s="6"/>
      <c r="K7493" s="6"/>
      <c r="L7493" s="6"/>
      <c r="AM7493" s="6"/>
    </row>
    <row r="7494" spans="1:39">
      <c r="A7494" s="6"/>
      <c r="K7494" s="6"/>
      <c r="L7494" s="6"/>
      <c r="AM7494" s="6"/>
    </row>
    <row r="7495" spans="1:39">
      <c r="A7495" s="6"/>
      <c r="K7495" s="6"/>
      <c r="L7495" s="6"/>
      <c r="AM7495" s="6"/>
    </row>
    <row r="7496" spans="1:39">
      <c r="A7496" s="6"/>
      <c r="K7496" s="6"/>
      <c r="L7496" s="6"/>
      <c r="AM7496" s="6"/>
    </row>
    <row r="7497" spans="1:39">
      <c r="A7497" s="6"/>
      <c r="K7497" s="6"/>
      <c r="L7497" s="6"/>
      <c r="AM7497" s="6"/>
    </row>
    <row r="7498" spans="1:39">
      <c r="A7498" s="6"/>
      <c r="K7498" s="6"/>
      <c r="L7498" s="6"/>
      <c r="AM7498" s="6"/>
    </row>
    <row r="7499" spans="1:39">
      <c r="A7499" s="6"/>
      <c r="K7499" s="6"/>
      <c r="L7499" s="6"/>
      <c r="AM7499" s="6"/>
    </row>
    <row r="7500" spans="1:39">
      <c r="A7500" s="6"/>
      <c r="K7500" s="6"/>
      <c r="L7500" s="6"/>
      <c r="AM7500" s="6"/>
    </row>
    <row r="7501" spans="1:39">
      <c r="A7501" s="6"/>
      <c r="K7501" s="6"/>
      <c r="L7501" s="6"/>
      <c r="AM7501" s="6"/>
    </row>
    <row r="7502" spans="1:39">
      <c r="A7502" s="6"/>
      <c r="K7502" s="6"/>
      <c r="L7502" s="6"/>
      <c r="AM7502" s="6"/>
    </row>
    <row r="7503" spans="1:39">
      <c r="A7503" s="6"/>
      <c r="K7503" s="6"/>
      <c r="L7503" s="6"/>
      <c r="AM7503" s="6"/>
    </row>
    <row r="7504" spans="1:39">
      <c r="A7504" s="6"/>
      <c r="K7504" s="6"/>
      <c r="L7504" s="6"/>
      <c r="AM7504" s="6"/>
    </row>
    <row r="7505" spans="1:39">
      <c r="A7505" s="6"/>
      <c r="K7505" s="6"/>
      <c r="L7505" s="6"/>
      <c r="AM7505" s="6"/>
    </row>
    <row r="7506" spans="1:39">
      <c r="A7506" s="6"/>
      <c r="K7506" s="6"/>
      <c r="L7506" s="6"/>
      <c r="AM7506" s="6"/>
    </row>
    <row r="7507" spans="1:39">
      <c r="A7507" s="6"/>
      <c r="K7507" s="6"/>
      <c r="L7507" s="6"/>
      <c r="AM7507" s="6"/>
    </row>
    <row r="7508" spans="1:39">
      <c r="A7508" s="6"/>
      <c r="K7508" s="6"/>
      <c r="L7508" s="6"/>
      <c r="AM7508" s="6"/>
    </row>
    <row r="7509" spans="1:39">
      <c r="A7509" s="6"/>
      <c r="K7509" s="6"/>
      <c r="L7509" s="6"/>
      <c r="AM7509" s="6"/>
    </row>
    <row r="7510" spans="1:39">
      <c r="A7510" s="6"/>
      <c r="K7510" s="6"/>
      <c r="L7510" s="6"/>
      <c r="AM7510" s="6"/>
    </row>
    <row r="7511" spans="1:39">
      <c r="A7511" s="6"/>
      <c r="K7511" s="6"/>
      <c r="L7511" s="6"/>
      <c r="AM7511" s="6"/>
    </row>
    <row r="7512" spans="1:39">
      <c r="A7512" s="6"/>
      <c r="K7512" s="6"/>
      <c r="L7512" s="6"/>
      <c r="AM7512" s="6"/>
    </row>
    <row r="7513" spans="1:39">
      <c r="A7513" s="6"/>
      <c r="K7513" s="6"/>
      <c r="L7513" s="6"/>
      <c r="AM7513" s="6"/>
    </row>
    <row r="7514" spans="1:39">
      <c r="A7514" s="6"/>
      <c r="K7514" s="6"/>
      <c r="L7514" s="6"/>
      <c r="AM7514" s="6"/>
    </row>
    <row r="7515" spans="1:39">
      <c r="A7515" s="6"/>
      <c r="K7515" s="6"/>
      <c r="L7515" s="6"/>
      <c r="AM7515" s="6"/>
    </row>
    <row r="7516" spans="1:39">
      <c r="A7516" s="6"/>
      <c r="K7516" s="6"/>
      <c r="L7516" s="6"/>
      <c r="AM7516" s="6"/>
    </row>
    <row r="7517" spans="1:39">
      <c r="A7517" s="6"/>
      <c r="K7517" s="6"/>
      <c r="L7517" s="6"/>
      <c r="AM7517" s="6"/>
    </row>
    <row r="7518" spans="1:39">
      <c r="A7518" s="6"/>
      <c r="K7518" s="6"/>
      <c r="L7518" s="6"/>
      <c r="AM7518" s="6"/>
    </row>
    <row r="7519" spans="1:39">
      <c r="A7519" s="6"/>
      <c r="K7519" s="6"/>
      <c r="L7519" s="6"/>
      <c r="AM7519" s="6"/>
    </row>
    <row r="7520" spans="1:39">
      <c r="A7520" s="6"/>
      <c r="K7520" s="6"/>
      <c r="L7520" s="6"/>
      <c r="AM7520" s="6"/>
    </row>
    <row r="7521" spans="1:39">
      <c r="A7521" s="6"/>
      <c r="K7521" s="6"/>
      <c r="L7521" s="6"/>
      <c r="AM7521" s="6"/>
    </row>
    <row r="7522" spans="1:39">
      <c r="A7522" s="6"/>
      <c r="K7522" s="6"/>
      <c r="L7522" s="6"/>
      <c r="AM7522" s="6"/>
    </row>
    <row r="7523" spans="1:39">
      <c r="A7523" s="6"/>
      <c r="K7523" s="6"/>
      <c r="L7523" s="6"/>
      <c r="AM7523" s="6"/>
    </row>
    <row r="7524" spans="1:39">
      <c r="A7524" s="6"/>
      <c r="K7524" s="6"/>
      <c r="L7524" s="6"/>
      <c r="AM7524" s="6"/>
    </row>
    <row r="7525" spans="1:39">
      <c r="A7525" s="6"/>
      <c r="K7525" s="6"/>
      <c r="L7525" s="6"/>
      <c r="AM7525" s="6"/>
    </row>
    <row r="7526" spans="1:39">
      <c r="A7526" s="6"/>
      <c r="K7526" s="6"/>
      <c r="L7526" s="6"/>
      <c r="AM7526" s="6"/>
    </row>
    <row r="7527" spans="1:39">
      <c r="A7527" s="6"/>
      <c r="K7527" s="6"/>
      <c r="L7527" s="6"/>
      <c r="AM7527" s="6"/>
    </row>
    <row r="7528" spans="1:39">
      <c r="A7528" s="6"/>
      <c r="K7528" s="6"/>
      <c r="L7528" s="6"/>
      <c r="AM7528" s="6"/>
    </row>
    <row r="7529" spans="1:39">
      <c r="A7529" s="6"/>
      <c r="K7529" s="6"/>
      <c r="L7529" s="6"/>
      <c r="AM7529" s="6"/>
    </row>
    <row r="7530" spans="1:39">
      <c r="A7530" s="6"/>
      <c r="K7530" s="6"/>
      <c r="L7530" s="6"/>
      <c r="AM7530" s="6"/>
    </row>
    <row r="7531" spans="1:39">
      <c r="A7531" s="6"/>
      <c r="K7531" s="6"/>
      <c r="L7531" s="6"/>
      <c r="AM7531" s="6"/>
    </row>
    <row r="7532" spans="1:39">
      <c r="A7532" s="6"/>
      <c r="K7532" s="6"/>
      <c r="L7532" s="6"/>
      <c r="AM7532" s="6"/>
    </row>
    <row r="7533" spans="1:39">
      <c r="A7533" s="6"/>
      <c r="K7533" s="6"/>
      <c r="L7533" s="6"/>
      <c r="AM7533" s="6"/>
    </row>
    <row r="7534" spans="1:39">
      <c r="A7534" s="6"/>
      <c r="K7534" s="6"/>
      <c r="L7534" s="6"/>
      <c r="AM7534" s="6"/>
    </row>
    <row r="7535" spans="1:39">
      <c r="A7535" s="6"/>
      <c r="K7535" s="6"/>
      <c r="L7535" s="6"/>
      <c r="AM7535" s="6"/>
    </row>
    <row r="7536" spans="1:39">
      <c r="A7536" s="6"/>
      <c r="K7536" s="6"/>
      <c r="L7536" s="6"/>
      <c r="AM7536" s="6"/>
    </row>
    <row r="7537" spans="1:39">
      <c r="A7537" s="6"/>
      <c r="K7537" s="6"/>
      <c r="L7537" s="6"/>
      <c r="AM7537" s="6"/>
    </row>
    <row r="7538" spans="1:39">
      <c r="A7538" s="6"/>
      <c r="K7538" s="6"/>
      <c r="L7538" s="6"/>
      <c r="AM7538" s="6"/>
    </row>
    <row r="7539" spans="1:39">
      <c r="A7539" s="6"/>
      <c r="K7539" s="6"/>
      <c r="L7539" s="6"/>
      <c r="AM7539" s="6"/>
    </row>
    <row r="7540" spans="1:39">
      <c r="A7540" s="6"/>
      <c r="K7540" s="6"/>
      <c r="L7540" s="6"/>
      <c r="AM7540" s="6"/>
    </row>
    <row r="7541" spans="1:39">
      <c r="A7541" s="6"/>
      <c r="K7541" s="6"/>
      <c r="L7541" s="6"/>
      <c r="AM7541" s="6"/>
    </row>
    <row r="7542" spans="1:39">
      <c r="A7542" s="6"/>
      <c r="K7542" s="6"/>
      <c r="L7542" s="6"/>
      <c r="AM7542" s="6"/>
    </row>
    <row r="7543" spans="1:39">
      <c r="A7543" s="6"/>
      <c r="K7543" s="6"/>
      <c r="L7543" s="6"/>
      <c r="AM7543" s="6"/>
    </row>
    <row r="7544" spans="1:39">
      <c r="A7544" s="6"/>
      <c r="K7544" s="6"/>
      <c r="L7544" s="6"/>
      <c r="AM7544" s="6"/>
    </row>
    <row r="7545" spans="1:39">
      <c r="A7545" s="6"/>
      <c r="K7545" s="6"/>
      <c r="L7545" s="6"/>
      <c r="AM7545" s="6"/>
    </row>
    <row r="7546" spans="1:39">
      <c r="A7546" s="6"/>
      <c r="K7546" s="6"/>
      <c r="L7546" s="6"/>
      <c r="AM7546" s="6"/>
    </row>
    <row r="7547" spans="1:39">
      <c r="A7547" s="6"/>
      <c r="K7547" s="6"/>
      <c r="L7547" s="6"/>
      <c r="AM7547" s="6"/>
    </row>
    <row r="7548" spans="1:39">
      <c r="A7548" s="6"/>
      <c r="K7548" s="6"/>
      <c r="L7548" s="6"/>
      <c r="AM7548" s="6"/>
    </row>
    <row r="7549" spans="1:39">
      <c r="A7549" s="6"/>
      <c r="K7549" s="6"/>
      <c r="L7549" s="6"/>
      <c r="AM7549" s="6"/>
    </row>
    <row r="7550" spans="1:39">
      <c r="A7550" s="6"/>
      <c r="K7550" s="6"/>
      <c r="L7550" s="6"/>
      <c r="AM7550" s="6"/>
    </row>
    <row r="7551" spans="1:39">
      <c r="A7551" s="6"/>
      <c r="K7551" s="6"/>
      <c r="L7551" s="6"/>
      <c r="AM7551" s="6"/>
    </row>
    <row r="7552" spans="1:39">
      <c r="A7552" s="6"/>
      <c r="K7552" s="6"/>
      <c r="L7552" s="6"/>
      <c r="AM7552" s="6"/>
    </row>
    <row r="7553" spans="1:39">
      <c r="A7553" s="6"/>
      <c r="K7553" s="6"/>
      <c r="L7553" s="6"/>
      <c r="AM7553" s="6"/>
    </row>
    <row r="7554" spans="1:39">
      <c r="A7554" s="6"/>
      <c r="K7554" s="6"/>
      <c r="L7554" s="6"/>
      <c r="AM7554" s="6"/>
    </row>
    <row r="7555" spans="1:39">
      <c r="A7555" s="6"/>
      <c r="K7555" s="6"/>
      <c r="L7555" s="6"/>
      <c r="AM7555" s="6"/>
    </row>
    <row r="7556" spans="1:39">
      <c r="A7556" s="6"/>
      <c r="K7556" s="6"/>
      <c r="L7556" s="6"/>
      <c r="AM7556" s="6"/>
    </row>
    <row r="7557" spans="1:39">
      <c r="A7557" s="6"/>
      <c r="K7557" s="6"/>
      <c r="L7557" s="6"/>
      <c r="AM7557" s="6"/>
    </row>
    <row r="7558" spans="1:39">
      <c r="A7558" s="6"/>
      <c r="K7558" s="6"/>
      <c r="L7558" s="6"/>
      <c r="AM7558" s="6"/>
    </row>
    <row r="7559" spans="1:39">
      <c r="A7559" s="6"/>
      <c r="K7559" s="6"/>
      <c r="L7559" s="6"/>
      <c r="AM7559" s="6"/>
    </row>
    <row r="7560" spans="1:39">
      <c r="A7560" s="6"/>
      <c r="K7560" s="6"/>
      <c r="L7560" s="6"/>
      <c r="AM7560" s="6"/>
    </row>
    <row r="7561" spans="1:39">
      <c r="A7561" s="6"/>
      <c r="K7561" s="6"/>
      <c r="L7561" s="6"/>
      <c r="AM7561" s="6"/>
    </row>
    <row r="7562" spans="1:39">
      <c r="A7562" s="6"/>
      <c r="K7562" s="6"/>
      <c r="L7562" s="6"/>
      <c r="AM7562" s="6"/>
    </row>
    <row r="7563" spans="1:39">
      <c r="A7563" s="6"/>
      <c r="K7563" s="6"/>
      <c r="L7563" s="6"/>
      <c r="AM7563" s="6"/>
    </row>
    <row r="7564" spans="1:39">
      <c r="A7564" s="6"/>
      <c r="K7564" s="6"/>
      <c r="L7564" s="6"/>
      <c r="AM7564" s="6"/>
    </row>
    <row r="7565" spans="1:39">
      <c r="A7565" s="6"/>
      <c r="K7565" s="6"/>
      <c r="L7565" s="6"/>
      <c r="AM7565" s="6"/>
    </row>
    <row r="7566" spans="1:39">
      <c r="A7566" s="6"/>
      <c r="K7566" s="6"/>
      <c r="L7566" s="6"/>
      <c r="AM7566" s="6"/>
    </row>
    <row r="7567" spans="1:39">
      <c r="A7567" s="6"/>
      <c r="K7567" s="6"/>
      <c r="L7567" s="6"/>
      <c r="AM7567" s="6"/>
    </row>
    <row r="7568" spans="1:39">
      <c r="A7568" s="6"/>
      <c r="K7568" s="6"/>
      <c r="L7568" s="6"/>
      <c r="AM7568" s="6"/>
    </row>
    <row r="7569" spans="1:39">
      <c r="A7569" s="6"/>
      <c r="K7569" s="6"/>
      <c r="L7569" s="6"/>
      <c r="AM7569" s="6"/>
    </row>
    <row r="7570" spans="1:39">
      <c r="A7570" s="6"/>
      <c r="K7570" s="6"/>
      <c r="L7570" s="6"/>
      <c r="AM7570" s="6"/>
    </row>
    <row r="7571" spans="1:39">
      <c r="A7571" s="6"/>
      <c r="K7571" s="6"/>
      <c r="L7571" s="6"/>
      <c r="AM7571" s="6"/>
    </row>
    <row r="7572" spans="1:39">
      <c r="A7572" s="6"/>
      <c r="K7572" s="6"/>
      <c r="L7572" s="6"/>
      <c r="AM7572" s="6"/>
    </row>
    <row r="7573" spans="1:39">
      <c r="A7573" s="6"/>
      <c r="K7573" s="6"/>
      <c r="L7573" s="6"/>
      <c r="AM7573" s="6"/>
    </row>
    <row r="7574" spans="1:39">
      <c r="A7574" s="6"/>
      <c r="K7574" s="6"/>
      <c r="L7574" s="6"/>
      <c r="AM7574" s="6"/>
    </row>
    <row r="7575" spans="1:39">
      <c r="A7575" s="6"/>
      <c r="K7575" s="6"/>
      <c r="L7575" s="6"/>
      <c r="AM7575" s="6"/>
    </row>
    <row r="7576" spans="1:39">
      <c r="A7576" s="6"/>
      <c r="K7576" s="6"/>
      <c r="L7576" s="6"/>
      <c r="AM7576" s="6"/>
    </row>
    <row r="7577" spans="1:39">
      <c r="A7577" s="6"/>
      <c r="K7577" s="6"/>
      <c r="L7577" s="6"/>
      <c r="AM7577" s="6"/>
    </row>
    <row r="7578" spans="1:39">
      <c r="A7578" s="6"/>
      <c r="K7578" s="6"/>
      <c r="L7578" s="6"/>
      <c r="AM7578" s="6"/>
    </row>
    <row r="7579" spans="1:39">
      <c r="A7579" s="6"/>
      <c r="K7579" s="6"/>
      <c r="L7579" s="6"/>
      <c r="AM7579" s="6"/>
    </row>
    <row r="7580" spans="1:39">
      <c r="A7580" s="6"/>
      <c r="K7580" s="6"/>
      <c r="L7580" s="6"/>
      <c r="AM7580" s="6"/>
    </row>
    <row r="7581" spans="1:39">
      <c r="A7581" s="6"/>
      <c r="K7581" s="6"/>
      <c r="L7581" s="6"/>
      <c r="AM7581" s="6"/>
    </row>
    <row r="7582" spans="1:39">
      <c r="A7582" s="6"/>
      <c r="K7582" s="6"/>
      <c r="L7582" s="6"/>
      <c r="AM7582" s="6"/>
    </row>
    <row r="7583" spans="1:39">
      <c r="A7583" s="6"/>
      <c r="K7583" s="6"/>
      <c r="L7583" s="6"/>
      <c r="AM7583" s="6"/>
    </row>
    <row r="7584" spans="1:39">
      <c r="A7584" s="6"/>
      <c r="K7584" s="6"/>
      <c r="L7584" s="6"/>
      <c r="AM7584" s="6"/>
    </row>
    <row r="7585" spans="1:39">
      <c r="A7585" s="6"/>
      <c r="K7585" s="6"/>
      <c r="L7585" s="6"/>
      <c r="AM7585" s="6"/>
    </row>
    <row r="7586" spans="1:39">
      <c r="A7586" s="6"/>
      <c r="K7586" s="6"/>
      <c r="L7586" s="6"/>
      <c r="AM7586" s="6"/>
    </row>
    <row r="7587" spans="1:39">
      <c r="A7587" s="6"/>
      <c r="K7587" s="6"/>
      <c r="L7587" s="6"/>
      <c r="AM7587" s="6"/>
    </row>
    <row r="7588" spans="1:39">
      <c r="A7588" s="6"/>
      <c r="K7588" s="6"/>
      <c r="L7588" s="6"/>
      <c r="AM7588" s="6"/>
    </row>
    <row r="7589" spans="1:39">
      <c r="A7589" s="6"/>
      <c r="K7589" s="6"/>
      <c r="L7589" s="6"/>
      <c r="AM7589" s="6"/>
    </row>
    <row r="7590" spans="1:39">
      <c r="A7590" s="6"/>
      <c r="K7590" s="6"/>
      <c r="L7590" s="6"/>
      <c r="AM7590" s="6"/>
    </row>
    <row r="7591" spans="1:39">
      <c r="A7591" s="6"/>
      <c r="K7591" s="6"/>
      <c r="L7591" s="6"/>
      <c r="AM7591" s="6"/>
    </row>
    <row r="7592" spans="1:39">
      <c r="A7592" s="6"/>
      <c r="K7592" s="6"/>
      <c r="L7592" s="6"/>
      <c r="AM7592" s="6"/>
    </row>
    <row r="7593" spans="1:39">
      <c r="A7593" s="6"/>
      <c r="K7593" s="6"/>
      <c r="L7593" s="6"/>
      <c r="AM7593" s="6"/>
    </row>
    <row r="7594" spans="1:39">
      <c r="A7594" s="6"/>
      <c r="K7594" s="6"/>
      <c r="L7594" s="6"/>
      <c r="AM7594" s="6"/>
    </row>
    <row r="7595" spans="1:39">
      <c r="A7595" s="6"/>
      <c r="K7595" s="6"/>
      <c r="L7595" s="6"/>
      <c r="AM7595" s="6"/>
    </row>
    <row r="7596" spans="1:39">
      <c r="A7596" s="6"/>
      <c r="K7596" s="6"/>
      <c r="L7596" s="6"/>
      <c r="AM7596" s="6"/>
    </row>
    <row r="7597" spans="1:39">
      <c r="A7597" s="6"/>
      <c r="K7597" s="6"/>
      <c r="L7597" s="6"/>
      <c r="AM7597" s="6"/>
    </row>
    <row r="7598" spans="1:39">
      <c r="A7598" s="6"/>
      <c r="K7598" s="6"/>
      <c r="L7598" s="6"/>
      <c r="AM7598" s="6"/>
    </row>
    <row r="7599" spans="1:39">
      <c r="A7599" s="6"/>
      <c r="K7599" s="6"/>
      <c r="L7599" s="6"/>
      <c r="AM7599" s="6"/>
    </row>
    <row r="7600" spans="1:39">
      <c r="A7600" s="6"/>
      <c r="K7600" s="6"/>
      <c r="L7600" s="6"/>
      <c r="AM7600" s="6"/>
    </row>
    <row r="7601" spans="1:39">
      <c r="A7601" s="6"/>
      <c r="K7601" s="6"/>
      <c r="L7601" s="6"/>
      <c r="AM7601" s="6"/>
    </row>
    <row r="7602" spans="1:39">
      <c r="A7602" s="6"/>
      <c r="K7602" s="6"/>
      <c r="L7602" s="6"/>
      <c r="AM7602" s="6"/>
    </row>
    <row r="7603" spans="1:39">
      <c r="A7603" s="6"/>
      <c r="K7603" s="6"/>
      <c r="L7603" s="6"/>
      <c r="AM7603" s="6"/>
    </row>
    <row r="7604" spans="1:39">
      <c r="A7604" s="6"/>
      <c r="K7604" s="6"/>
      <c r="L7604" s="6"/>
      <c r="AM7604" s="6"/>
    </row>
    <row r="7605" spans="1:39">
      <c r="A7605" s="6"/>
      <c r="K7605" s="6"/>
      <c r="L7605" s="6"/>
      <c r="AM7605" s="6"/>
    </row>
    <row r="7606" spans="1:39">
      <c r="A7606" s="6"/>
      <c r="K7606" s="6"/>
      <c r="L7606" s="6"/>
      <c r="AM7606" s="6"/>
    </row>
    <row r="7607" spans="1:39">
      <c r="A7607" s="6"/>
      <c r="K7607" s="6"/>
      <c r="L7607" s="6"/>
      <c r="AM7607" s="6"/>
    </row>
    <row r="7608" spans="1:39">
      <c r="A7608" s="6"/>
      <c r="K7608" s="6"/>
      <c r="L7608" s="6"/>
      <c r="AM7608" s="6"/>
    </row>
    <row r="7609" spans="1:39">
      <c r="A7609" s="6"/>
      <c r="K7609" s="6"/>
      <c r="L7609" s="6"/>
      <c r="AM7609" s="6"/>
    </row>
    <row r="7610" spans="1:39">
      <c r="A7610" s="6"/>
      <c r="K7610" s="6"/>
      <c r="L7610" s="6"/>
      <c r="AM7610" s="6"/>
    </row>
    <row r="7611" spans="1:39">
      <c r="A7611" s="6"/>
      <c r="K7611" s="6"/>
      <c r="L7611" s="6"/>
      <c r="AM7611" s="6"/>
    </row>
    <row r="7612" spans="1:39">
      <c r="A7612" s="6"/>
      <c r="K7612" s="6"/>
      <c r="L7612" s="6"/>
      <c r="AM7612" s="6"/>
    </row>
    <row r="7613" spans="1:39">
      <c r="A7613" s="6"/>
      <c r="K7613" s="6"/>
      <c r="L7613" s="6"/>
      <c r="AM7613" s="6"/>
    </row>
    <row r="7614" spans="1:39">
      <c r="A7614" s="6"/>
      <c r="K7614" s="6"/>
      <c r="L7614" s="6"/>
      <c r="AM7614" s="6"/>
    </row>
    <row r="7615" spans="1:39">
      <c r="A7615" s="6"/>
      <c r="K7615" s="6"/>
      <c r="L7615" s="6"/>
      <c r="AM7615" s="6"/>
    </row>
    <row r="7616" spans="1:39">
      <c r="A7616" s="6"/>
      <c r="K7616" s="6"/>
      <c r="L7616" s="6"/>
      <c r="AM7616" s="6"/>
    </row>
    <row r="7617" spans="1:39">
      <c r="A7617" s="6"/>
      <c r="K7617" s="6"/>
      <c r="L7617" s="6"/>
      <c r="AM7617" s="6"/>
    </row>
    <row r="7618" spans="1:39">
      <c r="A7618" s="6"/>
      <c r="K7618" s="6"/>
      <c r="L7618" s="6"/>
      <c r="AM7618" s="6"/>
    </row>
    <row r="7619" spans="1:39">
      <c r="A7619" s="6"/>
      <c r="K7619" s="6"/>
      <c r="L7619" s="6"/>
      <c r="AM7619" s="6"/>
    </row>
    <row r="7620" spans="1:39">
      <c r="A7620" s="6"/>
      <c r="K7620" s="6"/>
      <c r="L7620" s="6"/>
      <c r="AM7620" s="6"/>
    </row>
    <row r="7621" spans="1:39">
      <c r="A7621" s="6"/>
      <c r="K7621" s="6"/>
      <c r="L7621" s="6"/>
      <c r="AM7621" s="6"/>
    </row>
    <row r="7622" spans="1:39">
      <c r="A7622" s="6"/>
      <c r="K7622" s="6"/>
      <c r="L7622" s="6"/>
      <c r="AM7622" s="6"/>
    </row>
    <row r="7623" spans="1:39">
      <c r="A7623" s="6"/>
      <c r="K7623" s="6"/>
      <c r="L7623" s="6"/>
      <c r="AM7623" s="6"/>
    </row>
    <row r="7624" spans="1:39">
      <c r="A7624" s="6"/>
      <c r="K7624" s="6"/>
      <c r="L7624" s="6"/>
      <c r="AM7624" s="6"/>
    </row>
    <row r="7625" spans="1:39">
      <c r="A7625" s="6"/>
      <c r="K7625" s="6"/>
      <c r="L7625" s="6"/>
      <c r="AM7625" s="6"/>
    </row>
    <row r="7626" spans="1:39">
      <c r="A7626" s="6"/>
      <c r="K7626" s="6"/>
      <c r="L7626" s="6"/>
      <c r="AM7626" s="6"/>
    </row>
    <row r="7627" spans="1:39">
      <c r="A7627" s="6"/>
      <c r="K7627" s="6"/>
      <c r="L7627" s="6"/>
      <c r="AM7627" s="6"/>
    </row>
    <row r="7628" spans="1:39">
      <c r="A7628" s="6"/>
      <c r="K7628" s="6"/>
      <c r="L7628" s="6"/>
      <c r="AM7628" s="6"/>
    </row>
    <row r="7629" spans="1:39">
      <c r="A7629" s="6"/>
      <c r="K7629" s="6"/>
      <c r="L7629" s="6"/>
      <c r="AM7629" s="6"/>
    </row>
    <row r="7630" spans="1:39">
      <c r="A7630" s="6"/>
      <c r="K7630" s="6"/>
      <c r="L7630" s="6"/>
      <c r="AM7630" s="6"/>
    </row>
    <row r="7631" spans="1:39">
      <c r="A7631" s="6"/>
      <c r="K7631" s="6"/>
      <c r="L7631" s="6"/>
      <c r="AM7631" s="6"/>
    </row>
    <row r="7632" spans="1:39">
      <c r="A7632" s="6"/>
      <c r="K7632" s="6"/>
      <c r="L7632" s="6"/>
      <c r="AM7632" s="6"/>
    </row>
    <row r="7633" spans="1:39">
      <c r="A7633" s="6"/>
      <c r="K7633" s="6"/>
      <c r="L7633" s="6"/>
      <c r="AM7633" s="6"/>
    </row>
    <row r="7634" spans="1:39">
      <c r="A7634" s="6"/>
      <c r="K7634" s="6"/>
      <c r="L7634" s="6"/>
      <c r="AM7634" s="6"/>
    </row>
    <row r="7635" spans="1:39">
      <c r="A7635" s="6"/>
      <c r="K7635" s="6"/>
      <c r="L7635" s="6"/>
      <c r="AM7635" s="6"/>
    </row>
    <row r="7636" spans="1:39">
      <c r="A7636" s="6"/>
      <c r="K7636" s="6"/>
      <c r="L7636" s="6"/>
      <c r="AM7636" s="6"/>
    </row>
    <row r="7637" spans="1:39">
      <c r="A7637" s="6"/>
      <c r="K7637" s="6"/>
      <c r="L7637" s="6"/>
      <c r="AM7637" s="6"/>
    </row>
    <row r="7638" spans="1:39">
      <c r="A7638" s="6"/>
      <c r="K7638" s="6"/>
      <c r="L7638" s="6"/>
      <c r="AM7638" s="6"/>
    </row>
    <row r="7639" spans="1:39">
      <c r="A7639" s="6"/>
      <c r="K7639" s="6"/>
      <c r="L7639" s="6"/>
      <c r="AM7639" s="6"/>
    </row>
    <row r="7640" spans="1:39">
      <c r="A7640" s="6"/>
      <c r="K7640" s="6"/>
      <c r="L7640" s="6"/>
      <c r="AM7640" s="6"/>
    </row>
    <row r="7641" spans="1:39">
      <c r="A7641" s="6"/>
      <c r="K7641" s="6"/>
      <c r="L7641" s="6"/>
      <c r="AM7641" s="6"/>
    </row>
    <row r="7642" spans="1:39">
      <c r="A7642" s="6"/>
      <c r="K7642" s="6"/>
      <c r="L7642" s="6"/>
      <c r="AM7642" s="6"/>
    </row>
    <row r="7643" spans="1:39">
      <c r="A7643" s="6"/>
      <c r="K7643" s="6"/>
      <c r="L7643" s="6"/>
      <c r="AM7643" s="6"/>
    </row>
    <row r="7644" spans="1:39">
      <c r="A7644" s="6"/>
      <c r="K7644" s="6"/>
      <c r="L7644" s="6"/>
      <c r="AM7644" s="6"/>
    </row>
    <row r="7645" spans="1:39">
      <c r="A7645" s="6"/>
      <c r="K7645" s="6"/>
      <c r="L7645" s="6"/>
      <c r="AM7645" s="6"/>
    </row>
    <row r="7646" spans="1:39">
      <c r="A7646" s="6"/>
      <c r="K7646" s="6"/>
      <c r="L7646" s="6"/>
      <c r="AM7646" s="6"/>
    </row>
    <row r="7647" spans="1:39">
      <c r="A7647" s="6"/>
      <c r="K7647" s="6"/>
      <c r="L7647" s="6"/>
      <c r="AM7647" s="6"/>
    </row>
    <row r="7648" spans="1:39">
      <c r="A7648" s="6"/>
      <c r="K7648" s="6"/>
      <c r="L7648" s="6"/>
      <c r="AM7648" s="6"/>
    </row>
    <row r="7649" spans="1:39">
      <c r="A7649" s="6"/>
      <c r="K7649" s="6"/>
      <c r="L7649" s="6"/>
      <c r="AM7649" s="6"/>
    </row>
    <row r="7650" spans="1:39">
      <c r="A7650" s="6"/>
      <c r="K7650" s="6"/>
      <c r="L7650" s="6"/>
      <c r="AM7650" s="6"/>
    </row>
    <row r="7651" spans="1:39">
      <c r="A7651" s="6"/>
      <c r="K7651" s="6"/>
      <c r="L7651" s="6"/>
      <c r="AM7651" s="6"/>
    </row>
    <row r="7652" spans="1:39">
      <c r="A7652" s="6"/>
      <c r="K7652" s="6"/>
      <c r="L7652" s="6"/>
      <c r="AM7652" s="6"/>
    </row>
    <row r="7653" spans="1:39">
      <c r="A7653" s="6"/>
      <c r="K7653" s="6"/>
      <c r="L7653" s="6"/>
      <c r="AM7653" s="6"/>
    </row>
    <row r="7654" spans="1:39">
      <c r="A7654" s="6"/>
      <c r="K7654" s="6"/>
      <c r="L7654" s="6"/>
      <c r="AM7654" s="6"/>
    </row>
    <row r="7655" spans="1:39">
      <c r="A7655" s="6"/>
      <c r="K7655" s="6"/>
      <c r="L7655" s="6"/>
      <c r="AM7655" s="6"/>
    </row>
    <row r="7656" spans="1:39">
      <c r="A7656" s="6"/>
      <c r="K7656" s="6"/>
      <c r="L7656" s="6"/>
      <c r="AM7656" s="6"/>
    </row>
    <row r="7657" spans="1:39">
      <c r="A7657" s="6"/>
      <c r="K7657" s="6"/>
      <c r="L7657" s="6"/>
      <c r="AM7657" s="6"/>
    </row>
    <row r="7658" spans="1:39">
      <c r="A7658" s="6"/>
      <c r="K7658" s="6"/>
      <c r="L7658" s="6"/>
      <c r="AM7658" s="6"/>
    </row>
    <row r="7659" spans="1:39">
      <c r="A7659" s="6"/>
      <c r="K7659" s="6"/>
      <c r="L7659" s="6"/>
      <c r="AM7659" s="6"/>
    </row>
    <row r="7660" spans="1:39">
      <c r="A7660" s="6"/>
      <c r="K7660" s="6"/>
      <c r="L7660" s="6"/>
      <c r="AM7660" s="6"/>
    </row>
    <row r="7661" spans="1:39">
      <c r="A7661" s="6"/>
      <c r="K7661" s="6"/>
      <c r="L7661" s="6"/>
      <c r="AM7661" s="6"/>
    </row>
    <row r="7662" spans="1:39">
      <c r="A7662" s="6"/>
      <c r="K7662" s="6"/>
      <c r="L7662" s="6"/>
      <c r="AM7662" s="6"/>
    </row>
    <row r="7663" spans="1:39">
      <c r="A7663" s="6"/>
      <c r="K7663" s="6"/>
      <c r="L7663" s="6"/>
      <c r="AM7663" s="6"/>
    </row>
    <row r="7664" spans="1:39">
      <c r="A7664" s="6"/>
      <c r="K7664" s="6"/>
      <c r="L7664" s="6"/>
      <c r="AM7664" s="6"/>
    </row>
    <row r="7665" spans="1:39">
      <c r="A7665" s="6"/>
      <c r="K7665" s="6"/>
      <c r="L7665" s="6"/>
      <c r="AM7665" s="6"/>
    </row>
    <row r="7666" spans="1:39">
      <c r="A7666" s="6"/>
      <c r="K7666" s="6"/>
      <c r="L7666" s="6"/>
      <c r="AM7666" s="6"/>
    </row>
    <row r="7667" spans="1:39">
      <c r="A7667" s="6"/>
      <c r="K7667" s="6"/>
      <c r="L7667" s="6"/>
      <c r="AM7667" s="6"/>
    </row>
    <row r="7668" spans="1:39">
      <c r="A7668" s="6"/>
      <c r="K7668" s="6"/>
      <c r="L7668" s="6"/>
      <c r="AM7668" s="6"/>
    </row>
    <row r="7669" spans="1:39">
      <c r="A7669" s="6"/>
      <c r="K7669" s="6"/>
      <c r="L7669" s="6"/>
      <c r="AM7669" s="6"/>
    </row>
    <row r="7670" spans="1:39">
      <c r="A7670" s="6"/>
      <c r="K7670" s="6"/>
      <c r="L7670" s="6"/>
      <c r="AM7670" s="6"/>
    </row>
    <row r="7671" spans="1:39">
      <c r="A7671" s="6"/>
      <c r="K7671" s="6"/>
      <c r="L7671" s="6"/>
      <c r="AM7671" s="6"/>
    </row>
    <row r="7672" spans="1:39">
      <c r="A7672" s="6"/>
      <c r="K7672" s="6"/>
      <c r="L7672" s="6"/>
      <c r="AM7672" s="6"/>
    </row>
    <row r="7673" spans="1:39">
      <c r="A7673" s="6"/>
      <c r="K7673" s="6"/>
      <c r="L7673" s="6"/>
      <c r="AM7673" s="6"/>
    </row>
    <row r="7674" spans="1:39">
      <c r="A7674" s="6"/>
      <c r="K7674" s="6"/>
      <c r="L7674" s="6"/>
      <c r="AM7674" s="6"/>
    </row>
    <row r="7675" spans="1:39">
      <c r="A7675" s="6"/>
      <c r="K7675" s="6"/>
      <c r="L7675" s="6"/>
      <c r="AM7675" s="6"/>
    </row>
    <row r="7676" spans="1:39">
      <c r="A7676" s="6"/>
      <c r="K7676" s="6"/>
      <c r="L7676" s="6"/>
      <c r="AM7676" s="6"/>
    </row>
    <row r="7677" spans="1:39">
      <c r="A7677" s="6"/>
      <c r="K7677" s="6"/>
      <c r="L7677" s="6"/>
      <c r="AM7677" s="6"/>
    </row>
    <row r="7678" spans="1:39">
      <c r="A7678" s="6"/>
      <c r="K7678" s="6"/>
      <c r="L7678" s="6"/>
      <c r="AM7678" s="6"/>
    </row>
    <row r="7679" spans="1:39">
      <c r="A7679" s="6"/>
      <c r="K7679" s="6"/>
      <c r="L7679" s="6"/>
      <c r="AM7679" s="6"/>
    </row>
    <row r="7680" spans="1:39">
      <c r="A7680" s="6"/>
      <c r="K7680" s="6"/>
      <c r="L7680" s="6"/>
      <c r="AM7680" s="6"/>
    </row>
    <row r="7681" spans="1:39">
      <c r="A7681" s="6"/>
      <c r="K7681" s="6"/>
      <c r="L7681" s="6"/>
      <c r="AM7681" s="6"/>
    </row>
    <row r="7682" spans="1:39">
      <c r="A7682" s="6"/>
      <c r="K7682" s="6"/>
      <c r="L7682" s="6"/>
      <c r="AM7682" s="6"/>
    </row>
    <row r="7683" spans="1:39">
      <c r="A7683" s="6"/>
      <c r="K7683" s="6"/>
      <c r="L7683" s="6"/>
      <c r="AM7683" s="6"/>
    </row>
    <row r="7684" spans="1:39">
      <c r="A7684" s="6"/>
      <c r="K7684" s="6"/>
      <c r="L7684" s="6"/>
      <c r="AM7684" s="6"/>
    </row>
    <row r="7685" spans="1:39">
      <c r="A7685" s="6"/>
      <c r="K7685" s="6"/>
      <c r="L7685" s="6"/>
      <c r="AM7685" s="6"/>
    </row>
    <row r="7686" spans="1:39">
      <c r="A7686" s="6"/>
      <c r="K7686" s="6"/>
      <c r="L7686" s="6"/>
      <c r="AM7686" s="6"/>
    </row>
    <row r="7687" spans="1:39">
      <c r="A7687" s="6"/>
      <c r="K7687" s="6"/>
      <c r="L7687" s="6"/>
      <c r="AM7687" s="6"/>
    </row>
    <row r="7688" spans="1:39">
      <c r="A7688" s="6"/>
      <c r="K7688" s="6"/>
      <c r="L7688" s="6"/>
      <c r="AM7688" s="6"/>
    </row>
    <row r="7689" spans="1:39">
      <c r="A7689" s="6"/>
      <c r="K7689" s="6"/>
      <c r="L7689" s="6"/>
      <c r="AM7689" s="6"/>
    </row>
    <row r="7690" spans="1:39">
      <c r="A7690" s="6"/>
      <c r="K7690" s="6"/>
      <c r="L7690" s="6"/>
      <c r="AM7690" s="6"/>
    </row>
    <row r="7691" spans="1:39">
      <c r="A7691" s="6"/>
      <c r="K7691" s="6"/>
      <c r="L7691" s="6"/>
      <c r="AM7691" s="6"/>
    </row>
    <row r="7692" spans="1:39">
      <c r="A7692" s="6"/>
      <c r="K7692" s="6"/>
      <c r="L7692" s="6"/>
      <c r="AM7692" s="6"/>
    </row>
    <row r="7693" spans="1:39">
      <c r="A7693" s="6"/>
      <c r="K7693" s="6"/>
      <c r="L7693" s="6"/>
      <c r="AM7693" s="6"/>
    </row>
    <row r="7694" spans="1:39">
      <c r="A7694" s="6"/>
      <c r="K7694" s="6"/>
      <c r="L7694" s="6"/>
      <c r="AM7694" s="6"/>
    </row>
    <row r="7695" spans="1:39">
      <c r="A7695" s="6"/>
      <c r="K7695" s="6"/>
      <c r="L7695" s="6"/>
      <c r="AM7695" s="6"/>
    </row>
    <row r="7696" spans="1:39">
      <c r="A7696" s="6"/>
      <c r="K7696" s="6"/>
      <c r="L7696" s="6"/>
      <c r="AM7696" s="6"/>
    </row>
    <row r="7697" spans="1:39">
      <c r="A7697" s="6"/>
      <c r="K7697" s="6"/>
      <c r="L7697" s="6"/>
      <c r="AM7697" s="6"/>
    </row>
    <row r="7698" spans="1:39">
      <c r="A7698" s="6"/>
      <c r="K7698" s="6"/>
      <c r="L7698" s="6"/>
      <c r="AM7698" s="6"/>
    </row>
    <row r="7699" spans="1:39">
      <c r="A7699" s="6"/>
      <c r="K7699" s="6"/>
      <c r="L7699" s="6"/>
      <c r="AM7699" s="6"/>
    </row>
    <row r="7700" spans="1:39">
      <c r="A7700" s="6"/>
      <c r="K7700" s="6"/>
      <c r="L7700" s="6"/>
      <c r="AM7700" s="6"/>
    </row>
    <row r="7701" spans="1:39">
      <c r="A7701" s="6"/>
      <c r="K7701" s="6"/>
      <c r="L7701" s="6"/>
      <c r="AM7701" s="6"/>
    </row>
    <row r="7702" spans="1:39">
      <c r="A7702" s="6"/>
      <c r="K7702" s="6"/>
      <c r="L7702" s="6"/>
      <c r="AM7702" s="6"/>
    </row>
    <row r="7703" spans="1:39">
      <c r="A7703" s="6"/>
      <c r="K7703" s="6"/>
      <c r="L7703" s="6"/>
      <c r="AM7703" s="6"/>
    </row>
    <row r="7704" spans="1:39">
      <c r="A7704" s="6"/>
      <c r="K7704" s="6"/>
      <c r="L7704" s="6"/>
      <c r="AM7704" s="6"/>
    </row>
    <row r="7705" spans="1:39">
      <c r="A7705" s="6"/>
      <c r="K7705" s="6"/>
      <c r="L7705" s="6"/>
      <c r="AM7705" s="6"/>
    </row>
    <row r="7706" spans="1:39">
      <c r="A7706" s="6"/>
      <c r="K7706" s="6"/>
      <c r="L7706" s="6"/>
      <c r="AM7706" s="6"/>
    </row>
    <row r="7707" spans="1:39">
      <c r="A7707" s="6"/>
      <c r="K7707" s="6"/>
      <c r="L7707" s="6"/>
      <c r="AM7707" s="6"/>
    </row>
    <row r="7708" spans="1:39">
      <c r="A7708" s="6"/>
      <c r="K7708" s="6"/>
      <c r="L7708" s="6"/>
      <c r="AM7708" s="6"/>
    </row>
    <row r="7709" spans="1:39">
      <c r="A7709" s="6"/>
      <c r="K7709" s="6"/>
      <c r="L7709" s="6"/>
      <c r="AM7709" s="6"/>
    </row>
    <row r="7710" spans="1:39">
      <c r="A7710" s="6"/>
      <c r="K7710" s="6"/>
      <c r="L7710" s="6"/>
      <c r="AM7710" s="6"/>
    </row>
    <row r="7711" spans="1:39">
      <c r="A7711" s="6"/>
      <c r="K7711" s="6"/>
      <c r="L7711" s="6"/>
      <c r="AM7711" s="6"/>
    </row>
    <row r="7712" spans="1:39">
      <c r="A7712" s="6"/>
      <c r="K7712" s="6"/>
      <c r="L7712" s="6"/>
      <c r="AM7712" s="6"/>
    </row>
    <row r="7713" spans="1:39">
      <c r="A7713" s="6"/>
      <c r="K7713" s="6"/>
      <c r="L7713" s="6"/>
      <c r="AM7713" s="6"/>
    </row>
    <row r="7714" spans="1:39">
      <c r="A7714" s="6"/>
      <c r="K7714" s="6"/>
      <c r="L7714" s="6"/>
      <c r="AM7714" s="6"/>
    </row>
    <row r="7715" spans="1:39">
      <c r="A7715" s="6"/>
      <c r="K7715" s="6"/>
      <c r="L7715" s="6"/>
      <c r="AM7715" s="6"/>
    </row>
    <row r="7716" spans="1:39">
      <c r="A7716" s="6"/>
      <c r="K7716" s="6"/>
      <c r="L7716" s="6"/>
      <c r="AM7716" s="6"/>
    </row>
    <row r="7717" spans="1:39">
      <c r="A7717" s="6"/>
      <c r="K7717" s="6"/>
      <c r="L7717" s="6"/>
      <c r="AM7717" s="6"/>
    </row>
    <row r="7718" spans="1:39">
      <c r="A7718" s="6"/>
      <c r="K7718" s="6"/>
      <c r="L7718" s="6"/>
      <c r="AM7718" s="6"/>
    </row>
    <row r="7719" spans="1:39">
      <c r="A7719" s="6"/>
      <c r="K7719" s="6"/>
      <c r="L7719" s="6"/>
      <c r="AM7719" s="6"/>
    </row>
    <row r="7720" spans="1:39">
      <c r="A7720" s="6"/>
      <c r="K7720" s="6"/>
      <c r="L7720" s="6"/>
      <c r="AM7720" s="6"/>
    </row>
    <row r="7721" spans="1:39">
      <c r="A7721" s="6"/>
      <c r="K7721" s="6"/>
      <c r="L7721" s="6"/>
      <c r="AM7721" s="6"/>
    </row>
    <row r="7722" spans="1:39">
      <c r="A7722" s="6"/>
      <c r="K7722" s="6"/>
      <c r="L7722" s="6"/>
      <c r="AM7722" s="6"/>
    </row>
    <row r="7723" spans="1:39">
      <c r="A7723" s="6"/>
      <c r="K7723" s="6"/>
      <c r="L7723" s="6"/>
      <c r="AM7723" s="6"/>
    </row>
    <row r="7724" spans="1:39">
      <c r="A7724" s="6"/>
      <c r="K7724" s="6"/>
      <c r="L7724" s="6"/>
      <c r="AM7724" s="6"/>
    </row>
    <row r="7725" spans="1:39">
      <c r="A7725" s="6"/>
      <c r="K7725" s="6"/>
      <c r="L7725" s="6"/>
      <c r="AM7725" s="6"/>
    </row>
    <row r="7726" spans="1:39">
      <c r="A7726" s="6"/>
      <c r="K7726" s="6"/>
      <c r="L7726" s="6"/>
      <c r="AM7726" s="6"/>
    </row>
    <row r="7727" spans="1:39">
      <c r="A7727" s="6"/>
      <c r="K7727" s="6"/>
      <c r="L7727" s="6"/>
      <c r="AM7727" s="6"/>
    </row>
    <row r="7728" spans="1:39">
      <c r="A7728" s="6"/>
      <c r="K7728" s="6"/>
      <c r="L7728" s="6"/>
      <c r="AM7728" s="6"/>
    </row>
    <row r="7729" spans="1:39">
      <c r="A7729" s="6"/>
      <c r="K7729" s="6"/>
      <c r="L7729" s="6"/>
      <c r="AM7729" s="6"/>
    </row>
    <row r="7730" spans="1:39">
      <c r="A7730" s="6"/>
      <c r="K7730" s="6"/>
      <c r="L7730" s="6"/>
      <c r="AM7730" s="6"/>
    </row>
    <row r="7731" spans="1:39">
      <c r="A7731" s="6"/>
      <c r="K7731" s="6"/>
      <c r="L7731" s="6"/>
      <c r="AM7731" s="6"/>
    </row>
    <row r="7732" spans="1:39">
      <c r="A7732" s="6"/>
      <c r="K7732" s="6"/>
      <c r="L7732" s="6"/>
      <c r="AM7732" s="6"/>
    </row>
    <row r="7733" spans="1:39">
      <c r="A7733" s="6"/>
      <c r="K7733" s="6"/>
      <c r="L7733" s="6"/>
      <c r="AM7733" s="6"/>
    </row>
    <row r="7734" spans="1:39">
      <c r="A7734" s="6"/>
      <c r="K7734" s="6"/>
      <c r="L7734" s="6"/>
      <c r="AM7734" s="6"/>
    </row>
    <row r="7735" spans="1:39">
      <c r="A7735" s="6"/>
      <c r="K7735" s="6"/>
      <c r="L7735" s="6"/>
      <c r="AM7735" s="6"/>
    </row>
    <row r="7736" spans="1:39">
      <c r="A7736" s="6"/>
      <c r="K7736" s="6"/>
      <c r="L7736" s="6"/>
      <c r="AM7736" s="6"/>
    </row>
    <row r="7737" spans="1:39">
      <c r="A7737" s="6"/>
      <c r="K7737" s="6"/>
      <c r="L7737" s="6"/>
      <c r="AM7737" s="6"/>
    </row>
    <row r="7738" spans="1:39">
      <c r="A7738" s="6"/>
      <c r="K7738" s="6"/>
      <c r="L7738" s="6"/>
      <c r="AM7738" s="6"/>
    </row>
    <row r="7739" spans="1:39">
      <c r="A7739" s="6"/>
      <c r="K7739" s="6"/>
      <c r="L7739" s="6"/>
      <c r="AM7739" s="6"/>
    </row>
    <row r="7740" spans="1:39">
      <c r="A7740" s="6"/>
      <c r="K7740" s="6"/>
      <c r="L7740" s="6"/>
      <c r="AM7740" s="6"/>
    </row>
    <row r="7741" spans="1:39">
      <c r="A7741" s="6"/>
      <c r="K7741" s="6"/>
      <c r="L7741" s="6"/>
      <c r="AM7741" s="6"/>
    </row>
    <row r="7742" spans="1:39">
      <c r="A7742" s="6"/>
      <c r="K7742" s="6"/>
      <c r="L7742" s="6"/>
      <c r="AM7742" s="6"/>
    </row>
    <row r="7743" spans="1:39">
      <c r="A7743" s="6"/>
      <c r="K7743" s="6"/>
      <c r="L7743" s="6"/>
      <c r="AM7743" s="6"/>
    </row>
    <row r="7744" spans="1:39">
      <c r="A7744" s="6"/>
      <c r="K7744" s="6"/>
      <c r="L7744" s="6"/>
      <c r="AM7744" s="6"/>
    </row>
    <row r="7745" spans="1:39">
      <c r="A7745" s="6"/>
      <c r="K7745" s="6"/>
      <c r="L7745" s="6"/>
      <c r="AM7745" s="6"/>
    </row>
    <row r="7746" spans="1:39">
      <c r="A7746" s="6"/>
      <c r="K7746" s="6"/>
      <c r="L7746" s="6"/>
      <c r="AM7746" s="6"/>
    </row>
    <row r="7747" spans="1:39">
      <c r="A7747" s="6"/>
      <c r="K7747" s="6"/>
      <c r="L7747" s="6"/>
      <c r="AM7747" s="6"/>
    </row>
    <row r="7748" spans="1:39">
      <c r="A7748" s="6"/>
      <c r="K7748" s="6"/>
      <c r="L7748" s="6"/>
      <c r="AM7748" s="6"/>
    </row>
    <row r="7749" spans="1:39">
      <c r="A7749" s="6"/>
      <c r="K7749" s="6"/>
      <c r="L7749" s="6"/>
      <c r="AM7749" s="6"/>
    </row>
    <row r="7750" spans="1:39">
      <c r="A7750" s="6"/>
      <c r="K7750" s="6"/>
      <c r="L7750" s="6"/>
      <c r="AM7750" s="6"/>
    </row>
    <row r="7751" spans="1:39">
      <c r="A7751" s="6"/>
      <c r="K7751" s="6"/>
      <c r="L7751" s="6"/>
      <c r="AM7751" s="6"/>
    </row>
    <row r="7752" spans="1:39">
      <c r="A7752" s="6"/>
      <c r="K7752" s="6"/>
      <c r="L7752" s="6"/>
      <c r="AM7752" s="6"/>
    </row>
    <row r="7753" spans="1:39">
      <c r="A7753" s="6"/>
      <c r="K7753" s="6"/>
      <c r="L7753" s="6"/>
      <c r="AM7753" s="6"/>
    </row>
    <row r="7754" spans="1:39">
      <c r="A7754" s="6"/>
      <c r="K7754" s="6"/>
      <c r="L7754" s="6"/>
      <c r="AM7754" s="6"/>
    </row>
    <row r="7755" spans="1:39">
      <c r="A7755" s="6"/>
      <c r="K7755" s="6"/>
      <c r="L7755" s="6"/>
      <c r="AM7755" s="6"/>
    </row>
    <row r="7756" spans="1:39">
      <c r="A7756" s="6"/>
      <c r="K7756" s="6"/>
      <c r="L7756" s="6"/>
      <c r="AM7756" s="6"/>
    </row>
    <row r="7757" spans="1:39">
      <c r="A7757" s="6"/>
      <c r="K7757" s="6"/>
      <c r="L7757" s="6"/>
      <c r="AM7757" s="6"/>
    </row>
    <row r="7758" spans="1:39">
      <c r="A7758" s="6"/>
      <c r="K7758" s="6"/>
      <c r="L7758" s="6"/>
      <c r="AM7758" s="6"/>
    </row>
    <row r="7759" spans="1:39">
      <c r="A7759" s="6"/>
      <c r="K7759" s="6"/>
      <c r="L7759" s="6"/>
      <c r="AM7759" s="6"/>
    </row>
    <row r="7760" spans="1:39">
      <c r="A7760" s="6"/>
      <c r="K7760" s="6"/>
      <c r="L7760" s="6"/>
      <c r="AM7760" s="6"/>
    </row>
    <row r="7761" spans="1:39">
      <c r="A7761" s="6"/>
      <c r="K7761" s="6"/>
      <c r="L7761" s="6"/>
      <c r="AM7761" s="6"/>
    </row>
    <row r="7762" spans="1:39">
      <c r="A7762" s="6"/>
      <c r="K7762" s="6"/>
      <c r="L7762" s="6"/>
      <c r="AM7762" s="6"/>
    </row>
    <row r="7763" spans="1:39">
      <c r="A7763" s="6"/>
      <c r="K7763" s="6"/>
      <c r="L7763" s="6"/>
      <c r="AM7763" s="6"/>
    </row>
    <row r="7764" spans="1:39">
      <c r="A7764" s="6"/>
      <c r="K7764" s="6"/>
      <c r="L7764" s="6"/>
      <c r="AM7764" s="6"/>
    </row>
    <row r="7765" spans="1:39">
      <c r="A7765" s="6"/>
      <c r="K7765" s="6"/>
      <c r="L7765" s="6"/>
      <c r="AM7765" s="6"/>
    </row>
    <row r="7766" spans="1:39">
      <c r="A7766" s="6"/>
      <c r="K7766" s="6"/>
      <c r="L7766" s="6"/>
      <c r="AM7766" s="6"/>
    </row>
    <row r="7767" spans="1:39">
      <c r="A7767" s="6"/>
      <c r="K7767" s="6"/>
      <c r="L7767" s="6"/>
      <c r="AM7767" s="6"/>
    </row>
    <row r="7768" spans="1:39">
      <c r="A7768" s="6"/>
      <c r="K7768" s="6"/>
      <c r="L7768" s="6"/>
      <c r="AM7768" s="6"/>
    </row>
    <row r="7769" spans="1:39">
      <c r="A7769" s="6"/>
      <c r="K7769" s="6"/>
      <c r="L7769" s="6"/>
      <c r="AM7769" s="6"/>
    </row>
    <row r="7770" spans="1:39">
      <c r="A7770" s="6"/>
      <c r="K7770" s="6"/>
      <c r="L7770" s="6"/>
      <c r="AM7770" s="6"/>
    </row>
    <row r="7771" spans="1:39">
      <c r="A7771" s="6"/>
      <c r="K7771" s="6"/>
      <c r="L7771" s="6"/>
      <c r="AM7771" s="6"/>
    </row>
    <row r="7772" spans="1:39">
      <c r="A7772" s="6"/>
      <c r="K7772" s="6"/>
      <c r="L7772" s="6"/>
      <c r="AM7772" s="6"/>
    </row>
    <row r="7773" spans="1:39">
      <c r="A7773" s="6"/>
      <c r="K7773" s="6"/>
      <c r="L7773" s="6"/>
      <c r="AM7773" s="6"/>
    </row>
    <row r="7774" spans="1:39">
      <c r="A7774" s="6"/>
      <c r="K7774" s="6"/>
      <c r="L7774" s="6"/>
      <c r="AM7774" s="6"/>
    </row>
    <row r="7775" spans="1:39">
      <c r="A7775" s="6"/>
      <c r="K7775" s="6"/>
      <c r="L7775" s="6"/>
      <c r="AM7775" s="6"/>
    </row>
    <row r="7776" spans="1:39">
      <c r="A7776" s="6"/>
      <c r="K7776" s="6"/>
      <c r="L7776" s="6"/>
      <c r="AM7776" s="6"/>
    </row>
    <row r="7777" spans="1:39">
      <c r="A7777" s="6"/>
      <c r="K7777" s="6"/>
      <c r="L7777" s="6"/>
      <c r="AM7777" s="6"/>
    </row>
    <row r="7778" spans="1:39">
      <c r="A7778" s="6"/>
      <c r="K7778" s="6"/>
      <c r="L7778" s="6"/>
      <c r="AM7778" s="6"/>
    </row>
    <row r="7779" spans="1:39">
      <c r="A7779" s="6"/>
      <c r="K7779" s="6"/>
      <c r="L7779" s="6"/>
      <c r="AM7779" s="6"/>
    </row>
    <row r="7780" spans="1:39">
      <c r="A7780" s="6"/>
      <c r="K7780" s="6"/>
      <c r="L7780" s="6"/>
      <c r="AM7780" s="6"/>
    </row>
    <row r="7781" spans="1:39">
      <c r="A7781" s="6"/>
      <c r="K7781" s="6"/>
      <c r="L7781" s="6"/>
      <c r="AM7781" s="6"/>
    </row>
    <row r="7782" spans="1:39">
      <c r="A7782" s="6"/>
      <c r="K7782" s="6"/>
      <c r="L7782" s="6"/>
      <c r="AM7782" s="6"/>
    </row>
    <row r="7783" spans="1:39">
      <c r="A7783" s="6"/>
      <c r="K7783" s="6"/>
      <c r="L7783" s="6"/>
      <c r="AM7783" s="6"/>
    </row>
    <row r="7784" spans="1:39">
      <c r="A7784" s="6"/>
      <c r="K7784" s="6"/>
      <c r="L7784" s="6"/>
      <c r="AM7784" s="6"/>
    </row>
    <row r="7785" spans="1:39">
      <c r="A7785" s="6"/>
      <c r="K7785" s="6"/>
      <c r="L7785" s="6"/>
      <c r="AM7785" s="6"/>
    </row>
    <row r="7786" spans="1:39">
      <c r="A7786" s="6"/>
      <c r="K7786" s="6"/>
      <c r="L7786" s="6"/>
      <c r="AM7786" s="6"/>
    </row>
    <row r="7787" spans="1:39">
      <c r="A7787" s="6"/>
      <c r="K7787" s="6"/>
      <c r="L7787" s="6"/>
      <c r="AM7787" s="6"/>
    </row>
    <row r="7788" spans="1:39">
      <c r="A7788" s="6"/>
      <c r="K7788" s="6"/>
      <c r="L7788" s="6"/>
      <c r="AM7788" s="6"/>
    </row>
    <row r="7789" spans="1:39">
      <c r="A7789" s="6"/>
      <c r="K7789" s="6"/>
      <c r="L7789" s="6"/>
      <c r="AM7789" s="6"/>
    </row>
    <row r="7790" spans="1:39">
      <c r="A7790" s="6"/>
      <c r="K7790" s="6"/>
      <c r="L7790" s="6"/>
      <c r="AM7790" s="6"/>
    </row>
    <row r="7791" spans="1:39">
      <c r="A7791" s="6"/>
      <c r="K7791" s="6"/>
      <c r="L7791" s="6"/>
      <c r="AM7791" s="6"/>
    </row>
    <row r="7792" spans="1:39">
      <c r="A7792" s="6"/>
      <c r="K7792" s="6"/>
      <c r="L7792" s="6"/>
      <c r="AM7792" s="6"/>
    </row>
    <row r="7793" spans="1:39">
      <c r="A7793" s="6"/>
      <c r="K7793" s="6"/>
      <c r="L7793" s="6"/>
      <c r="AM7793" s="6"/>
    </row>
    <row r="7794" spans="1:39">
      <c r="A7794" s="6"/>
      <c r="K7794" s="6"/>
      <c r="L7794" s="6"/>
      <c r="AM7794" s="6"/>
    </row>
    <row r="7795" spans="1:39">
      <c r="A7795" s="6"/>
      <c r="K7795" s="6"/>
      <c r="L7795" s="6"/>
      <c r="AM7795" s="6"/>
    </row>
    <row r="7796" spans="1:39">
      <c r="A7796" s="6"/>
      <c r="K7796" s="6"/>
      <c r="L7796" s="6"/>
      <c r="AM7796" s="6"/>
    </row>
    <row r="7797" spans="1:39">
      <c r="A7797" s="6"/>
      <c r="K7797" s="6"/>
      <c r="L7797" s="6"/>
      <c r="AM7797" s="6"/>
    </row>
    <row r="7798" spans="1:39">
      <c r="A7798" s="6"/>
      <c r="K7798" s="6"/>
      <c r="L7798" s="6"/>
      <c r="AM7798" s="6"/>
    </row>
    <row r="7799" spans="1:39">
      <c r="A7799" s="6"/>
      <c r="K7799" s="6"/>
      <c r="L7799" s="6"/>
      <c r="AM7799" s="6"/>
    </row>
    <row r="7800" spans="1:39">
      <c r="A7800" s="6"/>
      <c r="K7800" s="6"/>
      <c r="L7800" s="6"/>
      <c r="AM7800" s="6"/>
    </row>
    <row r="7801" spans="1:39">
      <c r="A7801" s="6"/>
      <c r="K7801" s="6"/>
      <c r="L7801" s="6"/>
      <c r="AM7801" s="6"/>
    </row>
    <row r="7802" spans="1:39">
      <c r="A7802" s="6"/>
      <c r="K7802" s="6"/>
      <c r="L7802" s="6"/>
      <c r="AM7802" s="6"/>
    </row>
    <row r="7803" spans="1:39">
      <c r="A7803" s="6"/>
      <c r="K7803" s="6"/>
      <c r="L7803" s="6"/>
      <c r="AM7803" s="6"/>
    </row>
    <row r="7804" spans="1:39">
      <c r="A7804" s="6"/>
      <c r="K7804" s="6"/>
      <c r="L7804" s="6"/>
      <c r="AM7804" s="6"/>
    </row>
    <row r="7805" spans="1:39">
      <c r="A7805" s="6"/>
      <c r="K7805" s="6"/>
      <c r="L7805" s="6"/>
      <c r="AM7805" s="6"/>
    </row>
    <row r="7806" spans="1:39">
      <c r="A7806" s="6"/>
      <c r="K7806" s="6"/>
      <c r="L7806" s="6"/>
      <c r="AM7806" s="6"/>
    </row>
    <row r="7807" spans="1:39">
      <c r="A7807" s="6"/>
      <c r="K7807" s="6"/>
      <c r="L7807" s="6"/>
      <c r="AM7807" s="6"/>
    </row>
    <row r="7808" spans="1:39">
      <c r="A7808" s="6"/>
      <c r="K7808" s="6"/>
      <c r="L7808" s="6"/>
      <c r="AM7808" s="6"/>
    </row>
    <row r="7809" spans="1:39">
      <c r="A7809" s="6"/>
      <c r="K7809" s="6"/>
      <c r="L7809" s="6"/>
      <c r="AM7809" s="6"/>
    </row>
    <row r="7810" spans="1:39">
      <c r="A7810" s="6"/>
      <c r="K7810" s="6"/>
      <c r="L7810" s="6"/>
      <c r="AM7810" s="6"/>
    </row>
    <row r="7811" spans="1:39">
      <c r="A7811" s="6"/>
      <c r="K7811" s="6"/>
      <c r="L7811" s="6"/>
      <c r="AM7811" s="6"/>
    </row>
    <row r="7812" spans="1:39">
      <c r="A7812" s="6"/>
      <c r="K7812" s="6"/>
      <c r="L7812" s="6"/>
      <c r="AM7812" s="6"/>
    </row>
    <row r="7813" spans="1:39">
      <c r="A7813" s="6"/>
      <c r="K7813" s="6"/>
      <c r="L7813" s="6"/>
      <c r="AM7813" s="6"/>
    </row>
    <row r="7814" spans="1:39">
      <c r="A7814" s="6"/>
      <c r="K7814" s="6"/>
      <c r="L7814" s="6"/>
      <c r="AM7814" s="6"/>
    </row>
    <row r="7815" spans="1:39">
      <c r="A7815" s="6"/>
      <c r="K7815" s="6"/>
      <c r="L7815" s="6"/>
      <c r="AM7815" s="6"/>
    </row>
    <row r="7816" spans="1:39">
      <c r="A7816" s="6"/>
      <c r="K7816" s="6"/>
      <c r="L7816" s="6"/>
      <c r="AM7816" s="6"/>
    </row>
    <row r="7817" spans="1:39">
      <c r="A7817" s="6"/>
      <c r="K7817" s="6"/>
      <c r="L7817" s="6"/>
      <c r="AM7817" s="6"/>
    </row>
    <row r="7818" spans="1:39">
      <c r="A7818" s="6"/>
      <c r="K7818" s="6"/>
      <c r="L7818" s="6"/>
      <c r="AM7818" s="6"/>
    </row>
    <row r="7819" spans="1:39">
      <c r="A7819" s="6"/>
      <c r="K7819" s="6"/>
      <c r="L7819" s="6"/>
      <c r="AM7819" s="6"/>
    </row>
    <row r="7820" spans="1:39">
      <c r="A7820" s="6"/>
      <c r="K7820" s="6"/>
      <c r="L7820" s="6"/>
      <c r="AM7820" s="6"/>
    </row>
    <row r="7821" spans="1:39">
      <c r="A7821" s="6"/>
      <c r="K7821" s="6"/>
      <c r="L7821" s="6"/>
      <c r="AM7821" s="6"/>
    </row>
    <row r="7822" spans="1:39">
      <c r="A7822" s="6"/>
      <c r="K7822" s="6"/>
      <c r="L7822" s="6"/>
      <c r="AM7822" s="6"/>
    </row>
    <row r="7823" spans="1:39">
      <c r="A7823" s="6"/>
      <c r="K7823" s="6"/>
      <c r="L7823" s="6"/>
      <c r="AM7823" s="6"/>
    </row>
    <row r="7824" spans="1:39">
      <c r="A7824" s="6"/>
      <c r="K7824" s="6"/>
      <c r="L7824" s="6"/>
      <c r="AM7824" s="6"/>
    </row>
    <row r="7825" spans="1:39">
      <c r="A7825" s="6"/>
      <c r="K7825" s="6"/>
      <c r="L7825" s="6"/>
      <c r="AM7825" s="6"/>
    </row>
    <row r="7826" spans="1:39">
      <c r="A7826" s="6"/>
      <c r="K7826" s="6"/>
      <c r="L7826" s="6"/>
      <c r="AM7826" s="6"/>
    </row>
    <row r="7827" spans="1:39">
      <c r="A7827" s="6"/>
      <c r="K7827" s="6"/>
      <c r="L7827" s="6"/>
      <c r="AM7827" s="6"/>
    </row>
    <row r="7828" spans="1:39">
      <c r="A7828" s="6"/>
      <c r="K7828" s="6"/>
      <c r="L7828" s="6"/>
      <c r="AM7828" s="6"/>
    </row>
    <row r="7829" spans="1:39">
      <c r="A7829" s="6"/>
      <c r="K7829" s="6"/>
      <c r="L7829" s="6"/>
      <c r="AM7829" s="6"/>
    </row>
    <row r="7830" spans="1:39">
      <c r="A7830" s="6"/>
      <c r="K7830" s="6"/>
      <c r="L7830" s="6"/>
      <c r="AM7830" s="6"/>
    </row>
    <row r="7831" spans="1:39">
      <c r="A7831" s="6"/>
      <c r="K7831" s="6"/>
      <c r="L7831" s="6"/>
      <c r="AM7831" s="6"/>
    </row>
    <row r="7832" spans="1:39">
      <c r="A7832" s="6"/>
      <c r="K7832" s="6"/>
      <c r="L7832" s="6"/>
      <c r="AM7832" s="6"/>
    </row>
    <row r="7833" spans="1:39">
      <c r="A7833" s="6"/>
      <c r="K7833" s="6"/>
      <c r="L7833" s="6"/>
      <c r="AM7833" s="6"/>
    </row>
    <row r="7834" spans="1:39">
      <c r="A7834" s="6"/>
      <c r="K7834" s="6"/>
      <c r="L7834" s="6"/>
      <c r="AM7834" s="6"/>
    </row>
    <row r="7835" spans="1:39">
      <c r="A7835" s="6"/>
      <c r="K7835" s="6"/>
      <c r="L7835" s="6"/>
      <c r="AM7835" s="6"/>
    </row>
    <row r="7836" spans="1:39">
      <c r="A7836" s="6"/>
      <c r="K7836" s="6"/>
      <c r="L7836" s="6"/>
      <c r="AM7836" s="6"/>
    </row>
    <row r="7837" spans="1:39">
      <c r="A7837" s="6"/>
      <c r="K7837" s="6"/>
      <c r="L7837" s="6"/>
      <c r="AM7837" s="6"/>
    </row>
    <row r="7838" spans="1:39">
      <c r="A7838" s="6"/>
      <c r="K7838" s="6"/>
      <c r="L7838" s="6"/>
      <c r="AM7838" s="6"/>
    </row>
    <row r="7839" spans="1:39">
      <c r="A7839" s="6"/>
      <c r="K7839" s="6"/>
      <c r="L7839" s="6"/>
      <c r="AM7839" s="6"/>
    </row>
    <row r="7840" spans="1:39">
      <c r="A7840" s="6"/>
      <c r="K7840" s="6"/>
      <c r="L7840" s="6"/>
      <c r="AM7840" s="6"/>
    </row>
    <row r="7841" spans="1:39">
      <c r="A7841" s="6"/>
      <c r="K7841" s="6"/>
      <c r="L7841" s="6"/>
      <c r="AM7841" s="6"/>
    </row>
    <row r="7842" spans="1:39">
      <c r="A7842" s="6"/>
      <c r="K7842" s="6"/>
      <c r="L7842" s="6"/>
      <c r="AM7842" s="6"/>
    </row>
    <row r="7843" spans="1:39">
      <c r="A7843" s="6"/>
      <c r="K7843" s="6"/>
      <c r="L7843" s="6"/>
      <c r="AM7843" s="6"/>
    </row>
    <row r="7844" spans="1:39">
      <c r="A7844" s="6"/>
      <c r="K7844" s="6"/>
      <c r="L7844" s="6"/>
      <c r="AM7844" s="6"/>
    </row>
    <row r="7845" spans="1:39">
      <c r="A7845" s="6"/>
      <c r="K7845" s="6"/>
      <c r="L7845" s="6"/>
      <c r="AM7845" s="6"/>
    </row>
    <row r="7846" spans="1:39">
      <c r="A7846" s="6"/>
      <c r="K7846" s="6"/>
      <c r="L7846" s="6"/>
      <c r="AM7846" s="6"/>
    </row>
    <row r="7847" spans="1:39">
      <c r="A7847" s="6"/>
      <c r="K7847" s="6"/>
      <c r="L7847" s="6"/>
      <c r="AM7847" s="6"/>
    </row>
    <row r="7848" spans="1:39">
      <c r="A7848" s="6"/>
      <c r="K7848" s="6"/>
      <c r="L7848" s="6"/>
      <c r="AM7848" s="6"/>
    </row>
    <row r="7849" spans="1:39">
      <c r="A7849" s="6"/>
      <c r="K7849" s="6"/>
      <c r="L7849" s="6"/>
      <c r="AM7849" s="6"/>
    </row>
    <row r="7850" spans="1:39">
      <c r="A7850" s="6"/>
      <c r="K7850" s="6"/>
      <c r="L7850" s="6"/>
      <c r="AM7850" s="6"/>
    </row>
    <row r="7851" spans="1:39">
      <c r="A7851" s="6"/>
      <c r="K7851" s="6"/>
      <c r="L7851" s="6"/>
      <c r="AM7851" s="6"/>
    </row>
    <row r="7852" spans="1:39">
      <c r="A7852" s="6"/>
      <c r="K7852" s="6"/>
      <c r="L7852" s="6"/>
      <c r="AM7852" s="6"/>
    </row>
    <row r="7853" spans="1:39">
      <c r="A7853" s="6"/>
      <c r="K7853" s="6"/>
      <c r="L7853" s="6"/>
      <c r="AM7853" s="6"/>
    </row>
    <row r="7854" spans="1:39">
      <c r="A7854" s="6"/>
      <c r="K7854" s="6"/>
      <c r="L7854" s="6"/>
      <c r="AM7854" s="6"/>
    </row>
    <row r="7855" spans="1:39">
      <c r="A7855" s="6"/>
      <c r="K7855" s="6"/>
      <c r="L7855" s="6"/>
      <c r="AM7855" s="6"/>
    </row>
    <row r="7856" spans="1:39">
      <c r="A7856" s="6"/>
      <c r="K7856" s="6"/>
      <c r="L7856" s="6"/>
      <c r="AM7856" s="6"/>
    </row>
    <row r="7857" spans="1:39">
      <c r="A7857" s="6"/>
      <c r="K7857" s="6"/>
      <c r="L7857" s="6"/>
      <c r="AM7857" s="6"/>
    </row>
    <row r="7858" spans="1:39">
      <c r="A7858" s="6"/>
      <c r="K7858" s="6"/>
      <c r="L7858" s="6"/>
      <c r="AM7858" s="6"/>
    </row>
    <row r="7859" spans="1:39">
      <c r="A7859" s="6"/>
      <c r="K7859" s="6"/>
      <c r="L7859" s="6"/>
      <c r="AM7859" s="6"/>
    </row>
    <row r="7860" spans="1:39">
      <c r="A7860" s="6"/>
      <c r="K7860" s="6"/>
      <c r="L7860" s="6"/>
      <c r="AM7860" s="6"/>
    </row>
    <row r="7861" spans="1:39">
      <c r="A7861" s="6"/>
      <c r="K7861" s="6"/>
      <c r="L7861" s="6"/>
      <c r="AM7861" s="6"/>
    </row>
    <row r="7862" spans="1:39">
      <c r="A7862" s="6"/>
      <c r="K7862" s="6"/>
      <c r="L7862" s="6"/>
      <c r="AM7862" s="6"/>
    </row>
    <row r="7863" spans="1:39">
      <c r="A7863" s="6"/>
      <c r="K7863" s="6"/>
      <c r="L7863" s="6"/>
      <c r="AM7863" s="6"/>
    </row>
    <row r="7864" spans="1:39">
      <c r="A7864" s="6"/>
      <c r="K7864" s="6"/>
      <c r="L7864" s="6"/>
      <c r="AM7864" s="6"/>
    </row>
    <row r="7865" spans="1:39">
      <c r="A7865" s="6"/>
      <c r="K7865" s="6"/>
      <c r="L7865" s="6"/>
      <c r="AM7865" s="6"/>
    </row>
    <row r="7866" spans="1:39">
      <c r="A7866" s="6"/>
      <c r="K7866" s="6"/>
      <c r="L7866" s="6"/>
      <c r="AM7866" s="6"/>
    </row>
    <row r="7867" spans="1:39">
      <c r="A7867" s="6"/>
      <c r="K7867" s="6"/>
      <c r="L7867" s="6"/>
      <c r="AM7867" s="6"/>
    </row>
    <row r="7868" spans="1:39">
      <c r="A7868" s="6"/>
      <c r="K7868" s="6"/>
      <c r="L7868" s="6"/>
      <c r="AM7868" s="6"/>
    </row>
    <row r="7869" spans="1:39">
      <c r="A7869" s="6"/>
      <c r="K7869" s="6"/>
      <c r="L7869" s="6"/>
      <c r="AM7869" s="6"/>
    </row>
    <row r="7870" spans="1:39">
      <c r="A7870" s="6"/>
      <c r="K7870" s="6"/>
      <c r="L7870" s="6"/>
      <c r="AM7870" s="6"/>
    </row>
    <row r="7871" spans="1:39">
      <c r="A7871" s="6"/>
      <c r="K7871" s="6"/>
      <c r="L7871" s="6"/>
      <c r="AM7871" s="6"/>
    </row>
    <row r="7872" spans="1:39">
      <c r="A7872" s="6"/>
      <c r="K7872" s="6"/>
      <c r="L7872" s="6"/>
      <c r="AM7872" s="6"/>
    </row>
    <row r="7873" spans="1:39">
      <c r="A7873" s="6"/>
      <c r="K7873" s="6"/>
      <c r="L7873" s="6"/>
      <c r="AM7873" s="6"/>
    </row>
    <row r="7874" spans="1:39">
      <c r="A7874" s="6"/>
      <c r="K7874" s="6"/>
      <c r="L7874" s="6"/>
      <c r="AM7874" s="6"/>
    </row>
    <row r="7875" spans="1:39">
      <c r="A7875" s="6"/>
      <c r="K7875" s="6"/>
      <c r="L7875" s="6"/>
      <c r="AM7875" s="6"/>
    </row>
    <row r="7876" spans="1:39">
      <c r="A7876" s="6"/>
      <c r="K7876" s="6"/>
      <c r="L7876" s="6"/>
      <c r="AM7876" s="6"/>
    </row>
    <row r="7877" spans="1:39">
      <c r="A7877" s="6"/>
      <c r="K7877" s="6"/>
      <c r="L7877" s="6"/>
      <c r="AM7877" s="6"/>
    </row>
    <row r="7878" spans="1:39">
      <c r="A7878" s="6"/>
      <c r="K7878" s="6"/>
      <c r="L7878" s="6"/>
      <c r="AM7878" s="6"/>
    </row>
    <row r="7879" spans="1:39">
      <c r="A7879" s="6"/>
      <c r="K7879" s="6"/>
      <c r="L7879" s="6"/>
      <c r="AM7879" s="6"/>
    </row>
    <row r="7880" spans="1:39">
      <c r="A7880" s="6"/>
      <c r="K7880" s="6"/>
      <c r="L7880" s="6"/>
      <c r="AM7880" s="6"/>
    </row>
    <row r="7881" spans="1:39">
      <c r="A7881" s="6"/>
      <c r="K7881" s="6"/>
      <c r="L7881" s="6"/>
      <c r="AM7881" s="6"/>
    </row>
    <row r="7882" spans="1:39">
      <c r="A7882" s="6"/>
      <c r="K7882" s="6"/>
      <c r="L7882" s="6"/>
      <c r="AM7882" s="6"/>
    </row>
    <row r="7883" spans="1:39">
      <c r="A7883" s="6"/>
      <c r="K7883" s="6"/>
      <c r="L7883" s="6"/>
      <c r="AM7883" s="6"/>
    </row>
    <row r="7884" spans="1:39">
      <c r="A7884" s="6"/>
      <c r="K7884" s="6"/>
      <c r="L7884" s="6"/>
      <c r="AM7884" s="6"/>
    </row>
    <row r="7885" spans="1:39">
      <c r="A7885" s="6"/>
      <c r="K7885" s="6"/>
      <c r="L7885" s="6"/>
      <c r="AM7885" s="6"/>
    </row>
    <row r="7886" spans="1:39">
      <c r="A7886" s="6"/>
      <c r="K7886" s="6"/>
      <c r="L7886" s="6"/>
      <c r="AM7886" s="6"/>
    </row>
    <row r="7887" spans="1:39">
      <c r="A7887" s="6"/>
      <c r="K7887" s="6"/>
      <c r="L7887" s="6"/>
      <c r="AM7887" s="6"/>
    </row>
    <row r="7888" spans="1:39">
      <c r="A7888" s="6"/>
      <c r="K7888" s="6"/>
      <c r="L7888" s="6"/>
      <c r="AM7888" s="6"/>
    </row>
    <row r="7889" spans="1:39">
      <c r="A7889" s="6"/>
      <c r="K7889" s="6"/>
      <c r="L7889" s="6"/>
      <c r="AM7889" s="6"/>
    </row>
    <row r="7890" spans="1:39">
      <c r="A7890" s="6"/>
      <c r="K7890" s="6"/>
      <c r="L7890" s="6"/>
      <c r="AM7890" s="6"/>
    </row>
    <row r="7891" spans="1:39">
      <c r="A7891" s="6"/>
      <c r="K7891" s="6"/>
      <c r="L7891" s="6"/>
      <c r="AM7891" s="6"/>
    </row>
    <row r="7892" spans="1:39">
      <c r="A7892" s="6"/>
      <c r="K7892" s="6"/>
      <c r="L7892" s="6"/>
      <c r="AM7892" s="6"/>
    </row>
    <row r="7893" spans="1:39">
      <c r="A7893" s="6"/>
      <c r="K7893" s="6"/>
      <c r="L7893" s="6"/>
      <c r="AM7893" s="6"/>
    </row>
    <row r="7894" spans="1:39">
      <c r="A7894" s="6"/>
      <c r="K7894" s="6"/>
      <c r="L7894" s="6"/>
      <c r="AM7894" s="6"/>
    </row>
    <row r="7895" spans="1:39">
      <c r="A7895" s="6"/>
      <c r="K7895" s="6"/>
      <c r="L7895" s="6"/>
      <c r="AM7895" s="6"/>
    </row>
    <row r="7896" spans="1:39">
      <c r="A7896" s="6"/>
      <c r="K7896" s="6"/>
      <c r="L7896" s="6"/>
      <c r="AM7896" s="6"/>
    </row>
    <row r="7897" spans="1:39">
      <c r="A7897" s="6"/>
      <c r="K7897" s="6"/>
      <c r="L7897" s="6"/>
      <c r="AM7897" s="6"/>
    </row>
    <row r="7898" spans="1:39">
      <c r="A7898" s="6"/>
      <c r="K7898" s="6"/>
      <c r="L7898" s="6"/>
      <c r="AM7898" s="6"/>
    </row>
    <row r="7899" spans="1:39">
      <c r="A7899" s="6"/>
      <c r="K7899" s="6"/>
      <c r="L7899" s="6"/>
      <c r="AM7899" s="6"/>
    </row>
    <row r="7900" spans="1:39">
      <c r="A7900" s="6"/>
      <c r="K7900" s="6"/>
      <c r="L7900" s="6"/>
      <c r="AM7900" s="6"/>
    </row>
    <row r="7901" spans="1:39">
      <c r="A7901" s="6"/>
      <c r="K7901" s="6"/>
      <c r="L7901" s="6"/>
      <c r="AM7901" s="6"/>
    </row>
    <row r="7902" spans="1:39">
      <c r="A7902" s="6"/>
      <c r="K7902" s="6"/>
      <c r="L7902" s="6"/>
      <c r="AM7902" s="6"/>
    </row>
    <row r="7903" spans="1:39">
      <c r="A7903" s="6"/>
      <c r="K7903" s="6"/>
      <c r="L7903" s="6"/>
      <c r="AM7903" s="6"/>
    </row>
    <row r="7904" spans="1:39">
      <c r="A7904" s="6"/>
      <c r="K7904" s="6"/>
      <c r="L7904" s="6"/>
      <c r="AM7904" s="6"/>
    </row>
    <row r="7905" spans="1:39">
      <c r="A7905" s="6"/>
      <c r="K7905" s="6"/>
      <c r="L7905" s="6"/>
      <c r="AM7905" s="6"/>
    </row>
    <row r="7906" spans="1:39">
      <c r="A7906" s="6"/>
      <c r="K7906" s="6"/>
      <c r="L7906" s="6"/>
      <c r="AM7906" s="6"/>
    </row>
    <row r="7907" spans="1:39">
      <c r="A7907" s="6"/>
      <c r="K7907" s="6"/>
      <c r="L7907" s="6"/>
      <c r="AM7907" s="6"/>
    </row>
    <row r="7908" spans="1:39">
      <c r="A7908" s="6"/>
      <c r="K7908" s="6"/>
      <c r="L7908" s="6"/>
      <c r="AM7908" s="6"/>
    </row>
    <row r="7909" spans="1:39">
      <c r="A7909" s="6"/>
      <c r="K7909" s="6"/>
      <c r="L7909" s="6"/>
      <c r="AM7909" s="6"/>
    </row>
    <row r="7910" spans="1:39">
      <c r="A7910" s="6"/>
      <c r="K7910" s="6"/>
      <c r="L7910" s="6"/>
      <c r="AM7910" s="6"/>
    </row>
    <row r="7911" spans="1:39">
      <c r="A7911" s="6"/>
      <c r="K7911" s="6"/>
      <c r="L7911" s="6"/>
      <c r="AM7911" s="6"/>
    </row>
    <row r="7912" spans="1:39">
      <c r="A7912" s="6"/>
      <c r="K7912" s="6"/>
      <c r="L7912" s="6"/>
      <c r="AM7912" s="6"/>
    </row>
    <row r="7913" spans="1:39">
      <c r="A7913" s="6"/>
      <c r="K7913" s="6"/>
      <c r="L7913" s="6"/>
      <c r="AM7913" s="6"/>
    </row>
    <row r="7914" spans="1:39">
      <c r="A7914" s="6"/>
      <c r="K7914" s="6"/>
      <c r="L7914" s="6"/>
      <c r="AM7914" s="6"/>
    </row>
    <row r="7915" spans="1:39">
      <c r="A7915" s="6"/>
      <c r="K7915" s="6"/>
      <c r="L7915" s="6"/>
      <c r="AM7915" s="6"/>
    </row>
    <row r="7916" spans="1:39">
      <c r="A7916" s="6"/>
      <c r="K7916" s="6"/>
      <c r="L7916" s="6"/>
      <c r="AM7916" s="6"/>
    </row>
    <row r="7917" spans="1:39">
      <c r="A7917" s="6"/>
      <c r="K7917" s="6"/>
      <c r="L7917" s="6"/>
      <c r="AM7917" s="6"/>
    </row>
    <row r="7918" spans="1:39">
      <c r="A7918" s="6"/>
      <c r="K7918" s="6"/>
      <c r="L7918" s="6"/>
      <c r="AM7918" s="6"/>
    </row>
    <row r="7919" spans="1:39">
      <c r="A7919" s="6"/>
      <c r="K7919" s="6"/>
      <c r="L7919" s="6"/>
      <c r="AM7919" s="6"/>
    </row>
    <row r="7920" spans="1:39">
      <c r="A7920" s="6"/>
      <c r="K7920" s="6"/>
      <c r="L7920" s="6"/>
      <c r="AM7920" s="6"/>
    </row>
    <row r="7921" spans="1:39">
      <c r="A7921" s="6"/>
      <c r="K7921" s="6"/>
      <c r="L7921" s="6"/>
      <c r="AM7921" s="6"/>
    </row>
    <row r="7922" spans="1:39">
      <c r="A7922" s="6"/>
      <c r="K7922" s="6"/>
      <c r="L7922" s="6"/>
      <c r="AM7922" s="6"/>
    </row>
    <row r="7923" spans="1:39">
      <c r="A7923" s="6"/>
      <c r="K7923" s="6"/>
      <c r="L7923" s="6"/>
      <c r="AM7923" s="6"/>
    </row>
    <row r="7924" spans="1:39">
      <c r="A7924" s="6"/>
      <c r="K7924" s="6"/>
      <c r="L7924" s="6"/>
      <c r="AM7924" s="6"/>
    </row>
    <row r="7925" spans="1:39">
      <c r="A7925" s="6"/>
      <c r="K7925" s="6"/>
      <c r="L7925" s="6"/>
      <c r="AM7925" s="6"/>
    </row>
    <row r="7926" spans="1:39">
      <c r="A7926" s="6"/>
      <c r="K7926" s="6"/>
      <c r="L7926" s="6"/>
      <c r="AM7926" s="6"/>
    </row>
    <row r="7927" spans="1:39">
      <c r="A7927" s="6"/>
      <c r="K7927" s="6"/>
      <c r="L7927" s="6"/>
      <c r="AM7927" s="6"/>
    </row>
    <row r="7928" spans="1:39">
      <c r="A7928" s="6"/>
      <c r="K7928" s="6"/>
      <c r="L7928" s="6"/>
      <c r="AM7928" s="6"/>
    </row>
    <row r="7929" spans="1:39">
      <c r="A7929" s="6"/>
      <c r="K7929" s="6"/>
      <c r="L7929" s="6"/>
      <c r="AM7929" s="6"/>
    </row>
    <row r="7930" spans="1:39">
      <c r="A7930" s="6"/>
      <c r="K7930" s="6"/>
      <c r="L7930" s="6"/>
      <c r="AM7930" s="6"/>
    </row>
    <row r="7931" spans="1:39">
      <c r="A7931" s="6"/>
      <c r="K7931" s="6"/>
      <c r="L7931" s="6"/>
      <c r="AM7931" s="6"/>
    </row>
    <row r="7932" spans="1:39">
      <c r="A7932" s="6"/>
      <c r="K7932" s="6"/>
      <c r="L7932" s="6"/>
      <c r="AM7932" s="6"/>
    </row>
    <row r="7933" spans="1:39">
      <c r="A7933" s="6"/>
      <c r="K7933" s="6"/>
      <c r="L7933" s="6"/>
      <c r="AM7933" s="6"/>
    </row>
    <row r="7934" spans="1:39">
      <c r="A7934" s="6"/>
      <c r="K7934" s="6"/>
      <c r="L7934" s="6"/>
      <c r="AM7934" s="6"/>
    </row>
    <row r="7935" spans="1:39">
      <c r="A7935" s="6"/>
      <c r="K7935" s="6"/>
      <c r="L7935" s="6"/>
      <c r="AM7935" s="6"/>
    </row>
    <row r="7936" spans="1:39">
      <c r="A7936" s="6"/>
      <c r="K7936" s="6"/>
      <c r="L7936" s="6"/>
      <c r="AM7936" s="6"/>
    </row>
    <row r="7937" spans="1:39">
      <c r="A7937" s="6"/>
      <c r="K7937" s="6"/>
      <c r="L7937" s="6"/>
      <c r="AM7937" s="6"/>
    </row>
    <row r="7938" spans="1:39">
      <c r="A7938" s="6"/>
      <c r="K7938" s="6"/>
      <c r="L7938" s="6"/>
      <c r="AM7938" s="6"/>
    </row>
    <row r="7939" spans="1:39">
      <c r="A7939" s="6"/>
      <c r="K7939" s="6"/>
      <c r="L7939" s="6"/>
      <c r="AM7939" s="6"/>
    </row>
    <row r="7940" spans="1:39">
      <c r="A7940" s="6"/>
      <c r="K7940" s="6"/>
      <c r="L7940" s="6"/>
      <c r="AM7940" s="6"/>
    </row>
    <row r="7941" spans="1:39">
      <c r="A7941" s="6"/>
      <c r="K7941" s="6"/>
      <c r="L7941" s="6"/>
      <c r="AM7941" s="6"/>
    </row>
    <row r="7942" spans="1:39">
      <c r="A7942" s="6"/>
      <c r="K7942" s="6"/>
      <c r="L7942" s="6"/>
      <c r="AM7942" s="6"/>
    </row>
    <row r="7943" spans="1:39">
      <c r="A7943" s="6"/>
      <c r="K7943" s="6"/>
      <c r="L7943" s="6"/>
      <c r="AM7943" s="6"/>
    </row>
    <row r="7944" spans="1:39">
      <c r="A7944" s="6"/>
      <c r="K7944" s="6"/>
      <c r="L7944" s="6"/>
      <c r="AM7944" s="6"/>
    </row>
    <row r="7945" spans="1:39">
      <c r="A7945" s="6"/>
      <c r="K7945" s="6"/>
      <c r="L7945" s="6"/>
      <c r="AM7945" s="6"/>
    </row>
    <row r="7946" spans="1:39">
      <c r="A7946" s="6"/>
      <c r="K7946" s="6"/>
      <c r="L7946" s="6"/>
      <c r="AM7946" s="6"/>
    </row>
    <row r="7947" spans="1:39">
      <c r="A7947" s="6"/>
      <c r="K7947" s="6"/>
      <c r="L7947" s="6"/>
      <c r="AM7947" s="6"/>
    </row>
    <row r="7948" spans="1:39">
      <c r="A7948" s="6"/>
      <c r="K7948" s="6"/>
      <c r="L7948" s="6"/>
      <c r="AM7948" s="6"/>
    </row>
    <row r="7949" spans="1:39">
      <c r="A7949" s="6"/>
      <c r="K7949" s="6"/>
      <c r="L7949" s="6"/>
      <c r="AM7949" s="6"/>
    </row>
    <row r="7950" spans="1:39">
      <c r="A7950" s="6"/>
      <c r="K7950" s="6"/>
      <c r="L7950" s="6"/>
      <c r="AM7950" s="6"/>
    </row>
    <row r="7951" spans="1:39">
      <c r="A7951" s="6"/>
      <c r="K7951" s="6"/>
      <c r="L7951" s="6"/>
      <c r="AM7951" s="6"/>
    </row>
    <row r="7952" spans="1:39">
      <c r="A7952" s="6"/>
      <c r="K7952" s="6"/>
      <c r="L7952" s="6"/>
      <c r="AM7952" s="6"/>
    </row>
    <row r="7953" spans="1:39">
      <c r="A7953" s="6"/>
      <c r="K7953" s="6"/>
      <c r="L7953" s="6"/>
      <c r="AM7953" s="6"/>
    </row>
    <row r="7954" spans="1:39">
      <c r="A7954" s="6"/>
      <c r="K7954" s="6"/>
      <c r="L7954" s="6"/>
      <c r="AM7954" s="6"/>
    </row>
    <row r="7955" spans="1:39">
      <c r="A7955" s="6"/>
      <c r="K7955" s="6"/>
      <c r="L7955" s="6"/>
      <c r="AM7955" s="6"/>
    </row>
    <row r="7956" spans="1:39">
      <c r="A7956" s="6"/>
      <c r="K7956" s="6"/>
      <c r="L7956" s="6"/>
      <c r="AM7956" s="6"/>
    </row>
    <row r="7957" spans="1:39">
      <c r="A7957" s="6"/>
      <c r="K7957" s="6"/>
      <c r="L7957" s="6"/>
      <c r="AM7957" s="6"/>
    </row>
    <row r="7958" spans="1:39">
      <c r="A7958" s="6"/>
      <c r="K7958" s="6"/>
      <c r="L7958" s="6"/>
      <c r="AM7958" s="6"/>
    </row>
    <row r="7959" spans="1:39">
      <c r="A7959" s="6"/>
      <c r="K7959" s="6"/>
      <c r="L7959" s="6"/>
      <c r="AM7959" s="6"/>
    </row>
    <row r="7960" spans="1:39">
      <c r="A7960" s="6"/>
      <c r="K7960" s="6"/>
      <c r="L7960" s="6"/>
      <c r="AM7960" s="6"/>
    </row>
    <row r="7961" spans="1:39">
      <c r="A7961" s="6"/>
      <c r="K7961" s="6"/>
      <c r="L7961" s="6"/>
      <c r="AM7961" s="6"/>
    </row>
    <row r="7962" spans="1:39">
      <c r="A7962" s="6"/>
      <c r="K7962" s="6"/>
      <c r="L7962" s="6"/>
      <c r="AM7962" s="6"/>
    </row>
    <row r="7963" spans="1:39">
      <c r="A7963" s="6"/>
      <c r="K7963" s="6"/>
      <c r="L7963" s="6"/>
      <c r="AM7963" s="6"/>
    </row>
    <row r="7964" spans="1:39">
      <c r="A7964" s="6"/>
      <c r="K7964" s="6"/>
      <c r="L7964" s="6"/>
      <c r="AM7964" s="6"/>
    </row>
    <row r="7965" spans="1:39">
      <c r="A7965" s="6"/>
      <c r="K7965" s="6"/>
      <c r="L7965" s="6"/>
      <c r="AM7965" s="6"/>
    </row>
    <row r="7966" spans="1:39">
      <c r="A7966" s="6"/>
      <c r="K7966" s="6"/>
      <c r="L7966" s="6"/>
      <c r="AM7966" s="6"/>
    </row>
    <row r="7967" spans="1:39">
      <c r="A7967" s="6"/>
      <c r="K7967" s="6"/>
      <c r="L7967" s="6"/>
      <c r="AM7967" s="6"/>
    </row>
    <row r="7968" spans="1:39">
      <c r="A7968" s="6"/>
      <c r="K7968" s="6"/>
      <c r="L7968" s="6"/>
      <c r="AM7968" s="6"/>
    </row>
    <row r="7969" spans="1:39">
      <c r="A7969" s="6"/>
      <c r="K7969" s="6"/>
      <c r="L7969" s="6"/>
      <c r="AM7969" s="6"/>
    </row>
    <row r="7970" spans="1:39">
      <c r="A7970" s="6"/>
      <c r="K7970" s="6"/>
      <c r="L7970" s="6"/>
      <c r="AM7970" s="6"/>
    </row>
    <row r="7971" spans="1:39">
      <c r="A7971" s="6"/>
      <c r="K7971" s="6"/>
      <c r="L7971" s="6"/>
      <c r="AM7971" s="6"/>
    </row>
    <row r="7972" spans="1:39">
      <c r="A7972" s="6"/>
      <c r="K7972" s="6"/>
      <c r="L7972" s="6"/>
      <c r="AM7972" s="6"/>
    </row>
    <row r="7973" spans="1:39">
      <c r="A7973" s="6"/>
      <c r="K7973" s="6"/>
      <c r="L7973" s="6"/>
      <c r="AM7973" s="6"/>
    </row>
    <row r="7974" spans="1:39">
      <c r="A7974" s="6"/>
      <c r="K7974" s="6"/>
      <c r="L7974" s="6"/>
      <c r="AM7974" s="6"/>
    </row>
    <row r="7975" spans="1:39">
      <c r="A7975" s="6"/>
      <c r="K7975" s="6"/>
      <c r="L7975" s="6"/>
      <c r="AM7975" s="6"/>
    </row>
    <row r="7976" spans="1:39">
      <c r="A7976" s="6"/>
      <c r="K7976" s="6"/>
      <c r="L7976" s="6"/>
      <c r="AM7976" s="6"/>
    </row>
    <row r="7977" spans="1:39">
      <c r="A7977" s="6"/>
      <c r="K7977" s="6"/>
      <c r="L7977" s="6"/>
      <c r="AM7977" s="6"/>
    </row>
    <row r="7978" spans="1:39">
      <c r="A7978" s="6"/>
      <c r="K7978" s="6"/>
      <c r="L7978" s="6"/>
      <c r="AM7978" s="6"/>
    </row>
    <row r="7979" spans="1:39">
      <c r="A7979" s="6"/>
      <c r="K7979" s="6"/>
      <c r="L7979" s="6"/>
      <c r="AM7979" s="6"/>
    </row>
    <row r="7980" spans="1:39">
      <c r="A7980" s="6"/>
      <c r="K7980" s="6"/>
      <c r="L7980" s="6"/>
      <c r="AM7980" s="6"/>
    </row>
    <row r="7981" spans="1:39">
      <c r="A7981" s="6"/>
      <c r="K7981" s="6"/>
      <c r="L7981" s="6"/>
      <c r="AM7981" s="6"/>
    </row>
    <row r="7982" spans="1:39">
      <c r="A7982" s="6"/>
      <c r="K7982" s="6"/>
      <c r="L7982" s="6"/>
      <c r="AM7982" s="6"/>
    </row>
    <row r="7983" spans="1:39">
      <c r="A7983" s="6"/>
      <c r="K7983" s="6"/>
      <c r="L7983" s="6"/>
      <c r="AM7983" s="6"/>
    </row>
    <row r="7984" spans="1:39">
      <c r="A7984" s="6"/>
      <c r="K7984" s="6"/>
      <c r="L7984" s="6"/>
      <c r="AM7984" s="6"/>
    </row>
    <row r="7985" spans="1:39">
      <c r="A7985" s="6"/>
      <c r="K7985" s="6"/>
      <c r="L7985" s="6"/>
      <c r="AM7985" s="6"/>
    </row>
    <row r="7986" spans="1:39">
      <c r="A7986" s="6"/>
      <c r="K7986" s="6"/>
      <c r="L7986" s="6"/>
      <c r="AM7986" s="6"/>
    </row>
    <row r="7987" spans="1:39">
      <c r="A7987" s="6"/>
      <c r="K7987" s="6"/>
      <c r="L7987" s="6"/>
      <c r="AM7987" s="6"/>
    </row>
    <row r="7988" spans="1:39">
      <c r="A7988" s="6"/>
      <c r="K7988" s="6"/>
      <c r="L7988" s="6"/>
      <c r="AM7988" s="6"/>
    </row>
    <row r="7989" spans="1:39">
      <c r="A7989" s="6"/>
      <c r="K7989" s="6"/>
      <c r="L7989" s="6"/>
      <c r="AM7989" s="6"/>
    </row>
    <row r="7990" spans="1:39">
      <c r="A7990" s="6"/>
      <c r="K7990" s="6"/>
      <c r="L7990" s="6"/>
      <c r="AM7990" s="6"/>
    </row>
    <row r="7991" spans="1:39">
      <c r="A7991" s="6"/>
      <c r="K7991" s="6"/>
      <c r="L7991" s="6"/>
      <c r="AM7991" s="6"/>
    </row>
    <row r="7992" spans="1:39">
      <c r="A7992" s="6"/>
      <c r="K7992" s="6"/>
      <c r="L7992" s="6"/>
      <c r="AM7992" s="6"/>
    </row>
    <row r="7993" spans="1:39">
      <c r="A7993" s="6"/>
      <c r="K7993" s="6"/>
      <c r="L7993" s="6"/>
      <c r="AM7993" s="6"/>
    </row>
    <row r="7994" spans="1:39">
      <c r="A7994" s="6"/>
      <c r="K7994" s="6"/>
      <c r="L7994" s="6"/>
      <c r="AM7994" s="6"/>
    </row>
    <row r="7995" spans="1:39">
      <c r="A7995" s="6"/>
      <c r="K7995" s="6"/>
      <c r="L7995" s="6"/>
      <c r="AM7995" s="6"/>
    </row>
    <row r="7996" spans="1:39">
      <c r="A7996" s="6"/>
      <c r="K7996" s="6"/>
      <c r="L7996" s="6"/>
      <c r="AM7996" s="6"/>
    </row>
    <row r="7997" spans="1:39">
      <c r="A7997" s="6"/>
      <c r="K7997" s="6"/>
      <c r="L7997" s="6"/>
      <c r="AM7997" s="6"/>
    </row>
    <row r="7998" spans="1:39">
      <c r="A7998" s="6"/>
      <c r="K7998" s="6"/>
      <c r="L7998" s="6"/>
      <c r="AM7998" s="6"/>
    </row>
    <row r="7999" spans="1:39">
      <c r="A7999" s="6"/>
      <c r="K7999" s="6"/>
      <c r="L7999" s="6"/>
      <c r="AM7999" s="6"/>
    </row>
    <row r="8000" spans="1:39">
      <c r="A8000" s="6"/>
      <c r="K8000" s="6"/>
      <c r="L8000" s="6"/>
      <c r="AM8000" s="6"/>
    </row>
    <row r="8001" spans="1:39">
      <c r="A8001" s="6"/>
      <c r="K8001" s="6"/>
      <c r="L8001" s="6"/>
      <c r="AM8001" s="6"/>
    </row>
    <row r="8002" spans="1:39">
      <c r="A8002" s="6"/>
      <c r="K8002" s="6"/>
      <c r="L8002" s="6"/>
      <c r="AM8002" s="6"/>
    </row>
    <row r="8003" spans="1:39">
      <c r="A8003" s="6"/>
      <c r="K8003" s="6"/>
      <c r="L8003" s="6"/>
      <c r="AM8003" s="6"/>
    </row>
    <row r="8004" spans="1:39">
      <c r="A8004" s="6"/>
      <c r="K8004" s="6"/>
      <c r="L8004" s="6"/>
      <c r="AM8004" s="6"/>
    </row>
    <row r="8005" spans="1:39">
      <c r="A8005" s="6"/>
      <c r="K8005" s="6"/>
      <c r="L8005" s="6"/>
      <c r="AM8005" s="6"/>
    </row>
    <row r="8006" spans="1:39">
      <c r="A8006" s="6"/>
      <c r="K8006" s="6"/>
      <c r="L8006" s="6"/>
      <c r="AM8006" s="6"/>
    </row>
    <row r="8007" spans="1:39">
      <c r="A8007" s="6"/>
      <c r="K8007" s="6"/>
      <c r="L8007" s="6"/>
      <c r="AM8007" s="6"/>
    </row>
    <row r="8008" spans="1:39">
      <c r="A8008" s="6"/>
      <c r="K8008" s="6"/>
      <c r="L8008" s="6"/>
      <c r="AM8008" s="6"/>
    </row>
    <row r="8009" spans="1:39">
      <c r="A8009" s="6"/>
      <c r="K8009" s="6"/>
      <c r="L8009" s="6"/>
      <c r="AM8009" s="6"/>
    </row>
    <row r="8010" spans="1:39">
      <c r="A8010" s="6"/>
      <c r="K8010" s="6"/>
      <c r="L8010" s="6"/>
      <c r="AM8010" s="6"/>
    </row>
    <row r="8011" spans="1:39">
      <c r="A8011" s="6"/>
      <c r="K8011" s="6"/>
      <c r="L8011" s="6"/>
      <c r="AM8011" s="6"/>
    </row>
    <row r="8012" spans="1:39">
      <c r="A8012" s="6"/>
      <c r="K8012" s="6"/>
      <c r="L8012" s="6"/>
      <c r="AM8012" s="6"/>
    </row>
    <row r="8013" spans="1:39">
      <c r="A8013" s="6"/>
      <c r="K8013" s="6"/>
      <c r="L8013" s="6"/>
      <c r="AM8013" s="6"/>
    </row>
    <row r="8014" spans="1:39">
      <c r="A8014" s="6"/>
      <c r="K8014" s="6"/>
      <c r="L8014" s="6"/>
      <c r="AM8014" s="6"/>
    </row>
    <row r="8015" spans="1:39">
      <c r="A8015" s="6"/>
      <c r="K8015" s="6"/>
      <c r="L8015" s="6"/>
      <c r="AM8015" s="6"/>
    </row>
    <row r="8016" spans="1:39">
      <c r="A8016" s="6"/>
      <c r="K8016" s="6"/>
      <c r="L8016" s="6"/>
      <c r="AM8016" s="6"/>
    </row>
    <row r="8017" spans="1:39">
      <c r="A8017" s="6"/>
      <c r="K8017" s="6"/>
      <c r="L8017" s="6"/>
      <c r="AM8017" s="6"/>
    </row>
    <row r="8018" spans="1:39">
      <c r="A8018" s="6"/>
      <c r="K8018" s="6"/>
      <c r="L8018" s="6"/>
      <c r="AM8018" s="6"/>
    </row>
    <row r="8019" spans="1:39">
      <c r="A8019" s="6"/>
      <c r="K8019" s="6"/>
      <c r="L8019" s="6"/>
      <c r="AM8019" s="6"/>
    </row>
    <row r="8020" spans="1:39">
      <c r="A8020" s="6"/>
      <c r="K8020" s="6"/>
      <c r="L8020" s="6"/>
      <c r="AM8020" s="6"/>
    </row>
    <row r="8021" spans="1:39">
      <c r="A8021" s="6"/>
      <c r="K8021" s="6"/>
      <c r="L8021" s="6"/>
      <c r="AM8021" s="6"/>
    </row>
    <row r="8022" spans="1:39">
      <c r="A8022" s="6"/>
      <c r="K8022" s="6"/>
      <c r="L8022" s="6"/>
      <c r="AM8022" s="6"/>
    </row>
    <row r="8023" spans="1:39">
      <c r="A8023" s="6"/>
      <c r="K8023" s="6"/>
      <c r="L8023" s="6"/>
      <c r="AM8023" s="6"/>
    </row>
    <row r="8024" spans="1:39">
      <c r="A8024" s="6"/>
      <c r="K8024" s="6"/>
      <c r="L8024" s="6"/>
      <c r="AM8024" s="6"/>
    </row>
    <row r="8025" spans="1:39">
      <c r="A8025" s="6"/>
      <c r="K8025" s="6"/>
      <c r="L8025" s="6"/>
      <c r="AM8025" s="6"/>
    </row>
    <row r="8026" spans="1:39">
      <c r="A8026" s="6"/>
      <c r="K8026" s="6"/>
      <c r="L8026" s="6"/>
      <c r="AM8026" s="6"/>
    </row>
    <row r="8027" spans="1:39">
      <c r="A8027" s="6"/>
      <c r="K8027" s="6"/>
      <c r="L8027" s="6"/>
      <c r="AM8027" s="6"/>
    </row>
    <row r="8028" spans="1:39">
      <c r="A8028" s="6"/>
      <c r="K8028" s="6"/>
      <c r="L8028" s="6"/>
      <c r="AM8028" s="6"/>
    </row>
    <row r="8029" spans="1:39">
      <c r="A8029" s="6"/>
      <c r="K8029" s="6"/>
      <c r="L8029" s="6"/>
      <c r="AM8029" s="6"/>
    </row>
    <row r="8030" spans="1:39">
      <c r="A8030" s="6"/>
      <c r="K8030" s="6"/>
      <c r="L8030" s="6"/>
      <c r="AM8030" s="6"/>
    </row>
    <row r="8031" spans="1:39">
      <c r="A8031" s="6"/>
      <c r="K8031" s="6"/>
      <c r="L8031" s="6"/>
      <c r="AM8031" s="6"/>
    </row>
    <row r="8032" spans="1:39">
      <c r="A8032" s="6"/>
      <c r="K8032" s="6"/>
      <c r="L8032" s="6"/>
      <c r="AM8032" s="6"/>
    </row>
    <row r="8033" spans="1:39">
      <c r="A8033" s="6"/>
      <c r="K8033" s="6"/>
      <c r="L8033" s="6"/>
      <c r="AM8033" s="6"/>
    </row>
    <row r="8034" spans="1:39">
      <c r="A8034" s="6"/>
      <c r="K8034" s="6"/>
      <c r="L8034" s="6"/>
      <c r="AM8034" s="6"/>
    </row>
    <row r="8035" spans="1:39">
      <c r="A8035" s="6"/>
      <c r="K8035" s="6"/>
      <c r="L8035" s="6"/>
      <c r="AM8035" s="6"/>
    </row>
    <row r="8036" spans="1:39">
      <c r="A8036" s="6"/>
      <c r="K8036" s="6"/>
      <c r="L8036" s="6"/>
      <c r="AM8036" s="6"/>
    </row>
    <row r="8037" spans="1:39">
      <c r="A8037" s="6"/>
      <c r="K8037" s="6"/>
      <c r="L8037" s="6"/>
      <c r="AM8037" s="6"/>
    </row>
    <row r="8038" spans="1:39">
      <c r="A8038" s="6"/>
      <c r="K8038" s="6"/>
      <c r="L8038" s="6"/>
      <c r="AM8038" s="6"/>
    </row>
    <row r="8039" spans="1:39">
      <c r="A8039" s="6"/>
      <c r="K8039" s="6"/>
      <c r="L8039" s="6"/>
      <c r="AM8039" s="6"/>
    </row>
    <row r="8040" spans="1:39">
      <c r="A8040" s="6"/>
      <c r="K8040" s="6"/>
      <c r="L8040" s="6"/>
      <c r="AM8040" s="6"/>
    </row>
    <row r="8041" spans="1:39">
      <c r="A8041" s="6"/>
      <c r="K8041" s="6"/>
      <c r="L8041" s="6"/>
      <c r="AM8041" s="6"/>
    </row>
    <row r="8042" spans="1:39">
      <c r="A8042" s="6"/>
      <c r="K8042" s="6"/>
      <c r="L8042" s="6"/>
      <c r="AM8042" s="6"/>
    </row>
    <row r="8043" spans="1:39">
      <c r="A8043" s="6"/>
      <c r="K8043" s="6"/>
      <c r="L8043" s="6"/>
      <c r="AM8043" s="6"/>
    </row>
    <row r="8044" spans="1:39">
      <c r="A8044" s="6"/>
      <c r="K8044" s="6"/>
      <c r="L8044" s="6"/>
      <c r="AM8044" s="6"/>
    </row>
    <row r="8045" spans="1:39">
      <c r="A8045" s="6"/>
      <c r="K8045" s="6"/>
      <c r="L8045" s="6"/>
      <c r="AM8045" s="6"/>
    </row>
    <row r="8046" spans="1:39">
      <c r="A8046" s="6"/>
      <c r="K8046" s="6"/>
      <c r="L8046" s="6"/>
      <c r="AM8046" s="6"/>
    </row>
    <row r="8047" spans="1:39">
      <c r="A8047" s="6"/>
      <c r="K8047" s="6"/>
      <c r="L8047" s="6"/>
      <c r="AM8047" s="6"/>
    </row>
    <row r="8048" spans="1:39">
      <c r="A8048" s="6"/>
      <c r="K8048" s="6"/>
      <c r="L8048" s="6"/>
      <c r="AM8048" s="6"/>
    </row>
    <row r="8049" spans="1:39">
      <c r="A8049" s="6"/>
      <c r="K8049" s="6"/>
      <c r="L8049" s="6"/>
      <c r="AM8049" s="6"/>
    </row>
    <row r="8050" spans="1:39">
      <c r="A8050" s="6"/>
      <c r="K8050" s="6"/>
      <c r="L8050" s="6"/>
      <c r="AM8050" s="6"/>
    </row>
    <row r="8051" spans="1:39">
      <c r="A8051" s="6"/>
      <c r="K8051" s="6"/>
      <c r="L8051" s="6"/>
      <c r="AM8051" s="6"/>
    </row>
    <row r="8052" spans="1:39">
      <c r="A8052" s="6"/>
      <c r="K8052" s="6"/>
      <c r="L8052" s="6"/>
      <c r="AM8052" s="6"/>
    </row>
    <row r="8053" spans="1:39">
      <c r="A8053" s="6"/>
      <c r="K8053" s="6"/>
      <c r="L8053" s="6"/>
      <c r="AM8053" s="6"/>
    </row>
    <row r="8054" spans="1:39">
      <c r="A8054" s="6"/>
      <c r="K8054" s="6"/>
      <c r="L8054" s="6"/>
      <c r="AM8054" s="6"/>
    </row>
    <row r="8055" spans="1:39">
      <c r="A8055" s="6"/>
      <c r="K8055" s="6"/>
      <c r="L8055" s="6"/>
      <c r="AM8055" s="6"/>
    </row>
    <row r="8056" spans="1:39">
      <c r="A8056" s="6"/>
      <c r="K8056" s="6"/>
      <c r="L8056" s="6"/>
      <c r="AM8056" s="6"/>
    </row>
    <row r="8057" spans="1:39">
      <c r="A8057" s="6"/>
      <c r="K8057" s="6"/>
      <c r="L8057" s="6"/>
      <c r="AM8057" s="6"/>
    </row>
    <row r="8058" spans="1:39">
      <c r="A8058" s="6"/>
      <c r="K8058" s="6"/>
      <c r="L8058" s="6"/>
      <c r="AM8058" s="6"/>
    </row>
    <row r="8059" spans="1:39">
      <c r="A8059" s="6"/>
      <c r="K8059" s="6"/>
      <c r="L8059" s="6"/>
      <c r="AM8059" s="6"/>
    </row>
    <row r="8060" spans="1:39">
      <c r="A8060" s="6"/>
      <c r="K8060" s="6"/>
      <c r="L8060" s="6"/>
      <c r="AM8060" s="6"/>
    </row>
    <row r="8061" spans="1:39">
      <c r="A8061" s="6"/>
      <c r="K8061" s="6"/>
      <c r="L8061" s="6"/>
      <c r="AM8061" s="6"/>
    </row>
    <row r="8062" spans="1:39">
      <c r="A8062" s="6"/>
      <c r="K8062" s="6"/>
      <c r="L8062" s="6"/>
      <c r="AM8062" s="6"/>
    </row>
    <row r="8063" spans="1:39">
      <c r="A8063" s="6"/>
      <c r="K8063" s="6"/>
      <c r="L8063" s="6"/>
      <c r="AM8063" s="6"/>
    </row>
    <row r="8064" spans="1:39">
      <c r="A8064" s="6"/>
      <c r="K8064" s="6"/>
      <c r="L8064" s="6"/>
      <c r="AM8064" s="6"/>
    </row>
    <row r="8065" spans="1:39">
      <c r="A8065" s="6"/>
      <c r="K8065" s="6"/>
      <c r="L8065" s="6"/>
      <c r="AM8065" s="6"/>
    </row>
    <row r="8066" spans="1:39">
      <c r="A8066" s="6"/>
      <c r="K8066" s="6"/>
      <c r="L8066" s="6"/>
      <c r="AM8066" s="6"/>
    </row>
    <row r="8067" spans="1:39">
      <c r="A8067" s="6"/>
      <c r="K8067" s="6"/>
      <c r="L8067" s="6"/>
      <c r="AM8067" s="6"/>
    </row>
    <row r="8068" spans="1:39">
      <c r="A8068" s="6"/>
      <c r="K8068" s="6"/>
      <c r="L8068" s="6"/>
      <c r="AM8068" s="6"/>
    </row>
    <row r="8069" spans="1:39">
      <c r="A8069" s="6"/>
      <c r="K8069" s="6"/>
      <c r="L8069" s="6"/>
      <c r="AM8069" s="6"/>
    </row>
    <row r="8070" spans="1:39">
      <c r="A8070" s="6"/>
      <c r="K8070" s="6"/>
      <c r="L8070" s="6"/>
      <c r="AM8070" s="6"/>
    </row>
    <row r="8071" spans="1:39">
      <c r="A8071" s="6"/>
      <c r="K8071" s="6"/>
      <c r="L8071" s="6"/>
      <c r="AM8071" s="6"/>
    </row>
    <row r="8072" spans="1:39">
      <c r="A8072" s="6"/>
      <c r="K8072" s="6"/>
      <c r="L8072" s="6"/>
      <c r="AM8072" s="6"/>
    </row>
    <row r="8073" spans="1:39">
      <c r="A8073" s="6"/>
      <c r="K8073" s="6"/>
      <c r="L8073" s="6"/>
      <c r="AM8073" s="6"/>
    </row>
    <row r="8074" spans="1:39">
      <c r="A8074" s="6"/>
      <c r="K8074" s="6"/>
      <c r="L8074" s="6"/>
      <c r="AM8074" s="6"/>
    </row>
    <row r="8075" spans="1:39">
      <c r="A8075" s="6"/>
      <c r="K8075" s="6"/>
      <c r="L8075" s="6"/>
      <c r="AM8075" s="6"/>
    </row>
    <row r="8076" spans="1:39">
      <c r="A8076" s="6"/>
      <c r="K8076" s="6"/>
      <c r="L8076" s="6"/>
      <c r="AM8076" s="6"/>
    </row>
    <row r="8077" spans="1:39">
      <c r="A8077" s="6"/>
      <c r="K8077" s="6"/>
      <c r="L8077" s="6"/>
      <c r="AM8077" s="6"/>
    </row>
    <row r="8078" spans="1:39">
      <c r="A8078" s="6"/>
      <c r="K8078" s="6"/>
      <c r="L8078" s="6"/>
      <c r="AM8078" s="6"/>
    </row>
    <row r="8079" spans="1:39">
      <c r="A8079" s="6"/>
      <c r="K8079" s="6"/>
      <c r="L8079" s="6"/>
      <c r="AM8079" s="6"/>
    </row>
    <row r="8080" spans="1:39">
      <c r="A8080" s="6"/>
      <c r="K8080" s="6"/>
      <c r="L8080" s="6"/>
      <c r="AM8080" s="6"/>
    </row>
    <row r="8081" spans="1:39">
      <c r="A8081" s="6"/>
      <c r="K8081" s="6"/>
      <c r="L8081" s="6"/>
      <c r="AM8081" s="6"/>
    </row>
    <row r="8082" spans="1:39">
      <c r="A8082" s="6"/>
      <c r="K8082" s="6"/>
      <c r="L8082" s="6"/>
      <c r="AM8082" s="6"/>
    </row>
    <row r="8083" spans="1:39">
      <c r="A8083" s="6"/>
      <c r="K8083" s="6"/>
      <c r="L8083" s="6"/>
      <c r="AM8083" s="6"/>
    </row>
    <row r="8084" spans="1:39">
      <c r="A8084" s="6"/>
      <c r="K8084" s="6"/>
      <c r="L8084" s="6"/>
      <c r="AM8084" s="6"/>
    </row>
    <row r="8085" spans="1:39">
      <c r="A8085" s="6"/>
      <c r="K8085" s="6"/>
      <c r="L8085" s="6"/>
      <c r="AM8085" s="6"/>
    </row>
    <row r="8086" spans="1:39">
      <c r="A8086" s="6"/>
      <c r="K8086" s="6"/>
      <c r="L8086" s="6"/>
      <c r="AM8086" s="6"/>
    </row>
    <row r="8087" spans="1:39">
      <c r="A8087" s="6"/>
      <c r="K8087" s="6"/>
      <c r="L8087" s="6"/>
      <c r="AM8087" s="6"/>
    </row>
    <row r="8088" spans="1:39">
      <c r="A8088" s="6"/>
      <c r="K8088" s="6"/>
      <c r="L8088" s="6"/>
      <c r="AM8088" s="6"/>
    </row>
    <row r="8089" spans="1:39">
      <c r="A8089" s="6"/>
      <c r="K8089" s="6"/>
      <c r="L8089" s="6"/>
      <c r="AM8089" s="6"/>
    </row>
    <row r="8090" spans="1:39">
      <c r="A8090" s="6"/>
      <c r="K8090" s="6"/>
      <c r="L8090" s="6"/>
      <c r="AM8090" s="6"/>
    </row>
    <row r="8091" spans="1:39">
      <c r="A8091" s="6"/>
      <c r="K8091" s="6"/>
      <c r="L8091" s="6"/>
      <c r="AM8091" s="6"/>
    </row>
    <row r="8092" spans="1:39">
      <c r="A8092" s="6"/>
      <c r="K8092" s="6"/>
      <c r="L8092" s="6"/>
      <c r="AM8092" s="6"/>
    </row>
    <row r="8093" spans="1:39">
      <c r="A8093" s="6"/>
      <c r="K8093" s="6"/>
      <c r="L8093" s="6"/>
      <c r="AM8093" s="6"/>
    </row>
    <row r="8094" spans="1:39">
      <c r="A8094" s="6"/>
      <c r="K8094" s="6"/>
      <c r="L8094" s="6"/>
      <c r="AM8094" s="6"/>
    </row>
    <row r="8095" spans="1:39">
      <c r="A8095" s="6"/>
      <c r="K8095" s="6"/>
      <c r="L8095" s="6"/>
      <c r="AM8095" s="6"/>
    </row>
    <row r="8096" spans="1:39">
      <c r="A8096" s="6"/>
      <c r="K8096" s="6"/>
      <c r="L8096" s="6"/>
      <c r="AM8096" s="6"/>
    </row>
    <row r="8097" spans="1:39">
      <c r="A8097" s="6"/>
      <c r="K8097" s="6"/>
      <c r="L8097" s="6"/>
      <c r="AM8097" s="6"/>
    </row>
    <row r="8098" spans="1:39">
      <c r="A8098" s="6"/>
      <c r="K8098" s="6"/>
      <c r="L8098" s="6"/>
      <c r="AM8098" s="6"/>
    </row>
    <row r="8099" spans="1:39">
      <c r="A8099" s="6"/>
      <c r="K8099" s="6"/>
      <c r="L8099" s="6"/>
      <c r="AM8099" s="6"/>
    </row>
    <row r="8100" spans="1:39">
      <c r="A8100" s="6"/>
      <c r="K8100" s="6"/>
      <c r="L8100" s="6"/>
      <c r="AM8100" s="6"/>
    </row>
    <row r="8101" spans="1:39">
      <c r="A8101" s="6"/>
      <c r="K8101" s="6"/>
      <c r="L8101" s="6"/>
      <c r="AM8101" s="6"/>
    </row>
    <row r="8102" spans="1:39">
      <c r="A8102" s="6"/>
      <c r="K8102" s="6"/>
      <c r="L8102" s="6"/>
      <c r="AM8102" s="6"/>
    </row>
    <row r="8103" spans="1:39">
      <c r="A8103" s="6"/>
      <c r="K8103" s="6"/>
      <c r="L8103" s="6"/>
      <c r="AM8103" s="6"/>
    </row>
    <row r="8104" spans="1:39">
      <c r="A8104" s="6"/>
      <c r="K8104" s="6"/>
      <c r="L8104" s="6"/>
      <c r="AM8104" s="6"/>
    </row>
    <row r="8105" spans="1:39">
      <c r="A8105" s="6"/>
      <c r="K8105" s="6"/>
      <c r="L8105" s="6"/>
      <c r="AM8105" s="6"/>
    </row>
    <row r="8106" spans="1:39">
      <c r="A8106" s="6"/>
      <c r="K8106" s="6"/>
      <c r="L8106" s="6"/>
      <c r="AM8106" s="6"/>
    </row>
    <row r="8107" spans="1:39">
      <c r="A8107" s="6"/>
      <c r="K8107" s="6"/>
      <c r="L8107" s="6"/>
      <c r="AM8107" s="6"/>
    </row>
    <row r="8108" spans="1:39">
      <c r="A8108" s="6"/>
      <c r="K8108" s="6"/>
      <c r="L8108" s="6"/>
      <c r="AM8108" s="6"/>
    </row>
    <row r="8109" spans="1:39">
      <c r="A8109" s="6"/>
      <c r="K8109" s="6"/>
      <c r="L8109" s="6"/>
      <c r="AM8109" s="6"/>
    </row>
    <row r="8110" spans="1:39">
      <c r="A8110" s="6"/>
      <c r="K8110" s="6"/>
      <c r="L8110" s="6"/>
      <c r="AM8110" s="6"/>
    </row>
    <row r="8111" spans="1:39">
      <c r="A8111" s="6"/>
      <c r="K8111" s="6"/>
      <c r="L8111" s="6"/>
      <c r="AM8111" s="6"/>
    </row>
    <row r="8112" spans="1:39">
      <c r="A8112" s="6"/>
      <c r="K8112" s="6"/>
      <c r="L8112" s="6"/>
      <c r="AM8112" s="6"/>
    </row>
    <row r="8113" spans="1:39">
      <c r="A8113" s="6"/>
      <c r="K8113" s="6"/>
      <c r="L8113" s="6"/>
      <c r="AM8113" s="6"/>
    </row>
    <row r="8114" spans="1:39">
      <c r="A8114" s="6"/>
      <c r="K8114" s="6"/>
      <c r="L8114" s="6"/>
      <c r="AM8114" s="6"/>
    </row>
    <row r="8115" spans="1:39">
      <c r="A8115" s="6"/>
      <c r="K8115" s="6"/>
      <c r="L8115" s="6"/>
      <c r="AM8115" s="6"/>
    </row>
    <row r="8116" spans="1:39">
      <c r="A8116" s="6"/>
      <c r="K8116" s="6"/>
      <c r="L8116" s="6"/>
      <c r="AM8116" s="6"/>
    </row>
    <row r="8117" spans="1:39">
      <c r="A8117" s="6"/>
      <c r="K8117" s="6"/>
      <c r="L8117" s="6"/>
      <c r="AM8117" s="6"/>
    </row>
    <row r="8118" spans="1:39">
      <c r="A8118" s="6"/>
      <c r="K8118" s="6"/>
      <c r="L8118" s="6"/>
      <c r="AM8118" s="6"/>
    </row>
    <row r="8119" spans="1:39">
      <c r="A8119" s="6"/>
      <c r="K8119" s="6"/>
      <c r="L8119" s="6"/>
      <c r="AM8119" s="6"/>
    </row>
    <row r="8120" spans="1:39">
      <c r="A8120" s="6"/>
      <c r="K8120" s="6"/>
      <c r="L8120" s="6"/>
      <c r="AM8120" s="6"/>
    </row>
    <row r="8121" spans="1:39">
      <c r="A8121" s="6"/>
      <c r="K8121" s="6"/>
      <c r="L8121" s="6"/>
      <c r="AM8121" s="6"/>
    </row>
    <row r="8122" spans="1:39">
      <c r="A8122" s="6"/>
      <c r="K8122" s="6"/>
      <c r="L8122" s="6"/>
      <c r="AM8122" s="6"/>
    </row>
    <row r="8123" spans="1:39">
      <c r="A8123" s="6"/>
      <c r="K8123" s="6"/>
      <c r="L8123" s="6"/>
      <c r="AM8123" s="6"/>
    </row>
    <row r="8124" spans="1:39">
      <c r="A8124" s="6"/>
      <c r="K8124" s="6"/>
      <c r="L8124" s="6"/>
      <c r="AM8124" s="6"/>
    </row>
    <row r="8125" spans="1:39">
      <c r="A8125" s="6"/>
      <c r="K8125" s="6"/>
      <c r="L8125" s="6"/>
      <c r="AM8125" s="6"/>
    </row>
    <row r="8126" spans="1:39">
      <c r="A8126" s="6"/>
      <c r="K8126" s="6"/>
      <c r="L8126" s="6"/>
      <c r="AM8126" s="6"/>
    </row>
    <row r="8127" spans="1:39">
      <c r="A8127" s="6"/>
      <c r="K8127" s="6"/>
      <c r="L8127" s="6"/>
      <c r="AM8127" s="6"/>
    </row>
    <row r="8128" spans="1:39">
      <c r="A8128" s="6"/>
      <c r="K8128" s="6"/>
      <c r="L8128" s="6"/>
      <c r="AM8128" s="6"/>
    </row>
    <row r="8129" spans="1:39">
      <c r="A8129" s="6"/>
      <c r="K8129" s="6"/>
      <c r="L8129" s="6"/>
      <c r="AM8129" s="6"/>
    </row>
    <row r="8130" spans="1:39">
      <c r="A8130" s="6"/>
      <c r="K8130" s="6"/>
      <c r="L8130" s="6"/>
      <c r="AM8130" s="6"/>
    </row>
    <row r="8131" spans="1:39">
      <c r="A8131" s="6"/>
      <c r="K8131" s="6"/>
      <c r="L8131" s="6"/>
      <c r="AM8131" s="6"/>
    </row>
    <row r="8132" spans="1:39">
      <c r="A8132" s="6"/>
      <c r="K8132" s="6"/>
      <c r="L8132" s="6"/>
      <c r="AM8132" s="6"/>
    </row>
    <row r="8133" spans="1:39">
      <c r="A8133" s="6"/>
      <c r="K8133" s="6"/>
      <c r="L8133" s="6"/>
      <c r="AM8133" s="6"/>
    </row>
    <row r="8134" spans="1:39">
      <c r="A8134" s="6"/>
      <c r="K8134" s="6"/>
      <c r="L8134" s="6"/>
      <c r="AM8134" s="6"/>
    </row>
    <row r="8135" spans="1:39">
      <c r="A8135" s="6"/>
      <c r="K8135" s="6"/>
      <c r="L8135" s="6"/>
      <c r="AM8135" s="6"/>
    </row>
    <row r="8136" spans="1:39">
      <c r="A8136" s="6"/>
      <c r="K8136" s="6"/>
      <c r="L8136" s="6"/>
      <c r="AM8136" s="6"/>
    </row>
    <row r="8137" spans="1:39">
      <c r="A8137" s="6"/>
      <c r="K8137" s="6"/>
      <c r="L8137" s="6"/>
      <c r="AM8137" s="6"/>
    </row>
    <row r="8138" spans="1:39">
      <c r="A8138" s="6"/>
      <c r="K8138" s="6"/>
      <c r="L8138" s="6"/>
      <c r="AM8138" s="6"/>
    </row>
    <row r="8139" spans="1:39">
      <c r="A8139" s="6"/>
      <c r="K8139" s="6"/>
      <c r="L8139" s="6"/>
      <c r="AM8139" s="6"/>
    </row>
    <row r="8140" spans="1:39">
      <c r="A8140" s="6"/>
      <c r="K8140" s="6"/>
      <c r="L8140" s="6"/>
      <c r="AM8140" s="6"/>
    </row>
    <row r="8141" spans="1:39">
      <c r="A8141" s="6"/>
      <c r="K8141" s="6"/>
      <c r="L8141" s="6"/>
      <c r="AM8141" s="6"/>
    </row>
    <row r="8142" spans="1:39">
      <c r="A8142" s="6"/>
      <c r="K8142" s="6"/>
      <c r="L8142" s="6"/>
      <c r="AM8142" s="6"/>
    </row>
    <row r="8143" spans="1:39">
      <c r="A8143" s="6"/>
      <c r="K8143" s="6"/>
      <c r="L8143" s="6"/>
      <c r="AM8143" s="6"/>
    </row>
    <row r="8144" spans="1:39">
      <c r="A8144" s="6"/>
      <c r="K8144" s="6"/>
      <c r="L8144" s="6"/>
      <c r="AM8144" s="6"/>
    </row>
    <row r="8145" spans="1:39">
      <c r="A8145" s="6"/>
      <c r="K8145" s="6"/>
      <c r="L8145" s="6"/>
      <c r="AM8145" s="6"/>
    </row>
    <row r="8146" spans="1:39">
      <c r="A8146" s="6"/>
      <c r="K8146" s="6"/>
      <c r="L8146" s="6"/>
      <c r="AM8146" s="6"/>
    </row>
    <row r="8147" spans="1:39">
      <c r="A8147" s="6"/>
      <c r="K8147" s="6"/>
      <c r="L8147" s="6"/>
      <c r="AM8147" s="6"/>
    </row>
    <row r="8148" spans="1:39">
      <c r="A8148" s="6"/>
      <c r="K8148" s="6"/>
      <c r="L8148" s="6"/>
      <c r="AM8148" s="6"/>
    </row>
    <row r="8149" spans="1:39">
      <c r="A8149" s="6"/>
      <c r="K8149" s="6"/>
      <c r="L8149" s="6"/>
      <c r="AM8149" s="6"/>
    </row>
    <row r="8150" spans="1:39">
      <c r="A8150" s="6"/>
      <c r="K8150" s="6"/>
      <c r="L8150" s="6"/>
      <c r="AM8150" s="6"/>
    </row>
    <row r="8151" spans="1:39">
      <c r="A8151" s="6"/>
      <c r="K8151" s="6"/>
      <c r="L8151" s="6"/>
      <c r="AM8151" s="6"/>
    </row>
    <row r="8152" spans="1:39">
      <c r="A8152" s="6"/>
      <c r="K8152" s="6"/>
      <c r="L8152" s="6"/>
      <c r="AM8152" s="6"/>
    </row>
    <row r="8153" spans="1:39">
      <c r="A8153" s="6"/>
      <c r="K8153" s="6"/>
      <c r="L8153" s="6"/>
      <c r="AM8153" s="6"/>
    </row>
    <row r="8154" spans="1:39">
      <c r="A8154" s="6"/>
      <c r="K8154" s="6"/>
      <c r="L8154" s="6"/>
      <c r="AM8154" s="6"/>
    </row>
    <row r="8155" spans="1:39">
      <c r="A8155" s="6"/>
      <c r="K8155" s="6"/>
      <c r="L8155" s="6"/>
      <c r="AM8155" s="6"/>
    </row>
    <row r="8156" spans="1:39">
      <c r="A8156" s="6"/>
      <c r="K8156" s="6"/>
      <c r="L8156" s="6"/>
      <c r="AM8156" s="6"/>
    </row>
    <row r="8157" spans="1:39">
      <c r="A8157" s="6"/>
      <c r="K8157" s="6"/>
      <c r="L8157" s="6"/>
      <c r="AM8157" s="6"/>
    </row>
    <row r="8158" spans="1:39">
      <c r="A8158" s="6"/>
      <c r="K8158" s="6"/>
      <c r="L8158" s="6"/>
      <c r="AM8158" s="6"/>
    </row>
    <row r="8159" spans="1:39">
      <c r="A8159" s="6"/>
      <c r="K8159" s="6"/>
      <c r="L8159" s="6"/>
      <c r="AM8159" s="6"/>
    </row>
    <row r="8160" spans="1:39">
      <c r="A8160" s="6"/>
      <c r="K8160" s="6"/>
      <c r="L8160" s="6"/>
      <c r="AM8160" s="6"/>
    </row>
    <row r="8161" spans="1:39">
      <c r="A8161" s="6"/>
      <c r="K8161" s="6"/>
      <c r="L8161" s="6"/>
      <c r="AM8161" s="6"/>
    </row>
    <row r="8162" spans="1:39">
      <c r="A8162" s="6"/>
      <c r="K8162" s="6"/>
      <c r="L8162" s="6"/>
      <c r="AM8162" s="6"/>
    </row>
    <row r="8163" spans="1:39">
      <c r="A8163" s="6"/>
      <c r="K8163" s="6"/>
      <c r="L8163" s="6"/>
      <c r="AM8163" s="6"/>
    </row>
    <row r="8164" spans="1:39">
      <c r="A8164" s="6"/>
      <c r="K8164" s="6"/>
      <c r="L8164" s="6"/>
      <c r="AM8164" s="6"/>
    </row>
    <row r="8165" spans="1:39">
      <c r="A8165" s="6"/>
      <c r="K8165" s="6"/>
      <c r="L8165" s="6"/>
      <c r="AM8165" s="6"/>
    </row>
    <row r="8166" spans="1:39">
      <c r="A8166" s="6"/>
      <c r="K8166" s="6"/>
      <c r="L8166" s="6"/>
      <c r="AM8166" s="6"/>
    </row>
    <row r="8167" spans="1:39">
      <c r="A8167" s="6"/>
      <c r="K8167" s="6"/>
      <c r="L8167" s="6"/>
      <c r="AM8167" s="6"/>
    </row>
    <row r="8168" spans="1:39">
      <c r="A8168" s="6"/>
      <c r="K8168" s="6"/>
      <c r="L8168" s="6"/>
      <c r="AM8168" s="6"/>
    </row>
    <row r="8169" spans="1:39">
      <c r="A8169" s="6"/>
      <c r="K8169" s="6"/>
      <c r="L8169" s="6"/>
      <c r="AM8169" s="6"/>
    </row>
    <row r="8170" spans="1:39">
      <c r="A8170" s="6"/>
      <c r="K8170" s="6"/>
      <c r="L8170" s="6"/>
      <c r="AM8170" s="6"/>
    </row>
    <row r="8171" spans="1:39">
      <c r="A8171" s="6"/>
      <c r="K8171" s="6"/>
      <c r="L8171" s="6"/>
      <c r="AM8171" s="6"/>
    </row>
    <row r="8172" spans="1:39">
      <c r="A8172" s="6"/>
      <c r="K8172" s="6"/>
      <c r="L8172" s="6"/>
      <c r="AM8172" s="6"/>
    </row>
    <row r="8173" spans="1:39">
      <c r="A8173" s="6"/>
      <c r="K8173" s="6"/>
      <c r="L8173" s="6"/>
      <c r="AM8173" s="6"/>
    </row>
    <row r="8174" spans="1:39">
      <c r="A8174" s="6"/>
      <c r="K8174" s="6"/>
      <c r="L8174" s="6"/>
      <c r="AM8174" s="6"/>
    </row>
    <row r="8175" spans="1:39">
      <c r="A8175" s="6"/>
      <c r="K8175" s="6"/>
      <c r="L8175" s="6"/>
      <c r="AM8175" s="6"/>
    </row>
    <row r="8176" spans="1:39">
      <c r="A8176" s="6"/>
      <c r="K8176" s="6"/>
      <c r="L8176" s="6"/>
      <c r="AM8176" s="6"/>
    </row>
    <row r="8177" spans="1:39">
      <c r="A8177" s="6"/>
      <c r="K8177" s="6"/>
      <c r="L8177" s="6"/>
      <c r="AM8177" s="6"/>
    </row>
    <row r="8178" spans="1:39">
      <c r="A8178" s="6"/>
      <c r="K8178" s="6"/>
      <c r="L8178" s="6"/>
      <c r="AM8178" s="6"/>
    </row>
    <row r="8179" spans="1:39">
      <c r="A8179" s="6"/>
      <c r="K8179" s="6"/>
      <c r="L8179" s="6"/>
      <c r="AM8179" s="6"/>
    </row>
    <row r="8180" spans="1:39">
      <c r="A8180" s="6"/>
      <c r="K8180" s="6"/>
      <c r="L8180" s="6"/>
      <c r="AM8180" s="6"/>
    </row>
    <row r="8181" spans="1:39">
      <c r="A8181" s="6"/>
      <c r="K8181" s="6"/>
      <c r="L8181" s="6"/>
      <c r="AM8181" s="6"/>
    </row>
    <row r="8182" spans="1:39">
      <c r="A8182" s="6"/>
      <c r="K8182" s="6"/>
      <c r="L8182" s="6"/>
      <c r="AM8182" s="6"/>
    </row>
    <row r="8183" spans="1:39">
      <c r="A8183" s="6"/>
      <c r="K8183" s="6"/>
      <c r="L8183" s="6"/>
      <c r="AM8183" s="6"/>
    </row>
    <row r="8184" spans="1:39">
      <c r="A8184" s="6"/>
      <c r="K8184" s="6"/>
      <c r="L8184" s="6"/>
      <c r="AM8184" s="6"/>
    </row>
    <row r="8185" spans="1:39">
      <c r="A8185" s="6"/>
      <c r="K8185" s="6"/>
      <c r="L8185" s="6"/>
      <c r="AM8185" s="6"/>
    </row>
    <row r="8186" spans="1:39">
      <c r="A8186" s="6"/>
      <c r="K8186" s="6"/>
      <c r="L8186" s="6"/>
      <c r="AM8186" s="6"/>
    </row>
    <row r="8187" spans="1:39">
      <c r="A8187" s="6"/>
      <c r="K8187" s="6"/>
      <c r="L8187" s="6"/>
      <c r="AM8187" s="6"/>
    </row>
    <row r="8188" spans="1:39">
      <c r="A8188" s="6"/>
      <c r="K8188" s="6"/>
      <c r="L8188" s="6"/>
      <c r="AM8188" s="6"/>
    </row>
    <row r="8189" spans="1:39">
      <c r="A8189" s="6"/>
      <c r="K8189" s="6"/>
      <c r="L8189" s="6"/>
      <c r="AM8189" s="6"/>
    </row>
    <row r="8190" spans="1:39">
      <c r="A8190" s="6"/>
      <c r="K8190" s="6"/>
      <c r="L8190" s="6"/>
      <c r="AM8190" s="6"/>
    </row>
    <row r="8191" spans="1:39">
      <c r="A8191" s="6"/>
      <c r="K8191" s="6"/>
      <c r="L8191" s="6"/>
      <c r="AM8191" s="6"/>
    </row>
    <row r="8192" spans="1:39">
      <c r="A8192" s="6"/>
      <c r="K8192" s="6"/>
      <c r="L8192" s="6"/>
      <c r="AM8192" s="6"/>
    </row>
    <row r="8193" spans="1:39">
      <c r="A8193" s="6"/>
      <c r="K8193" s="6"/>
      <c r="L8193" s="6"/>
      <c r="AM8193" s="6"/>
    </row>
    <row r="8194" spans="1:39">
      <c r="A8194" s="6"/>
      <c r="K8194" s="6"/>
      <c r="L8194" s="6"/>
      <c r="AM8194" s="6"/>
    </row>
    <row r="8195" spans="1:39">
      <c r="A8195" s="6"/>
      <c r="K8195" s="6"/>
      <c r="L8195" s="6"/>
      <c r="AM8195" s="6"/>
    </row>
    <row r="8196" spans="1:39">
      <c r="A8196" s="6"/>
      <c r="K8196" s="6"/>
      <c r="L8196" s="6"/>
      <c r="AM8196" s="6"/>
    </row>
    <row r="8197" spans="1:39">
      <c r="A8197" s="6"/>
      <c r="K8197" s="6"/>
      <c r="L8197" s="6"/>
      <c r="AM8197" s="6"/>
    </row>
    <row r="8198" spans="1:39">
      <c r="A8198" s="6"/>
      <c r="K8198" s="6"/>
      <c r="L8198" s="6"/>
      <c r="AM8198" s="6"/>
    </row>
    <row r="8199" spans="1:39">
      <c r="A8199" s="6"/>
      <c r="K8199" s="6"/>
      <c r="L8199" s="6"/>
      <c r="AM8199" s="6"/>
    </row>
    <row r="8200" spans="1:39">
      <c r="A8200" s="6"/>
      <c r="K8200" s="6"/>
      <c r="L8200" s="6"/>
      <c r="AM8200" s="6"/>
    </row>
    <row r="8201" spans="1:39">
      <c r="A8201" s="6"/>
      <c r="K8201" s="6"/>
      <c r="L8201" s="6"/>
      <c r="AM8201" s="6"/>
    </row>
    <row r="8202" spans="1:39">
      <c r="A8202" s="6"/>
      <c r="K8202" s="6"/>
      <c r="L8202" s="6"/>
      <c r="AM8202" s="6"/>
    </row>
    <row r="8203" spans="1:39">
      <c r="A8203" s="6"/>
      <c r="K8203" s="6"/>
      <c r="L8203" s="6"/>
      <c r="AM8203" s="6"/>
    </row>
    <row r="8204" spans="1:39">
      <c r="A8204" s="6"/>
      <c r="K8204" s="6"/>
      <c r="L8204" s="6"/>
      <c r="AM8204" s="6"/>
    </row>
    <row r="8205" spans="1:39">
      <c r="A8205" s="6"/>
      <c r="K8205" s="6"/>
      <c r="L8205" s="6"/>
      <c r="AM8205" s="6"/>
    </row>
    <row r="8206" spans="1:39">
      <c r="A8206" s="6"/>
      <c r="K8206" s="6"/>
      <c r="L8206" s="6"/>
      <c r="AM8206" s="6"/>
    </row>
    <row r="8207" spans="1:39">
      <c r="A8207" s="6"/>
      <c r="K8207" s="6"/>
      <c r="L8207" s="6"/>
      <c r="AM8207" s="6"/>
    </row>
    <row r="8208" spans="1:39">
      <c r="A8208" s="6"/>
      <c r="K8208" s="6"/>
      <c r="L8208" s="6"/>
      <c r="AM8208" s="6"/>
    </row>
    <row r="8209" spans="1:39">
      <c r="A8209" s="6"/>
      <c r="K8209" s="6"/>
      <c r="L8209" s="6"/>
      <c r="AM8209" s="6"/>
    </row>
    <row r="8210" spans="1:39">
      <c r="A8210" s="6"/>
      <c r="K8210" s="6"/>
      <c r="L8210" s="6"/>
      <c r="AM8210" s="6"/>
    </row>
    <row r="8211" spans="1:39">
      <c r="A8211" s="6"/>
      <c r="K8211" s="6"/>
      <c r="L8211" s="6"/>
      <c r="AM8211" s="6"/>
    </row>
    <row r="8212" spans="1:39">
      <c r="A8212" s="6"/>
      <c r="K8212" s="6"/>
      <c r="L8212" s="6"/>
      <c r="AM8212" s="6"/>
    </row>
    <row r="8213" spans="1:39">
      <c r="A8213" s="6"/>
      <c r="K8213" s="6"/>
      <c r="L8213" s="6"/>
      <c r="AM8213" s="6"/>
    </row>
    <row r="8214" spans="1:39">
      <c r="A8214" s="6"/>
      <c r="K8214" s="6"/>
      <c r="L8214" s="6"/>
      <c r="AM8214" s="6"/>
    </row>
    <row r="8215" spans="1:39">
      <c r="A8215" s="6"/>
      <c r="K8215" s="6"/>
      <c r="L8215" s="6"/>
      <c r="AM8215" s="6"/>
    </row>
    <row r="8216" spans="1:39">
      <c r="A8216" s="6"/>
      <c r="K8216" s="6"/>
      <c r="L8216" s="6"/>
      <c r="AM8216" s="6"/>
    </row>
    <row r="8217" spans="1:39">
      <c r="A8217" s="6"/>
      <c r="K8217" s="6"/>
      <c r="L8217" s="6"/>
      <c r="AM8217" s="6"/>
    </row>
    <row r="8218" spans="1:39">
      <c r="A8218" s="6"/>
      <c r="K8218" s="6"/>
      <c r="L8218" s="6"/>
      <c r="AM8218" s="6"/>
    </row>
    <row r="8219" spans="1:39">
      <c r="A8219" s="6"/>
      <c r="K8219" s="6"/>
      <c r="L8219" s="6"/>
      <c r="AM8219" s="6"/>
    </row>
    <row r="8220" spans="1:39">
      <c r="A8220" s="6"/>
      <c r="K8220" s="6"/>
      <c r="L8220" s="6"/>
      <c r="AM8220" s="6"/>
    </row>
    <row r="8221" spans="1:39">
      <c r="A8221" s="6"/>
      <c r="K8221" s="6"/>
      <c r="L8221" s="6"/>
      <c r="AM8221" s="6"/>
    </row>
    <row r="8222" spans="1:39">
      <c r="A8222" s="6"/>
      <c r="K8222" s="6"/>
      <c r="L8222" s="6"/>
      <c r="AM8222" s="6"/>
    </row>
    <row r="8223" spans="1:39">
      <c r="A8223" s="6"/>
      <c r="K8223" s="6"/>
      <c r="L8223" s="6"/>
      <c r="AM8223" s="6"/>
    </row>
    <row r="8224" spans="1:39">
      <c r="A8224" s="6"/>
      <c r="K8224" s="6"/>
      <c r="L8224" s="6"/>
      <c r="AM8224" s="6"/>
    </row>
    <row r="8225" spans="1:39">
      <c r="A8225" s="6"/>
      <c r="K8225" s="6"/>
      <c r="L8225" s="6"/>
      <c r="AM8225" s="6"/>
    </row>
    <row r="8226" spans="1:39">
      <c r="A8226" s="6"/>
      <c r="K8226" s="6"/>
      <c r="L8226" s="6"/>
      <c r="AM8226" s="6"/>
    </row>
    <row r="8227" spans="1:39">
      <c r="A8227" s="6"/>
      <c r="K8227" s="6"/>
      <c r="L8227" s="6"/>
      <c r="AM8227" s="6"/>
    </row>
    <row r="8228" spans="1:39">
      <c r="A8228" s="6"/>
      <c r="K8228" s="6"/>
      <c r="L8228" s="6"/>
      <c r="AM8228" s="6"/>
    </row>
    <row r="8229" spans="1:39">
      <c r="A8229" s="6"/>
      <c r="K8229" s="6"/>
      <c r="L8229" s="6"/>
      <c r="AM8229" s="6"/>
    </row>
    <row r="8230" spans="1:39">
      <c r="A8230" s="6"/>
      <c r="K8230" s="6"/>
      <c r="L8230" s="6"/>
      <c r="AM8230" s="6"/>
    </row>
    <row r="8231" spans="1:39">
      <c r="A8231" s="6"/>
      <c r="K8231" s="6"/>
      <c r="L8231" s="6"/>
      <c r="AM8231" s="6"/>
    </row>
    <row r="8232" spans="1:39">
      <c r="A8232" s="6"/>
      <c r="K8232" s="6"/>
      <c r="L8232" s="6"/>
      <c r="AM8232" s="6"/>
    </row>
    <row r="8233" spans="1:39">
      <c r="A8233" s="6"/>
      <c r="K8233" s="6"/>
      <c r="L8233" s="6"/>
      <c r="AM8233" s="6"/>
    </row>
    <row r="8234" spans="1:39">
      <c r="A8234" s="6"/>
      <c r="K8234" s="6"/>
      <c r="L8234" s="6"/>
      <c r="AM8234" s="6"/>
    </row>
    <row r="8235" spans="1:39">
      <c r="A8235" s="6"/>
      <c r="K8235" s="6"/>
      <c r="L8235" s="6"/>
      <c r="AM8235" s="6"/>
    </row>
    <row r="8236" spans="1:39">
      <c r="A8236" s="6"/>
      <c r="K8236" s="6"/>
      <c r="L8236" s="6"/>
      <c r="AM8236" s="6"/>
    </row>
    <row r="8237" spans="1:39">
      <c r="A8237" s="6"/>
      <c r="K8237" s="6"/>
      <c r="L8237" s="6"/>
      <c r="AM8237" s="6"/>
    </row>
    <row r="8238" spans="1:39">
      <c r="A8238" s="6"/>
      <c r="K8238" s="6"/>
      <c r="L8238" s="6"/>
      <c r="AM8238" s="6"/>
    </row>
    <row r="8239" spans="1:39">
      <c r="A8239" s="6"/>
      <c r="K8239" s="6"/>
      <c r="L8239" s="6"/>
      <c r="AM8239" s="6"/>
    </row>
    <row r="8240" spans="1:39">
      <c r="A8240" s="6"/>
      <c r="K8240" s="6"/>
      <c r="L8240" s="6"/>
      <c r="AM8240" s="6"/>
    </row>
    <row r="8241" spans="1:39">
      <c r="A8241" s="6"/>
      <c r="K8241" s="6"/>
      <c r="L8241" s="6"/>
      <c r="AM8241" s="6"/>
    </row>
    <row r="8242" spans="1:39">
      <c r="A8242" s="6"/>
      <c r="K8242" s="6"/>
      <c r="L8242" s="6"/>
      <c r="AM8242" s="6"/>
    </row>
    <row r="8243" spans="1:39">
      <c r="A8243" s="6"/>
      <c r="K8243" s="6"/>
      <c r="L8243" s="6"/>
      <c r="AM8243" s="6"/>
    </row>
    <row r="8244" spans="1:39">
      <c r="A8244" s="6"/>
      <c r="K8244" s="6"/>
      <c r="L8244" s="6"/>
      <c r="AM8244" s="6"/>
    </row>
    <row r="8245" spans="1:39">
      <c r="A8245" s="6"/>
      <c r="K8245" s="6"/>
      <c r="L8245" s="6"/>
      <c r="AM8245" s="6"/>
    </row>
    <row r="8246" spans="1:39">
      <c r="A8246" s="6"/>
      <c r="K8246" s="6"/>
      <c r="L8246" s="6"/>
      <c r="AM8246" s="6"/>
    </row>
    <row r="8247" spans="1:39">
      <c r="A8247" s="6"/>
      <c r="K8247" s="6"/>
      <c r="L8247" s="6"/>
      <c r="AM8247" s="6"/>
    </row>
    <row r="8248" spans="1:39">
      <c r="A8248" s="6"/>
      <c r="K8248" s="6"/>
      <c r="L8248" s="6"/>
      <c r="AM8248" s="6"/>
    </row>
    <row r="8249" spans="1:39">
      <c r="A8249" s="6"/>
      <c r="K8249" s="6"/>
      <c r="L8249" s="6"/>
      <c r="AM8249" s="6"/>
    </row>
    <row r="8250" spans="1:39">
      <c r="A8250" s="6"/>
      <c r="K8250" s="6"/>
      <c r="L8250" s="6"/>
      <c r="AM8250" s="6"/>
    </row>
    <row r="8251" spans="1:39">
      <c r="A8251" s="6"/>
      <c r="K8251" s="6"/>
      <c r="L8251" s="6"/>
      <c r="AM8251" s="6"/>
    </row>
    <row r="8252" spans="1:39">
      <c r="A8252" s="6"/>
      <c r="K8252" s="6"/>
      <c r="L8252" s="6"/>
      <c r="AM8252" s="6"/>
    </row>
    <row r="8253" spans="1:39">
      <c r="A8253" s="6"/>
      <c r="K8253" s="6"/>
      <c r="L8253" s="6"/>
      <c r="AM8253" s="6"/>
    </row>
    <row r="8254" spans="1:39">
      <c r="A8254" s="6"/>
      <c r="K8254" s="6"/>
      <c r="L8254" s="6"/>
      <c r="AM8254" s="6"/>
    </row>
    <row r="8255" spans="1:39">
      <c r="A8255" s="6"/>
      <c r="K8255" s="6"/>
      <c r="L8255" s="6"/>
      <c r="AM8255" s="6"/>
    </row>
    <row r="8256" spans="1:39">
      <c r="A8256" s="6"/>
      <c r="K8256" s="6"/>
      <c r="L8256" s="6"/>
      <c r="AM8256" s="6"/>
    </row>
    <row r="8257" spans="1:39">
      <c r="A8257" s="6"/>
      <c r="K8257" s="6"/>
      <c r="L8257" s="6"/>
      <c r="AM8257" s="6"/>
    </row>
    <row r="8258" spans="1:39">
      <c r="A8258" s="6"/>
      <c r="K8258" s="6"/>
      <c r="L8258" s="6"/>
      <c r="AM8258" s="6"/>
    </row>
    <row r="8259" spans="1:39">
      <c r="A8259" s="6"/>
      <c r="K8259" s="6"/>
      <c r="L8259" s="6"/>
      <c r="AM8259" s="6"/>
    </row>
    <row r="8260" spans="1:39">
      <c r="A8260" s="6"/>
      <c r="K8260" s="6"/>
      <c r="L8260" s="6"/>
      <c r="AM8260" s="6"/>
    </row>
    <row r="8261" spans="1:39">
      <c r="A8261" s="6"/>
      <c r="K8261" s="6"/>
      <c r="L8261" s="6"/>
      <c r="AM8261" s="6"/>
    </row>
    <row r="8262" spans="1:39">
      <c r="A8262" s="6"/>
      <c r="K8262" s="6"/>
      <c r="L8262" s="6"/>
      <c r="AM8262" s="6"/>
    </row>
    <row r="8263" spans="1:39">
      <c r="A8263" s="6"/>
      <c r="K8263" s="6"/>
      <c r="L8263" s="6"/>
      <c r="AM8263" s="6"/>
    </row>
    <row r="8264" spans="1:39">
      <c r="A8264" s="6"/>
      <c r="K8264" s="6"/>
      <c r="L8264" s="6"/>
      <c r="AM8264" s="6"/>
    </row>
    <row r="8265" spans="1:39">
      <c r="A8265" s="6"/>
      <c r="K8265" s="6"/>
      <c r="L8265" s="6"/>
      <c r="AM8265" s="6"/>
    </row>
    <row r="8266" spans="1:39">
      <c r="A8266" s="6"/>
      <c r="K8266" s="6"/>
      <c r="L8266" s="6"/>
      <c r="AM8266" s="6"/>
    </row>
    <row r="8267" spans="1:39">
      <c r="A8267" s="6"/>
      <c r="K8267" s="6"/>
      <c r="L8267" s="6"/>
      <c r="AM8267" s="6"/>
    </row>
    <row r="8268" spans="1:39">
      <c r="A8268" s="6"/>
      <c r="K8268" s="6"/>
      <c r="L8268" s="6"/>
      <c r="AM8268" s="6"/>
    </row>
    <row r="8269" spans="1:39">
      <c r="A8269" s="6"/>
      <c r="K8269" s="6"/>
      <c r="L8269" s="6"/>
      <c r="AM8269" s="6"/>
    </row>
    <row r="8270" spans="1:39">
      <c r="A8270" s="6"/>
      <c r="K8270" s="6"/>
      <c r="L8270" s="6"/>
      <c r="AM8270" s="6"/>
    </row>
    <row r="8271" spans="1:39">
      <c r="A8271" s="6"/>
      <c r="K8271" s="6"/>
      <c r="L8271" s="6"/>
      <c r="AM8271" s="6"/>
    </row>
    <row r="8272" spans="1:39">
      <c r="A8272" s="6"/>
      <c r="K8272" s="6"/>
      <c r="L8272" s="6"/>
      <c r="AM8272" s="6"/>
    </row>
    <row r="8273" spans="1:39">
      <c r="A8273" s="6"/>
      <c r="K8273" s="6"/>
      <c r="L8273" s="6"/>
      <c r="AM8273" s="6"/>
    </row>
    <row r="8274" spans="1:39">
      <c r="A8274" s="6"/>
      <c r="K8274" s="6"/>
      <c r="L8274" s="6"/>
      <c r="AM8274" s="6"/>
    </row>
    <row r="8275" spans="1:39">
      <c r="A8275" s="6"/>
      <c r="K8275" s="6"/>
      <c r="L8275" s="6"/>
      <c r="AM8275" s="6"/>
    </row>
    <row r="8276" spans="1:39">
      <c r="A8276" s="6"/>
      <c r="K8276" s="6"/>
      <c r="L8276" s="6"/>
      <c r="AM8276" s="6"/>
    </row>
    <row r="8277" spans="1:39">
      <c r="A8277" s="6"/>
      <c r="K8277" s="6"/>
      <c r="L8277" s="6"/>
      <c r="AM8277" s="6"/>
    </row>
    <row r="8278" spans="1:39">
      <c r="A8278" s="6"/>
      <c r="K8278" s="6"/>
      <c r="L8278" s="6"/>
      <c r="AM8278" s="6"/>
    </row>
    <row r="8279" spans="1:39">
      <c r="A8279" s="6"/>
      <c r="K8279" s="6"/>
      <c r="L8279" s="6"/>
      <c r="AM8279" s="6"/>
    </row>
    <row r="8280" spans="1:39">
      <c r="A8280" s="6"/>
      <c r="K8280" s="6"/>
      <c r="L8280" s="6"/>
      <c r="AM8280" s="6"/>
    </row>
    <row r="8281" spans="1:39">
      <c r="A8281" s="6"/>
      <c r="K8281" s="6"/>
      <c r="L8281" s="6"/>
      <c r="AM8281" s="6"/>
    </row>
    <row r="8282" spans="1:39">
      <c r="A8282" s="6"/>
      <c r="K8282" s="6"/>
      <c r="L8282" s="6"/>
      <c r="AM8282" s="6"/>
    </row>
    <row r="8283" spans="1:39">
      <c r="A8283" s="6"/>
      <c r="K8283" s="6"/>
      <c r="L8283" s="6"/>
      <c r="AM8283" s="6"/>
    </row>
    <row r="8284" spans="1:39">
      <c r="A8284" s="6"/>
      <c r="K8284" s="6"/>
      <c r="L8284" s="6"/>
      <c r="AM8284" s="6"/>
    </row>
    <row r="8285" spans="1:39">
      <c r="A8285" s="6"/>
      <c r="K8285" s="6"/>
      <c r="L8285" s="6"/>
      <c r="AM8285" s="6"/>
    </row>
    <row r="8286" spans="1:39">
      <c r="A8286" s="6"/>
      <c r="K8286" s="6"/>
      <c r="L8286" s="6"/>
      <c r="AM8286" s="6"/>
    </row>
    <row r="8287" spans="1:39">
      <c r="A8287" s="6"/>
      <c r="K8287" s="6"/>
      <c r="L8287" s="6"/>
      <c r="AM8287" s="6"/>
    </row>
    <row r="8288" spans="1:39">
      <c r="A8288" s="6"/>
      <c r="K8288" s="6"/>
      <c r="L8288" s="6"/>
      <c r="AM8288" s="6"/>
    </row>
    <row r="8289" spans="1:39">
      <c r="A8289" s="6"/>
      <c r="K8289" s="6"/>
      <c r="L8289" s="6"/>
      <c r="AM8289" s="6"/>
    </row>
    <row r="8290" spans="1:39">
      <c r="A8290" s="6"/>
      <c r="K8290" s="6"/>
      <c r="L8290" s="6"/>
      <c r="AM8290" s="6"/>
    </row>
    <row r="8291" spans="1:39">
      <c r="A8291" s="6"/>
      <c r="K8291" s="6"/>
      <c r="L8291" s="6"/>
      <c r="AM8291" s="6"/>
    </row>
    <row r="8292" spans="1:39">
      <c r="A8292" s="6"/>
      <c r="K8292" s="6"/>
      <c r="L8292" s="6"/>
      <c r="AM8292" s="6"/>
    </row>
    <row r="8293" spans="1:39">
      <c r="A8293" s="6"/>
      <c r="K8293" s="6"/>
      <c r="L8293" s="6"/>
      <c r="AM8293" s="6"/>
    </row>
    <row r="8294" spans="1:39">
      <c r="A8294" s="6"/>
      <c r="K8294" s="6"/>
      <c r="L8294" s="6"/>
      <c r="AM8294" s="6"/>
    </row>
    <row r="8295" spans="1:39">
      <c r="A8295" s="6"/>
      <c r="K8295" s="6"/>
      <c r="L8295" s="6"/>
      <c r="AM8295" s="6"/>
    </row>
    <row r="8296" spans="1:39">
      <c r="A8296" s="6"/>
      <c r="K8296" s="6"/>
      <c r="L8296" s="6"/>
      <c r="AM8296" s="6"/>
    </row>
    <row r="8297" spans="1:39">
      <c r="A8297" s="6"/>
      <c r="K8297" s="6"/>
      <c r="L8297" s="6"/>
      <c r="AM8297" s="6"/>
    </row>
    <row r="8298" spans="1:39">
      <c r="A8298" s="6"/>
      <c r="K8298" s="6"/>
      <c r="L8298" s="6"/>
      <c r="AM8298" s="6"/>
    </row>
    <row r="8299" spans="1:39">
      <c r="A8299" s="6"/>
      <c r="K8299" s="6"/>
      <c r="L8299" s="6"/>
      <c r="AM8299" s="6"/>
    </row>
    <row r="8300" spans="1:39">
      <c r="A8300" s="6"/>
      <c r="K8300" s="6"/>
      <c r="L8300" s="6"/>
      <c r="AM8300" s="6"/>
    </row>
    <row r="8301" spans="1:39">
      <c r="A8301" s="6"/>
      <c r="K8301" s="6"/>
      <c r="L8301" s="6"/>
      <c r="AM8301" s="6"/>
    </row>
    <row r="8302" spans="1:39">
      <c r="A8302" s="6"/>
      <c r="K8302" s="6"/>
      <c r="L8302" s="6"/>
      <c r="AM8302" s="6"/>
    </row>
    <row r="8303" spans="1:39">
      <c r="A8303" s="6"/>
      <c r="K8303" s="6"/>
      <c r="L8303" s="6"/>
      <c r="AM8303" s="6"/>
    </row>
    <row r="8304" spans="1:39">
      <c r="A8304" s="6"/>
      <c r="K8304" s="6"/>
      <c r="L8304" s="6"/>
      <c r="AM8304" s="6"/>
    </row>
    <row r="8305" spans="1:39">
      <c r="A8305" s="6"/>
      <c r="K8305" s="6"/>
      <c r="L8305" s="6"/>
      <c r="AM8305" s="6"/>
    </row>
    <row r="8306" spans="1:39">
      <c r="A8306" s="6"/>
      <c r="K8306" s="6"/>
      <c r="L8306" s="6"/>
      <c r="AM8306" s="6"/>
    </row>
    <row r="8307" spans="1:39">
      <c r="A8307" s="6"/>
      <c r="K8307" s="6"/>
      <c r="L8307" s="6"/>
      <c r="AM8307" s="6"/>
    </row>
    <row r="8308" spans="1:39">
      <c r="A8308" s="6"/>
      <c r="K8308" s="6"/>
      <c r="L8308" s="6"/>
      <c r="AM8308" s="6"/>
    </row>
    <row r="8309" spans="1:39">
      <c r="A8309" s="6"/>
      <c r="K8309" s="6"/>
      <c r="L8309" s="6"/>
      <c r="AM8309" s="6"/>
    </row>
    <row r="8310" spans="1:39">
      <c r="A8310" s="6"/>
      <c r="K8310" s="6"/>
      <c r="L8310" s="6"/>
      <c r="AM8310" s="6"/>
    </row>
    <row r="8311" spans="1:39">
      <c r="A8311" s="6"/>
      <c r="K8311" s="6"/>
      <c r="L8311" s="6"/>
      <c r="AM8311" s="6"/>
    </row>
    <row r="8312" spans="1:39">
      <c r="A8312" s="6"/>
      <c r="K8312" s="6"/>
      <c r="L8312" s="6"/>
      <c r="AM8312" s="6"/>
    </row>
    <row r="8313" spans="1:39">
      <c r="A8313" s="6"/>
      <c r="K8313" s="6"/>
      <c r="L8313" s="6"/>
      <c r="AM8313" s="6"/>
    </row>
    <row r="8314" spans="1:39">
      <c r="A8314" s="6"/>
      <c r="K8314" s="6"/>
      <c r="L8314" s="6"/>
      <c r="AM8314" s="6"/>
    </row>
    <row r="8315" spans="1:39">
      <c r="A8315" s="6"/>
      <c r="K8315" s="6"/>
      <c r="L8315" s="6"/>
      <c r="AM8315" s="6"/>
    </row>
    <row r="8316" spans="1:39">
      <c r="A8316" s="6"/>
      <c r="K8316" s="6"/>
      <c r="L8316" s="6"/>
      <c r="AM8316" s="6"/>
    </row>
    <row r="8317" spans="1:39">
      <c r="A8317" s="6"/>
      <c r="K8317" s="6"/>
      <c r="L8317" s="6"/>
      <c r="AM8317" s="6"/>
    </row>
    <row r="8318" spans="1:39">
      <c r="A8318" s="6"/>
      <c r="K8318" s="6"/>
      <c r="L8318" s="6"/>
      <c r="AM8318" s="6"/>
    </row>
    <row r="8319" spans="1:39">
      <c r="A8319" s="6"/>
      <c r="K8319" s="6"/>
      <c r="L8319" s="6"/>
      <c r="AM8319" s="6"/>
    </row>
    <row r="8320" spans="1:39">
      <c r="A8320" s="6"/>
      <c r="K8320" s="6"/>
      <c r="L8320" s="6"/>
      <c r="AM8320" s="6"/>
    </row>
    <row r="8321" spans="1:39">
      <c r="A8321" s="6"/>
      <c r="K8321" s="6"/>
      <c r="L8321" s="6"/>
      <c r="AM8321" s="6"/>
    </row>
    <row r="8322" spans="1:39">
      <c r="A8322" s="6"/>
      <c r="K8322" s="6"/>
      <c r="L8322" s="6"/>
      <c r="AM8322" s="6"/>
    </row>
    <row r="8323" spans="1:39">
      <c r="A8323" s="6"/>
      <c r="K8323" s="6"/>
      <c r="L8323" s="6"/>
      <c r="AM8323" s="6"/>
    </row>
    <row r="8324" spans="1:39">
      <c r="A8324" s="6"/>
      <c r="K8324" s="6"/>
      <c r="L8324" s="6"/>
      <c r="AM8324" s="6"/>
    </row>
    <row r="8325" spans="1:39">
      <c r="A8325" s="6"/>
      <c r="K8325" s="6"/>
      <c r="L8325" s="6"/>
      <c r="AM8325" s="6"/>
    </row>
    <row r="8326" spans="1:39">
      <c r="A8326" s="6"/>
      <c r="K8326" s="6"/>
      <c r="L8326" s="6"/>
      <c r="AM8326" s="6"/>
    </row>
    <row r="8327" spans="1:39">
      <c r="A8327" s="6"/>
      <c r="K8327" s="6"/>
      <c r="L8327" s="6"/>
      <c r="AM8327" s="6"/>
    </row>
    <row r="8328" spans="1:39">
      <c r="A8328" s="6"/>
      <c r="K8328" s="6"/>
      <c r="L8328" s="6"/>
      <c r="AM8328" s="6"/>
    </row>
    <row r="8329" spans="1:39">
      <c r="A8329" s="6"/>
      <c r="K8329" s="6"/>
      <c r="L8329" s="6"/>
      <c r="AM8329" s="6"/>
    </row>
    <row r="8330" spans="1:39">
      <c r="A8330" s="6"/>
      <c r="K8330" s="6"/>
      <c r="L8330" s="6"/>
      <c r="AM8330" s="6"/>
    </row>
    <row r="8331" spans="1:39">
      <c r="A8331" s="6"/>
      <c r="K8331" s="6"/>
      <c r="L8331" s="6"/>
      <c r="AM8331" s="6"/>
    </row>
    <row r="8332" spans="1:39">
      <c r="A8332" s="6"/>
      <c r="K8332" s="6"/>
      <c r="L8332" s="6"/>
      <c r="AM8332" s="6"/>
    </row>
    <row r="8333" spans="1:39">
      <c r="A8333" s="6"/>
      <c r="K8333" s="6"/>
      <c r="L8333" s="6"/>
      <c r="AM8333" s="6"/>
    </row>
    <row r="8334" spans="1:39">
      <c r="A8334" s="6"/>
      <c r="K8334" s="6"/>
      <c r="L8334" s="6"/>
      <c r="AM8334" s="6"/>
    </row>
    <row r="8335" spans="1:39">
      <c r="A8335" s="6"/>
      <c r="K8335" s="6"/>
      <c r="L8335" s="6"/>
      <c r="AM8335" s="6"/>
    </row>
    <row r="8336" spans="1:39">
      <c r="A8336" s="6"/>
      <c r="K8336" s="6"/>
      <c r="L8336" s="6"/>
      <c r="AM8336" s="6"/>
    </row>
    <row r="8337" spans="1:39">
      <c r="A8337" s="6"/>
      <c r="K8337" s="6"/>
      <c r="L8337" s="6"/>
      <c r="AM8337" s="6"/>
    </row>
    <row r="8338" spans="1:39">
      <c r="A8338" s="6"/>
      <c r="K8338" s="6"/>
      <c r="L8338" s="6"/>
      <c r="AM8338" s="6"/>
    </row>
    <row r="8339" spans="1:39">
      <c r="A8339" s="6"/>
      <c r="K8339" s="6"/>
      <c r="L8339" s="6"/>
      <c r="AM8339" s="6"/>
    </row>
    <row r="8340" spans="1:39">
      <c r="A8340" s="6"/>
      <c r="K8340" s="6"/>
      <c r="L8340" s="6"/>
      <c r="AM8340" s="6"/>
    </row>
    <row r="8341" spans="1:39">
      <c r="A8341" s="6"/>
      <c r="K8341" s="6"/>
      <c r="L8341" s="6"/>
      <c r="AM8341" s="6"/>
    </row>
    <row r="8342" spans="1:39">
      <c r="A8342" s="6"/>
      <c r="K8342" s="6"/>
      <c r="L8342" s="6"/>
      <c r="AM8342" s="6"/>
    </row>
    <row r="8343" spans="1:39">
      <c r="A8343" s="6"/>
      <c r="K8343" s="6"/>
      <c r="L8343" s="6"/>
      <c r="AM8343" s="6"/>
    </row>
    <row r="8344" spans="1:39">
      <c r="A8344" s="6"/>
      <c r="K8344" s="6"/>
      <c r="L8344" s="6"/>
      <c r="AM8344" s="6"/>
    </row>
    <row r="8345" spans="1:39">
      <c r="A8345" s="6"/>
      <c r="K8345" s="6"/>
      <c r="L8345" s="6"/>
      <c r="AM8345" s="6"/>
    </row>
    <row r="8346" spans="1:39">
      <c r="A8346" s="6"/>
      <c r="K8346" s="6"/>
      <c r="L8346" s="6"/>
      <c r="AM8346" s="6"/>
    </row>
    <row r="8347" spans="1:39">
      <c r="A8347" s="6"/>
      <c r="K8347" s="6"/>
      <c r="L8347" s="6"/>
      <c r="AM8347" s="6"/>
    </row>
    <row r="8348" spans="1:39">
      <c r="A8348" s="6"/>
      <c r="K8348" s="6"/>
      <c r="L8348" s="6"/>
      <c r="AM8348" s="6"/>
    </row>
    <row r="8349" spans="1:39">
      <c r="A8349" s="6"/>
      <c r="K8349" s="6"/>
      <c r="L8349" s="6"/>
      <c r="AM8349" s="6"/>
    </row>
    <row r="8350" spans="1:39">
      <c r="A8350" s="6"/>
      <c r="K8350" s="6"/>
      <c r="L8350" s="6"/>
      <c r="AM8350" s="6"/>
    </row>
    <row r="8351" spans="1:39">
      <c r="A8351" s="6"/>
      <c r="K8351" s="6"/>
      <c r="L8351" s="6"/>
      <c r="AM8351" s="6"/>
    </row>
    <row r="8352" spans="1:39">
      <c r="A8352" s="6"/>
      <c r="K8352" s="6"/>
      <c r="L8352" s="6"/>
      <c r="AM8352" s="6"/>
    </row>
    <row r="8353" spans="1:39">
      <c r="A8353" s="6"/>
      <c r="K8353" s="6"/>
      <c r="L8353" s="6"/>
      <c r="AM8353" s="6"/>
    </row>
    <row r="8354" spans="1:39">
      <c r="A8354" s="6"/>
      <c r="K8354" s="6"/>
      <c r="L8354" s="6"/>
      <c r="AM8354" s="6"/>
    </row>
    <row r="8355" spans="1:39">
      <c r="A8355" s="6"/>
      <c r="K8355" s="6"/>
      <c r="L8355" s="6"/>
      <c r="AM8355" s="6"/>
    </row>
    <row r="8356" spans="1:39">
      <c r="A8356" s="6"/>
      <c r="K8356" s="6"/>
      <c r="L8356" s="6"/>
      <c r="AM8356" s="6"/>
    </row>
    <row r="8357" spans="1:39">
      <c r="A8357" s="6"/>
      <c r="K8357" s="6"/>
      <c r="L8357" s="6"/>
      <c r="AM8357" s="6"/>
    </row>
    <row r="8358" spans="1:39">
      <c r="A8358" s="6"/>
      <c r="K8358" s="6"/>
      <c r="L8358" s="6"/>
      <c r="AM8358" s="6"/>
    </row>
    <row r="8359" spans="1:39">
      <c r="A8359" s="6"/>
      <c r="K8359" s="6"/>
      <c r="L8359" s="6"/>
      <c r="AM8359" s="6"/>
    </row>
    <row r="8360" spans="1:39">
      <c r="A8360" s="6"/>
      <c r="K8360" s="6"/>
      <c r="L8360" s="6"/>
      <c r="AM8360" s="6"/>
    </row>
    <row r="8361" spans="1:39">
      <c r="A8361" s="6"/>
      <c r="K8361" s="6"/>
      <c r="L8361" s="6"/>
      <c r="AM8361" s="6"/>
    </row>
    <row r="8362" spans="1:39">
      <c r="A8362" s="6"/>
      <c r="K8362" s="6"/>
      <c r="L8362" s="6"/>
      <c r="AM8362" s="6"/>
    </row>
    <row r="8363" spans="1:39">
      <c r="A8363" s="6"/>
      <c r="K8363" s="6"/>
      <c r="L8363" s="6"/>
      <c r="AM8363" s="6"/>
    </row>
    <row r="8364" spans="1:39">
      <c r="A8364" s="6"/>
      <c r="K8364" s="6"/>
      <c r="L8364" s="6"/>
      <c r="AM8364" s="6"/>
    </row>
    <row r="8365" spans="1:39">
      <c r="A8365" s="6"/>
      <c r="K8365" s="6"/>
      <c r="L8365" s="6"/>
      <c r="AM8365" s="6"/>
    </row>
    <row r="8366" spans="1:39">
      <c r="A8366" s="6"/>
      <c r="K8366" s="6"/>
      <c r="L8366" s="6"/>
      <c r="AM8366" s="6"/>
    </row>
    <row r="8367" spans="1:39">
      <c r="A8367" s="6"/>
      <c r="K8367" s="6"/>
      <c r="L8367" s="6"/>
      <c r="AM8367" s="6"/>
    </row>
    <row r="8368" spans="1:39">
      <c r="A8368" s="6"/>
      <c r="K8368" s="6"/>
      <c r="L8368" s="6"/>
      <c r="AM8368" s="6"/>
    </row>
    <row r="8369" spans="1:39">
      <c r="A8369" s="6"/>
      <c r="K8369" s="6"/>
      <c r="L8369" s="6"/>
      <c r="AM8369" s="6"/>
    </row>
    <row r="8370" spans="1:39">
      <c r="A8370" s="6"/>
      <c r="K8370" s="6"/>
      <c r="L8370" s="6"/>
      <c r="AM8370" s="6"/>
    </row>
    <row r="8371" spans="1:39">
      <c r="A8371" s="6"/>
      <c r="K8371" s="6"/>
      <c r="L8371" s="6"/>
      <c r="AM8371" s="6"/>
    </row>
    <row r="8372" spans="1:39">
      <c r="A8372" s="6"/>
      <c r="K8372" s="6"/>
      <c r="L8372" s="6"/>
      <c r="AM8372" s="6"/>
    </row>
    <row r="8373" spans="1:39">
      <c r="A8373" s="6"/>
      <c r="K8373" s="6"/>
      <c r="L8373" s="6"/>
      <c r="AM8373" s="6"/>
    </row>
    <row r="8374" spans="1:39">
      <c r="A8374" s="6"/>
      <c r="K8374" s="6"/>
      <c r="L8374" s="6"/>
      <c r="AM8374" s="6"/>
    </row>
    <row r="8375" spans="1:39">
      <c r="A8375" s="6"/>
      <c r="K8375" s="6"/>
      <c r="L8375" s="6"/>
      <c r="AM8375" s="6"/>
    </row>
    <row r="8376" spans="1:39">
      <c r="A8376" s="6"/>
      <c r="K8376" s="6"/>
      <c r="L8376" s="6"/>
      <c r="AM8376" s="6"/>
    </row>
    <row r="8377" spans="1:39">
      <c r="A8377" s="6"/>
      <c r="K8377" s="6"/>
      <c r="L8377" s="6"/>
      <c r="AM8377" s="6"/>
    </row>
    <row r="8378" spans="1:39">
      <c r="A8378" s="6"/>
      <c r="K8378" s="6"/>
      <c r="L8378" s="6"/>
      <c r="AM8378" s="6"/>
    </row>
    <row r="8379" spans="1:39">
      <c r="A8379" s="6"/>
      <c r="K8379" s="6"/>
      <c r="L8379" s="6"/>
      <c r="AM8379" s="6"/>
    </row>
    <row r="8380" spans="1:39">
      <c r="A8380" s="6"/>
      <c r="K8380" s="6"/>
      <c r="L8380" s="6"/>
      <c r="AM8380" s="6"/>
    </row>
    <row r="8381" spans="1:39">
      <c r="A8381" s="6"/>
      <c r="K8381" s="6"/>
      <c r="L8381" s="6"/>
      <c r="AM8381" s="6"/>
    </row>
    <row r="8382" spans="1:39">
      <c r="A8382" s="6"/>
      <c r="K8382" s="6"/>
      <c r="L8382" s="6"/>
      <c r="AM8382" s="6"/>
    </row>
    <row r="8383" spans="1:39">
      <c r="A8383" s="6"/>
      <c r="K8383" s="6"/>
      <c r="L8383" s="6"/>
      <c r="AM8383" s="6"/>
    </row>
    <row r="8384" spans="1:39">
      <c r="A8384" s="6"/>
      <c r="K8384" s="6"/>
      <c r="L8384" s="6"/>
      <c r="AM8384" s="6"/>
    </row>
    <row r="8385" spans="1:39">
      <c r="A8385" s="6"/>
      <c r="K8385" s="6"/>
      <c r="L8385" s="6"/>
      <c r="AM8385" s="6"/>
    </row>
    <row r="8386" spans="1:39">
      <c r="A8386" s="6"/>
      <c r="K8386" s="6"/>
      <c r="L8386" s="6"/>
      <c r="AM8386" s="6"/>
    </row>
    <row r="8387" spans="1:39">
      <c r="A8387" s="6"/>
      <c r="K8387" s="6"/>
      <c r="L8387" s="6"/>
      <c r="AM8387" s="6"/>
    </row>
    <row r="8388" spans="1:39">
      <c r="A8388" s="6"/>
      <c r="K8388" s="6"/>
      <c r="L8388" s="6"/>
      <c r="AM8388" s="6"/>
    </row>
    <row r="8389" spans="1:39">
      <c r="A8389" s="6"/>
      <c r="K8389" s="6"/>
      <c r="L8389" s="6"/>
      <c r="AM8389" s="6"/>
    </row>
    <row r="8390" spans="1:39">
      <c r="A8390" s="6"/>
      <c r="K8390" s="6"/>
      <c r="L8390" s="6"/>
      <c r="AM8390" s="6"/>
    </row>
    <row r="8391" spans="1:39">
      <c r="A8391" s="6"/>
      <c r="K8391" s="6"/>
      <c r="L8391" s="6"/>
      <c r="AM8391" s="6"/>
    </row>
    <row r="8392" spans="1:39">
      <c r="A8392" s="6"/>
      <c r="K8392" s="6"/>
      <c r="L8392" s="6"/>
      <c r="AM8392" s="6"/>
    </row>
    <row r="8393" spans="1:39">
      <c r="A8393" s="6"/>
      <c r="K8393" s="6"/>
      <c r="L8393" s="6"/>
      <c r="AM8393" s="6"/>
    </row>
    <row r="8394" spans="1:39">
      <c r="A8394" s="6"/>
      <c r="K8394" s="6"/>
      <c r="L8394" s="6"/>
      <c r="AM8394" s="6"/>
    </row>
    <row r="8395" spans="1:39">
      <c r="A8395" s="6"/>
      <c r="K8395" s="6"/>
      <c r="L8395" s="6"/>
      <c r="AM8395" s="6"/>
    </row>
    <row r="8396" spans="1:39">
      <c r="A8396" s="6"/>
      <c r="K8396" s="6"/>
      <c r="L8396" s="6"/>
      <c r="AM8396" s="6"/>
    </row>
    <row r="8397" spans="1:39">
      <c r="A8397" s="6"/>
      <c r="K8397" s="6"/>
      <c r="L8397" s="6"/>
      <c r="AM8397" s="6"/>
    </row>
    <row r="8398" spans="1:39">
      <c r="A8398" s="6"/>
      <c r="K8398" s="6"/>
      <c r="L8398" s="6"/>
      <c r="AM8398" s="6"/>
    </row>
    <row r="8399" spans="1:39">
      <c r="A8399" s="6"/>
      <c r="K8399" s="6"/>
      <c r="L8399" s="6"/>
      <c r="AM8399" s="6"/>
    </row>
    <row r="8400" spans="1:39">
      <c r="A8400" s="6"/>
      <c r="K8400" s="6"/>
      <c r="L8400" s="6"/>
      <c r="AM8400" s="6"/>
    </row>
    <row r="8401" spans="1:39">
      <c r="A8401" s="6"/>
      <c r="K8401" s="6"/>
      <c r="L8401" s="6"/>
      <c r="AM8401" s="6"/>
    </row>
    <row r="8402" spans="1:39">
      <c r="A8402" s="6"/>
      <c r="K8402" s="6"/>
      <c r="L8402" s="6"/>
      <c r="AM8402" s="6"/>
    </row>
    <row r="8403" spans="1:39">
      <c r="A8403" s="6"/>
      <c r="K8403" s="6"/>
      <c r="L8403" s="6"/>
      <c r="AM8403" s="6"/>
    </row>
    <row r="8404" spans="1:39">
      <c r="A8404" s="6"/>
      <c r="K8404" s="6"/>
      <c r="L8404" s="6"/>
      <c r="AM8404" s="6"/>
    </row>
    <row r="8405" spans="1:39">
      <c r="A8405" s="6"/>
      <c r="K8405" s="6"/>
      <c r="L8405" s="6"/>
      <c r="AM8405" s="6"/>
    </row>
    <row r="8406" spans="1:39">
      <c r="A8406" s="6"/>
      <c r="K8406" s="6"/>
      <c r="L8406" s="6"/>
      <c r="AM8406" s="6"/>
    </row>
    <row r="8407" spans="1:39">
      <c r="A8407" s="6"/>
      <c r="K8407" s="6"/>
      <c r="L8407" s="6"/>
      <c r="AM8407" s="6"/>
    </row>
    <row r="8408" spans="1:39">
      <c r="A8408" s="6"/>
      <c r="K8408" s="6"/>
      <c r="L8408" s="6"/>
      <c r="AM8408" s="6"/>
    </row>
    <row r="8409" spans="1:39">
      <c r="A8409" s="6"/>
      <c r="K8409" s="6"/>
      <c r="L8409" s="6"/>
      <c r="AM8409" s="6"/>
    </row>
    <row r="8410" spans="1:39">
      <c r="A8410" s="6"/>
      <c r="K8410" s="6"/>
      <c r="L8410" s="6"/>
      <c r="AM8410" s="6"/>
    </row>
    <row r="8411" spans="1:39">
      <c r="A8411" s="6"/>
      <c r="K8411" s="6"/>
      <c r="L8411" s="6"/>
      <c r="AM8411" s="6"/>
    </row>
    <row r="8412" spans="1:39">
      <c r="A8412" s="6"/>
      <c r="K8412" s="6"/>
      <c r="L8412" s="6"/>
      <c r="AM8412" s="6"/>
    </row>
    <row r="8413" spans="1:39">
      <c r="A8413" s="6"/>
      <c r="K8413" s="6"/>
      <c r="L8413" s="6"/>
      <c r="AM8413" s="6"/>
    </row>
    <row r="8414" spans="1:39">
      <c r="A8414" s="6"/>
      <c r="K8414" s="6"/>
      <c r="L8414" s="6"/>
      <c r="AM8414" s="6"/>
    </row>
    <row r="8415" spans="1:39">
      <c r="A8415" s="6"/>
      <c r="K8415" s="6"/>
      <c r="L8415" s="6"/>
      <c r="AM8415" s="6"/>
    </row>
    <row r="8416" spans="1:39">
      <c r="A8416" s="6"/>
      <c r="K8416" s="6"/>
      <c r="L8416" s="6"/>
      <c r="AM8416" s="6"/>
    </row>
    <row r="8417" spans="1:39">
      <c r="A8417" s="6"/>
      <c r="K8417" s="6"/>
      <c r="L8417" s="6"/>
      <c r="AM8417" s="6"/>
    </row>
    <row r="8418" spans="1:39">
      <c r="A8418" s="6"/>
      <c r="K8418" s="6"/>
      <c r="L8418" s="6"/>
      <c r="AM8418" s="6"/>
    </row>
    <row r="8419" spans="1:39">
      <c r="A8419" s="6"/>
      <c r="K8419" s="6"/>
      <c r="L8419" s="6"/>
      <c r="AM8419" s="6"/>
    </row>
    <row r="8420" spans="1:39">
      <c r="A8420" s="6"/>
      <c r="K8420" s="6"/>
      <c r="L8420" s="6"/>
      <c r="AM8420" s="6"/>
    </row>
    <row r="8421" spans="1:39">
      <c r="A8421" s="6"/>
      <c r="K8421" s="6"/>
      <c r="L8421" s="6"/>
      <c r="AM8421" s="6"/>
    </row>
    <row r="8422" spans="1:39">
      <c r="A8422" s="6"/>
      <c r="K8422" s="6"/>
      <c r="L8422" s="6"/>
      <c r="AM8422" s="6"/>
    </row>
    <row r="8423" spans="1:39">
      <c r="A8423" s="6"/>
      <c r="K8423" s="6"/>
      <c r="L8423" s="6"/>
      <c r="AM8423" s="6"/>
    </row>
    <row r="8424" spans="1:39">
      <c r="A8424" s="6"/>
      <c r="K8424" s="6"/>
      <c r="L8424" s="6"/>
      <c r="AM8424" s="6"/>
    </row>
    <row r="8425" spans="1:39">
      <c r="A8425" s="6"/>
      <c r="K8425" s="6"/>
      <c r="L8425" s="6"/>
      <c r="AM8425" s="6"/>
    </row>
    <row r="8426" spans="1:39">
      <c r="A8426" s="6"/>
      <c r="K8426" s="6"/>
      <c r="L8426" s="6"/>
      <c r="AM8426" s="6"/>
    </row>
    <row r="8427" spans="1:39">
      <c r="A8427" s="6"/>
      <c r="K8427" s="6"/>
      <c r="L8427" s="6"/>
      <c r="AM8427" s="6"/>
    </row>
    <row r="8428" spans="1:39">
      <c r="A8428" s="6"/>
      <c r="K8428" s="6"/>
      <c r="L8428" s="6"/>
      <c r="AM8428" s="6"/>
    </row>
    <row r="8429" spans="1:39">
      <c r="A8429" s="6"/>
      <c r="K8429" s="6"/>
      <c r="L8429" s="6"/>
      <c r="AM8429" s="6"/>
    </row>
    <row r="8430" spans="1:39">
      <c r="A8430" s="6"/>
      <c r="K8430" s="6"/>
      <c r="L8430" s="6"/>
      <c r="AM8430" s="6"/>
    </row>
    <row r="8431" spans="1:39">
      <c r="A8431" s="6"/>
      <c r="K8431" s="6"/>
      <c r="L8431" s="6"/>
      <c r="AM8431" s="6"/>
    </row>
    <row r="8432" spans="1:39">
      <c r="A8432" s="6"/>
      <c r="K8432" s="6"/>
      <c r="L8432" s="6"/>
      <c r="AM8432" s="6"/>
    </row>
    <row r="8433" spans="1:39">
      <c r="A8433" s="6"/>
      <c r="K8433" s="6"/>
      <c r="L8433" s="6"/>
      <c r="AM8433" s="6"/>
    </row>
    <row r="8434" spans="1:39">
      <c r="A8434" s="6"/>
      <c r="K8434" s="6"/>
      <c r="L8434" s="6"/>
      <c r="AM8434" s="6"/>
    </row>
    <row r="8435" spans="1:39">
      <c r="A8435" s="6"/>
      <c r="K8435" s="6"/>
      <c r="L8435" s="6"/>
      <c r="AM8435" s="6"/>
    </row>
    <row r="8436" spans="1:39">
      <c r="A8436" s="6"/>
      <c r="K8436" s="6"/>
      <c r="L8436" s="6"/>
      <c r="AM8436" s="6"/>
    </row>
    <row r="8437" spans="1:39">
      <c r="A8437" s="6"/>
      <c r="K8437" s="6"/>
      <c r="L8437" s="6"/>
      <c r="AM8437" s="6"/>
    </row>
    <row r="8438" spans="1:39">
      <c r="A8438" s="6"/>
      <c r="K8438" s="6"/>
      <c r="L8438" s="6"/>
      <c r="AM8438" s="6"/>
    </row>
    <row r="8439" spans="1:39">
      <c r="A8439" s="6"/>
      <c r="K8439" s="6"/>
      <c r="L8439" s="6"/>
      <c r="AM8439" s="6"/>
    </row>
    <row r="8440" spans="1:39">
      <c r="A8440" s="6"/>
      <c r="K8440" s="6"/>
      <c r="L8440" s="6"/>
      <c r="AM8440" s="6"/>
    </row>
    <row r="8441" spans="1:39">
      <c r="A8441" s="6"/>
      <c r="K8441" s="6"/>
      <c r="L8441" s="6"/>
      <c r="AM8441" s="6"/>
    </row>
    <row r="8442" spans="1:39">
      <c r="A8442" s="6"/>
      <c r="K8442" s="6"/>
      <c r="L8442" s="6"/>
      <c r="AM8442" s="6"/>
    </row>
    <row r="8443" spans="1:39">
      <c r="A8443" s="6"/>
      <c r="K8443" s="6"/>
      <c r="L8443" s="6"/>
      <c r="AM8443" s="6"/>
    </row>
    <row r="8444" spans="1:39">
      <c r="A8444" s="6"/>
      <c r="K8444" s="6"/>
      <c r="L8444" s="6"/>
      <c r="AM8444" s="6"/>
    </row>
    <row r="8445" spans="1:39">
      <c r="A8445" s="6"/>
      <c r="K8445" s="6"/>
      <c r="L8445" s="6"/>
      <c r="AM8445" s="6"/>
    </row>
    <row r="8446" spans="1:39">
      <c r="A8446" s="6"/>
      <c r="K8446" s="6"/>
      <c r="L8446" s="6"/>
      <c r="AM8446" s="6"/>
    </row>
    <row r="8447" spans="1:39">
      <c r="A8447" s="6"/>
      <c r="K8447" s="6"/>
      <c r="L8447" s="6"/>
      <c r="AM8447" s="6"/>
    </row>
    <row r="8448" spans="1:39">
      <c r="A8448" s="6"/>
      <c r="K8448" s="6"/>
      <c r="L8448" s="6"/>
      <c r="AM8448" s="6"/>
    </row>
    <row r="8449" spans="1:39">
      <c r="A8449" s="6"/>
      <c r="K8449" s="6"/>
      <c r="L8449" s="6"/>
      <c r="AM8449" s="6"/>
    </row>
    <row r="8450" spans="1:39">
      <c r="A8450" s="6"/>
      <c r="K8450" s="6"/>
      <c r="L8450" s="6"/>
      <c r="AM8450" s="6"/>
    </row>
    <row r="8451" spans="1:39">
      <c r="A8451" s="6"/>
      <c r="K8451" s="6"/>
      <c r="L8451" s="6"/>
      <c r="AM8451" s="6"/>
    </row>
    <row r="8452" spans="1:39">
      <c r="A8452" s="6"/>
      <c r="K8452" s="6"/>
      <c r="L8452" s="6"/>
      <c r="AM8452" s="6"/>
    </row>
    <row r="8453" spans="1:39">
      <c r="A8453" s="6"/>
      <c r="K8453" s="6"/>
      <c r="L8453" s="6"/>
      <c r="AM8453" s="6"/>
    </row>
    <row r="8454" spans="1:39">
      <c r="A8454" s="6"/>
      <c r="K8454" s="6"/>
      <c r="L8454" s="6"/>
      <c r="AM8454" s="6"/>
    </row>
    <row r="8455" spans="1:39">
      <c r="A8455" s="6"/>
      <c r="K8455" s="6"/>
      <c r="L8455" s="6"/>
      <c r="AM8455" s="6"/>
    </row>
    <row r="8456" spans="1:39">
      <c r="A8456" s="6"/>
      <c r="K8456" s="6"/>
      <c r="L8456" s="6"/>
      <c r="AM8456" s="6"/>
    </row>
    <row r="8457" spans="1:39">
      <c r="A8457" s="6"/>
      <c r="K8457" s="6"/>
      <c r="L8457" s="6"/>
      <c r="AM8457" s="6"/>
    </row>
    <row r="8458" spans="1:39">
      <c r="A8458" s="6"/>
      <c r="K8458" s="6"/>
      <c r="L8458" s="6"/>
      <c r="AM8458" s="6"/>
    </row>
    <row r="8459" spans="1:39">
      <c r="A8459" s="6"/>
      <c r="K8459" s="6"/>
      <c r="L8459" s="6"/>
      <c r="AM8459" s="6"/>
    </row>
    <row r="8460" spans="1:39">
      <c r="A8460" s="6"/>
      <c r="K8460" s="6"/>
      <c r="L8460" s="6"/>
      <c r="AM8460" s="6"/>
    </row>
    <row r="8461" spans="1:39">
      <c r="A8461" s="6"/>
      <c r="K8461" s="6"/>
      <c r="L8461" s="6"/>
      <c r="AM8461" s="6"/>
    </row>
    <row r="8462" spans="1:39">
      <c r="A8462" s="6"/>
      <c r="K8462" s="6"/>
      <c r="L8462" s="6"/>
      <c r="AM8462" s="6"/>
    </row>
    <row r="8463" spans="1:39">
      <c r="A8463" s="6"/>
      <c r="K8463" s="6"/>
      <c r="L8463" s="6"/>
      <c r="AM8463" s="6"/>
    </row>
    <row r="8464" spans="1:39">
      <c r="A8464" s="6"/>
      <c r="K8464" s="6"/>
      <c r="L8464" s="6"/>
      <c r="AM8464" s="6"/>
    </row>
    <row r="8465" spans="1:39">
      <c r="A8465" s="6"/>
      <c r="K8465" s="6"/>
      <c r="L8465" s="6"/>
      <c r="AM8465" s="6"/>
    </row>
    <row r="8466" spans="1:39">
      <c r="A8466" s="6"/>
      <c r="K8466" s="6"/>
      <c r="L8466" s="6"/>
      <c r="AM8466" s="6"/>
    </row>
    <row r="8467" spans="1:39">
      <c r="A8467" s="6"/>
      <c r="K8467" s="6"/>
      <c r="L8467" s="6"/>
      <c r="AM8467" s="6"/>
    </row>
    <row r="8468" spans="1:39">
      <c r="A8468" s="6"/>
      <c r="K8468" s="6"/>
      <c r="L8468" s="6"/>
      <c r="AM8468" s="6"/>
    </row>
    <row r="8469" spans="1:39">
      <c r="A8469" s="6"/>
      <c r="K8469" s="6"/>
      <c r="L8469" s="6"/>
      <c r="AM8469" s="6"/>
    </row>
    <row r="8470" spans="1:39">
      <c r="A8470" s="6"/>
      <c r="K8470" s="6"/>
      <c r="L8470" s="6"/>
      <c r="AM8470" s="6"/>
    </row>
    <row r="8471" spans="1:39">
      <c r="A8471" s="6"/>
      <c r="K8471" s="6"/>
      <c r="L8471" s="6"/>
      <c r="AM8471" s="6"/>
    </row>
    <row r="8472" spans="1:39">
      <c r="A8472" s="6"/>
      <c r="K8472" s="6"/>
      <c r="L8472" s="6"/>
      <c r="AM8472" s="6"/>
    </row>
    <row r="8473" spans="1:39">
      <c r="A8473" s="6"/>
      <c r="K8473" s="6"/>
      <c r="L8473" s="6"/>
      <c r="AM8473" s="6"/>
    </row>
    <row r="8474" spans="1:39">
      <c r="A8474" s="6"/>
      <c r="K8474" s="6"/>
      <c r="L8474" s="6"/>
      <c r="AM8474" s="6"/>
    </row>
    <row r="8475" spans="1:39">
      <c r="A8475" s="6"/>
      <c r="K8475" s="6"/>
      <c r="L8475" s="6"/>
      <c r="AM8475" s="6"/>
    </row>
    <row r="8476" spans="1:39">
      <c r="A8476" s="6"/>
      <c r="K8476" s="6"/>
      <c r="L8476" s="6"/>
      <c r="AM8476" s="6"/>
    </row>
    <row r="8477" spans="1:39">
      <c r="A8477" s="6"/>
      <c r="K8477" s="6"/>
      <c r="L8477" s="6"/>
      <c r="AM8477" s="6"/>
    </row>
    <row r="8478" spans="1:39">
      <c r="A8478" s="6"/>
      <c r="K8478" s="6"/>
      <c r="L8478" s="6"/>
      <c r="AM8478" s="6"/>
    </row>
    <row r="8479" spans="1:39">
      <c r="A8479" s="6"/>
      <c r="K8479" s="6"/>
      <c r="L8479" s="6"/>
      <c r="AM8479" s="6"/>
    </row>
    <row r="8480" spans="1:39">
      <c r="A8480" s="6"/>
      <c r="K8480" s="6"/>
      <c r="L8480" s="6"/>
      <c r="AM8480" s="6"/>
    </row>
    <row r="8481" spans="1:39">
      <c r="A8481" s="6"/>
      <c r="K8481" s="6"/>
      <c r="L8481" s="6"/>
      <c r="AM8481" s="6"/>
    </row>
    <row r="8482" spans="1:39">
      <c r="A8482" s="6"/>
      <c r="K8482" s="6"/>
      <c r="L8482" s="6"/>
      <c r="AM8482" s="6"/>
    </row>
    <row r="8483" spans="1:39">
      <c r="A8483" s="6"/>
      <c r="K8483" s="6"/>
      <c r="L8483" s="6"/>
      <c r="AM8483" s="6"/>
    </row>
    <row r="8484" spans="1:39">
      <c r="A8484" s="6"/>
      <c r="K8484" s="6"/>
      <c r="L8484" s="6"/>
      <c r="AM8484" s="6"/>
    </row>
    <row r="8485" spans="1:39">
      <c r="A8485" s="6"/>
      <c r="K8485" s="6"/>
      <c r="L8485" s="6"/>
      <c r="AM8485" s="6"/>
    </row>
    <row r="8486" spans="1:39">
      <c r="A8486" s="6"/>
      <c r="K8486" s="6"/>
      <c r="L8486" s="6"/>
      <c r="AM8486" s="6"/>
    </row>
    <row r="8487" spans="1:39">
      <c r="A8487" s="6"/>
      <c r="K8487" s="6"/>
      <c r="L8487" s="6"/>
      <c r="AM8487" s="6"/>
    </row>
    <row r="8488" spans="1:39">
      <c r="A8488" s="6"/>
      <c r="K8488" s="6"/>
      <c r="L8488" s="6"/>
      <c r="AM8488" s="6"/>
    </row>
    <row r="8489" spans="1:39">
      <c r="A8489" s="6"/>
      <c r="K8489" s="6"/>
      <c r="L8489" s="6"/>
      <c r="AM8489" s="6"/>
    </row>
    <row r="8490" spans="1:39">
      <c r="A8490" s="6"/>
      <c r="K8490" s="6"/>
      <c r="L8490" s="6"/>
      <c r="AM8490" s="6"/>
    </row>
    <row r="8491" spans="1:39">
      <c r="A8491" s="6"/>
      <c r="K8491" s="6"/>
      <c r="L8491" s="6"/>
      <c r="AM8491" s="6"/>
    </row>
    <row r="8492" spans="1:39">
      <c r="A8492" s="6"/>
      <c r="K8492" s="6"/>
      <c r="L8492" s="6"/>
      <c r="AM8492" s="6"/>
    </row>
    <row r="8493" spans="1:39">
      <c r="A8493" s="6"/>
      <c r="K8493" s="6"/>
      <c r="L8493" s="6"/>
      <c r="AM8493" s="6"/>
    </row>
    <row r="8494" spans="1:39">
      <c r="A8494" s="6"/>
      <c r="K8494" s="6"/>
      <c r="L8494" s="6"/>
      <c r="AM8494" s="6"/>
    </row>
    <row r="8495" spans="1:39">
      <c r="A8495" s="6"/>
      <c r="K8495" s="6"/>
      <c r="L8495" s="6"/>
      <c r="AM8495" s="6"/>
    </row>
    <row r="8496" spans="1:39">
      <c r="A8496" s="6"/>
      <c r="K8496" s="6"/>
      <c r="L8496" s="6"/>
      <c r="AM8496" s="6"/>
    </row>
    <row r="8497" spans="1:39">
      <c r="A8497" s="6"/>
      <c r="K8497" s="6"/>
      <c r="L8497" s="6"/>
      <c r="AM8497" s="6"/>
    </row>
    <row r="8498" spans="1:39">
      <c r="A8498" s="6"/>
      <c r="K8498" s="6"/>
      <c r="L8498" s="6"/>
      <c r="AM8498" s="6"/>
    </row>
    <row r="8499" spans="1:39">
      <c r="A8499" s="6"/>
      <c r="K8499" s="6"/>
      <c r="L8499" s="6"/>
      <c r="AM8499" s="6"/>
    </row>
    <row r="8500" spans="1:39">
      <c r="A8500" s="6"/>
      <c r="K8500" s="6"/>
      <c r="L8500" s="6"/>
      <c r="AM8500" s="6"/>
    </row>
    <row r="8501" spans="1:39">
      <c r="A8501" s="6"/>
      <c r="K8501" s="6"/>
      <c r="L8501" s="6"/>
      <c r="AM8501" s="6"/>
    </row>
    <row r="8502" spans="1:39">
      <c r="A8502" s="6"/>
      <c r="K8502" s="6"/>
      <c r="L8502" s="6"/>
      <c r="AM8502" s="6"/>
    </row>
    <row r="8503" spans="1:39">
      <c r="A8503" s="6"/>
      <c r="K8503" s="6"/>
      <c r="L8503" s="6"/>
      <c r="AM8503" s="6"/>
    </row>
    <row r="8504" spans="1:39">
      <c r="A8504" s="6"/>
      <c r="K8504" s="6"/>
      <c r="L8504" s="6"/>
      <c r="AM8504" s="6"/>
    </row>
    <row r="8505" spans="1:39">
      <c r="A8505" s="6"/>
      <c r="K8505" s="6"/>
      <c r="L8505" s="6"/>
      <c r="AM8505" s="6"/>
    </row>
    <row r="8506" spans="1:39">
      <c r="A8506" s="6"/>
      <c r="K8506" s="6"/>
      <c r="L8506" s="6"/>
      <c r="AM8506" s="6"/>
    </row>
    <row r="8507" spans="1:39">
      <c r="A8507" s="6"/>
      <c r="K8507" s="6"/>
      <c r="L8507" s="6"/>
      <c r="AM8507" s="6"/>
    </row>
    <row r="8508" spans="1:39">
      <c r="A8508" s="6"/>
      <c r="K8508" s="6"/>
      <c r="L8508" s="6"/>
      <c r="AM8508" s="6"/>
    </row>
    <row r="8509" spans="1:39">
      <c r="A8509" s="6"/>
      <c r="K8509" s="6"/>
      <c r="L8509" s="6"/>
      <c r="AM8509" s="6"/>
    </row>
    <row r="8510" spans="1:39">
      <c r="A8510" s="6"/>
      <c r="K8510" s="6"/>
      <c r="L8510" s="6"/>
      <c r="AM8510" s="6"/>
    </row>
    <row r="8511" spans="1:39">
      <c r="A8511" s="6"/>
      <c r="K8511" s="6"/>
      <c r="L8511" s="6"/>
      <c r="AM8511" s="6"/>
    </row>
    <row r="8512" spans="1:39">
      <c r="A8512" s="6"/>
      <c r="K8512" s="6"/>
      <c r="L8512" s="6"/>
      <c r="AM8512" s="6"/>
    </row>
    <row r="8513" spans="1:39">
      <c r="A8513" s="6"/>
      <c r="K8513" s="6"/>
      <c r="L8513" s="6"/>
      <c r="AM8513" s="6"/>
    </row>
    <row r="8514" spans="1:39">
      <c r="A8514" s="6"/>
      <c r="K8514" s="6"/>
      <c r="L8514" s="6"/>
      <c r="AM8514" s="6"/>
    </row>
    <row r="8515" spans="1:39">
      <c r="A8515" s="6"/>
      <c r="K8515" s="6"/>
      <c r="L8515" s="6"/>
      <c r="AM8515" s="6"/>
    </row>
    <row r="8516" spans="1:39">
      <c r="A8516" s="6"/>
      <c r="K8516" s="6"/>
      <c r="L8516" s="6"/>
      <c r="AM8516" s="6"/>
    </row>
    <row r="8517" spans="1:39">
      <c r="A8517" s="6"/>
      <c r="K8517" s="6"/>
      <c r="L8517" s="6"/>
      <c r="AM8517" s="6"/>
    </row>
    <row r="8518" spans="1:39">
      <c r="A8518" s="6"/>
      <c r="K8518" s="6"/>
      <c r="L8518" s="6"/>
      <c r="AM8518" s="6"/>
    </row>
    <row r="8519" spans="1:39">
      <c r="A8519" s="6"/>
      <c r="K8519" s="6"/>
      <c r="L8519" s="6"/>
      <c r="AM8519" s="6"/>
    </row>
    <row r="8520" spans="1:39">
      <c r="A8520" s="6"/>
      <c r="K8520" s="6"/>
      <c r="L8520" s="6"/>
      <c r="AM8520" s="6"/>
    </row>
    <row r="8521" spans="1:39">
      <c r="A8521" s="6"/>
      <c r="K8521" s="6"/>
      <c r="L8521" s="6"/>
      <c r="AM8521" s="6"/>
    </row>
    <row r="8522" spans="1:39">
      <c r="A8522" s="6"/>
      <c r="K8522" s="6"/>
      <c r="L8522" s="6"/>
      <c r="AM8522" s="6"/>
    </row>
    <row r="8523" spans="1:39">
      <c r="A8523" s="6"/>
      <c r="K8523" s="6"/>
      <c r="L8523" s="6"/>
      <c r="AM8523" s="6"/>
    </row>
    <row r="8524" spans="1:39">
      <c r="A8524" s="6"/>
      <c r="K8524" s="6"/>
      <c r="L8524" s="6"/>
      <c r="AM8524" s="6"/>
    </row>
    <row r="8525" spans="1:39">
      <c r="A8525" s="6"/>
      <c r="K8525" s="6"/>
      <c r="L8525" s="6"/>
      <c r="AM8525" s="6"/>
    </row>
    <row r="8526" spans="1:39">
      <c r="A8526" s="6"/>
      <c r="K8526" s="6"/>
      <c r="L8526" s="6"/>
      <c r="AM8526" s="6"/>
    </row>
    <row r="8527" spans="1:39">
      <c r="A8527" s="6"/>
      <c r="K8527" s="6"/>
      <c r="L8527" s="6"/>
      <c r="AM8527" s="6"/>
    </row>
    <row r="8528" spans="1:39">
      <c r="A8528" s="6"/>
      <c r="K8528" s="6"/>
      <c r="L8528" s="6"/>
      <c r="AM8528" s="6"/>
    </row>
    <row r="8529" spans="1:39">
      <c r="A8529" s="6"/>
      <c r="K8529" s="6"/>
      <c r="L8529" s="6"/>
      <c r="AM8529" s="6"/>
    </row>
    <row r="8530" spans="1:39">
      <c r="A8530" s="6"/>
      <c r="K8530" s="6"/>
      <c r="L8530" s="6"/>
      <c r="AM8530" s="6"/>
    </row>
    <row r="8531" spans="1:39">
      <c r="A8531" s="6"/>
      <c r="K8531" s="6"/>
      <c r="L8531" s="6"/>
      <c r="AM8531" s="6"/>
    </row>
    <row r="8532" spans="1:39">
      <c r="A8532" s="6"/>
      <c r="K8532" s="6"/>
      <c r="L8532" s="6"/>
      <c r="AM8532" s="6"/>
    </row>
    <row r="8533" spans="1:39">
      <c r="A8533" s="6"/>
      <c r="K8533" s="6"/>
      <c r="L8533" s="6"/>
      <c r="AM8533" s="6"/>
    </row>
    <row r="8534" spans="1:39">
      <c r="A8534" s="6"/>
      <c r="K8534" s="6"/>
      <c r="L8534" s="6"/>
      <c r="AM8534" s="6"/>
    </row>
    <row r="8535" spans="1:39">
      <c r="A8535" s="6"/>
      <c r="K8535" s="6"/>
      <c r="L8535" s="6"/>
      <c r="AM8535" s="6"/>
    </row>
    <row r="8536" spans="1:39">
      <c r="A8536" s="6"/>
      <c r="K8536" s="6"/>
      <c r="L8536" s="6"/>
      <c r="AM8536" s="6"/>
    </row>
    <row r="8537" spans="1:39">
      <c r="A8537" s="6"/>
      <c r="K8537" s="6"/>
      <c r="L8537" s="6"/>
      <c r="AM8537" s="6"/>
    </row>
    <row r="8538" spans="1:39">
      <c r="A8538" s="6"/>
      <c r="K8538" s="6"/>
      <c r="L8538" s="6"/>
      <c r="AM8538" s="6"/>
    </row>
    <row r="8539" spans="1:39">
      <c r="A8539" s="6"/>
      <c r="K8539" s="6"/>
      <c r="L8539" s="6"/>
      <c r="AM8539" s="6"/>
    </row>
    <row r="8540" spans="1:39">
      <c r="A8540" s="6"/>
      <c r="K8540" s="6"/>
      <c r="L8540" s="6"/>
      <c r="AM8540" s="6"/>
    </row>
    <row r="8541" spans="1:39">
      <c r="A8541" s="6"/>
      <c r="K8541" s="6"/>
      <c r="L8541" s="6"/>
      <c r="AM8541" s="6"/>
    </row>
    <row r="8542" spans="1:39">
      <c r="A8542" s="6"/>
      <c r="K8542" s="6"/>
      <c r="L8542" s="6"/>
      <c r="AM8542" s="6"/>
    </row>
    <row r="8543" spans="1:39">
      <c r="A8543" s="6"/>
      <c r="K8543" s="6"/>
      <c r="L8543" s="6"/>
      <c r="AM8543" s="6"/>
    </row>
    <row r="8544" spans="1:39">
      <c r="A8544" s="6"/>
      <c r="K8544" s="6"/>
      <c r="L8544" s="6"/>
      <c r="AM8544" s="6"/>
    </row>
    <row r="8545" spans="1:39">
      <c r="A8545" s="6"/>
      <c r="K8545" s="6"/>
      <c r="L8545" s="6"/>
      <c r="AM8545" s="6"/>
    </row>
    <row r="8546" spans="1:39">
      <c r="A8546" s="6"/>
      <c r="K8546" s="6"/>
      <c r="L8546" s="6"/>
      <c r="AM8546" s="6"/>
    </row>
    <row r="8547" spans="1:39">
      <c r="A8547" s="6"/>
      <c r="K8547" s="6"/>
      <c r="L8547" s="6"/>
      <c r="AM8547" s="6"/>
    </row>
    <row r="8548" spans="1:39">
      <c r="A8548" s="6"/>
      <c r="K8548" s="6"/>
      <c r="L8548" s="6"/>
      <c r="AM8548" s="6"/>
    </row>
    <row r="8549" spans="1:39">
      <c r="A8549" s="6"/>
      <c r="K8549" s="6"/>
      <c r="L8549" s="6"/>
      <c r="AM8549" s="6"/>
    </row>
    <row r="8550" spans="1:39">
      <c r="A8550" s="6"/>
      <c r="K8550" s="6"/>
      <c r="L8550" s="6"/>
      <c r="AM8550" s="6"/>
    </row>
    <row r="8551" spans="1:39">
      <c r="A8551" s="6"/>
      <c r="K8551" s="6"/>
      <c r="L8551" s="6"/>
      <c r="AM8551" s="6"/>
    </row>
    <row r="8552" spans="1:39">
      <c r="A8552" s="6"/>
      <c r="K8552" s="6"/>
      <c r="L8552" s="6"/>
      <c r="AM8552" s="6"/>
    </row>
    <row r="8553" spans="1:39">
      <c r="A8553" s="6"/>
      <c r="K8553" s="6"/>
      <c r="L8553" s="6"/>
      <c r="AM8553" s="6"/>
    </row>
    <row r="8554" spans="1:39">
      <c r="A8554" s="6"/>
      <c r="K8554" s="6"/>
      <c r="L8554" s="6"/>
      <c r="AM8554" s="6"/>
    </row>
    <row r="8555" spans="1:39">
      <c r="A8555" s="6"/>
      <c r="K8555" s="6"/>
      <c r="L8555" s="6"/>
      <c r="AM8555" s="6"/>
    </row>
    <row r="8556" spans="1:39">
      <c r="A8556" s="6"/>
      <c r="K8556" s="6"/>
      <c r="L8556" s="6"/>
      <c r="AM8556" s="6"/>
    </row>
    <row r="8557" spans="1:39">
      <c r="A8557" s="6"/>
      <c r="K8557" s="6"/>
      <c r="L8557" s="6"/>
      <c r="AM8557" s="6"/>
    </row>
    <row r="8558" spans="1:39">
      <c r="A8558" s="6"/>
      <c r="K8558" s="6"/>
      <c r="L8558" s="6"/>
      <c r="AM8558" s="6"/>
    </row>
    <row r="8559" spans="1:39">
      <c r="A8559" s="6"/>
      <c r="K8559" s="6"/>
      <c r="L8559" s="6"/>
      <c r="AM8559" s="6"/>
    </row>
    <row r="8560" spans="1:39">
      <c r="A8560" s="6"/>
      <c r="K8560" s="6"/>
      <c r="L8560" s="6"/>
      <c r="AM8560" s="6"/>
    </row>
    <row r="8561" spans="1:39">
      <c r="A8561" s="6"/>
      <c r="K8561" s="6"/>
      <c r="L8561" s="6"/>
      <c r="AM8561" s="6"/>
    </row>
    <row r="8562" spans="1:39">
      <c r="A8562" s="6"/>
      <c r="K8562" s="6"/>
      <c r="L8562" s="6"/>
      <c r="AM8562" s="6"/>
    </row>
    <row r="8563" spans="1:39">
      <c r="A8563" s="6"/>
      <c r="K8563" s="6"/>
      <c r="L8563" s="6"/>
      <c r="AM8563" s="6"/>
    </row>
    <row r="8564" spans="1:39">
      <c r="A8564" s="6"/>
      <c r="K8564" s="6"/>
      <c r="L8564" s="6"/>
      <c r="AM8564" s="6"/>
    </row>
    <row r="8565" spans="1:39">
      <c r="A8565" s="6"/>
      <c r="K8565" s="6"/>
      <c r="L8565" s="6"/>
      <c r="AM8565" s="6"/>
    </row>
    <row r="8566" spans="1:39">
      <c r="A8566" s="6"/>
      <c r="K8566" s="6"/>
      <c r="L8566" s="6"/>
      <c r="AM8566" s="6"/>
    </row>
    <row r="8567" spans="1:39">
      <c r="A8567" s="6"/>
      <c r="K8567" s="6"/>
      <c r="L8567" s="6"/>
      <c r="AM8567" s="6"/>
    </row>
    <row r="8568" spans="1:39">
      <c r="A8568" s="6"/>
      <c r="K8568" s="6"/>
      <c r="L8568" s="6"/>
      <c r="AM8568" s="6"/>
    </row>
    <row r="8569" spans="1:39">
      <c r="A8569" s="6"/>
      <c r="K8569" s="6"/>
      <c r="L8569" s="6"/>
      <c r="AM8569" s="6"/>
    </row>
    <row r="8570" spans="1:39">
      <c r="A8570" s="6"/>
      <c r="K8570" s="6"/>
      <c r="L8570" s="6"/>
      <c r="AM8570" s="6"/>
    </row>
    <row r="8571" spans="1:39">
      <c r="A8571" s="6"/>
      <c r="K8571" s="6"/>
      <c r="L8571" s="6"/>
      <c r="AM8571" s="6"/>
    </row>
    <row r="8572" spans="1:39">
      <c r="A8572" s="6"/>
      <c r="K8572" s="6"/>
      <c r="L8572" s="6"/>
      <c r="AM8572" s="6"/>
    </row>
    <row r="8573" spans="1:39">
      <c r="A8573" s="6"/>
      <c r="K8573" s="6"/>
      <c r="L8573" s="6"/>
      <c r="AM8573" s="6"/>
    </row>
    <row r="8574" spans="1:39">
      <c r="A8574" s="6"/>
      <c r="K8574" s="6"/>
      <c r="L8574" s="6"/>
      <c r="AM8574" s="6"/>
    </row>
    <row r="8575" spans="1:39">
      <c r="A8575" s="6"/>
      <c r="K8575" s="6"/>
      <c r="L8575" s="6"/>
      <c r="AM8575" s="6"/>
    </row>
    <row r="8576" spans="1:39">
      <c r="A8576" s="6"/>
      <c r="K8576" s="6"/>
      <c r="L8576" s="6"/>
      <c r="AM8576" s="6"/>
    </row>
    <row r="8577" spans="1:39">
      <c r="A8577" s="6"/>
      <c r="K8577" s="6"/>
      <c r="L8577" s="6"/>
      <c r="AM8577" s="6"/>
    </row>
    <row r="8578" spans="1:39">
      <c r="A8578" s="6"/>
      <c r="K8578" s="6"/>
      <c r="L8578" s="6"/>
      <c r="AM8578" s="6"/>
    </row>
    <row r="8579" spans="1:39">
      <c r="A8579" s="6"/>
      <c r="K8579" s="6"/>
      <c r="L8579" s="6"/>
      <c r="AM8579" s="6"/>
    </row>
    <row r="8580" spans="1:39">
      <c r="A8580" s="6"/>
      <c r="K8580" s="6"/>
      <c r="L8580" s="6"/>
      <c r="AM8580" s="6"/>
    </row>
    <row r="8581" spans="1:39">
      <c r="A8581" s="6"/>
      <c r="K8581" s="6"/>
      <c r="L8581" s="6"/>
      <c r="AM8581" s="6"/>
    </row>
    <row r="8582" spans="1:39">
      <c r="A8582" s="6"/>
      <c r="K8582" s="6"/>
      <c r="L8582" s="6"/>
      <c r="AM8582" s="6"/>
    </row>
    <row r="8583" spans="1:39">
      <c r="A8583" s="6"/>
      <c r="K8583" s="6"/>
      <c r="L8583" s="6"/>
      <c r="AM8583" s="6"/>
    </row>
    <row r="8584" spans="1:39">
      <c r="A8584" s="6"/>
      <c r="K8584" s="6"/>
      <c r="L8584" s="6"/>
      <c r="AM8584" s="6"/>
    </row>
    <row r="8585" spans="1:39">
      <c r="A8585" s="6"/>
      <c r="K8585" s="6"/>
      <c r="L8585" s="6"/>
      <c r="AM8585" s="6"/>
    </row>
    <row r="8586" spans="1:39">
      <c r="A8586" s="6"/>
      <c r="K8586" s="6"/>
      <c r="L8586" s="6"/>
      <c r="AM8586" s="6"/>
    </row>
    <row r="8587" spans="1:39">
      <c r="A8587" s="6"/>
      <c r="K8587" s="6"/>
      <c r="L8587" s="6"/>
      <c r="AM8587" s="6"/>
    </row>
    <row r="8588" spans="1:39">
      <c r="A8588" s="6"/>
      <c r="K8588" s="6"/>
      <c r="L8588" s="6"/>
      <c r="AM8588" s="6"/>
    </row>
    <row r="8589" spans="1:39">
      <c r="A8589" s="6"/>
      <c r="K8589" s="6"/>
      <c r="L8589" s="6"/>
      <c r="AM8589" s="6"/>
    </row>
    <row r="8590" spans="1:39">
      <c r="A8590" s="6"/>
      <c r="K8590" s="6"/>
      <c r="L8590" s="6"/>
      <c r="AM8590" s="6"/>
    </row>
    <row r="8591" spans="1:39">
      <c r="A8591" s="6"/>
      <c r="K8591" s="6"/>
      <c r="L8591" s="6"/>
      <c r="AM8591" s="6"/>
    </row>
    <row r="8592" spans="1:39">
      <c r="A8592" s="6"/>
      <c r="K8592" s="6"/>
      <c r="L8592" s="6"/>
      <c r="AM8592" s="6"/>
    </row>
    <row r="8593" spans="1:39">
      <c r="A8593" s="6"/>
      <c r="K8593" s="6"/>
      <c r="L8593" s="6"/>
      <c r="AM8593" s="6"/>
    </row>
    <row r="8594" spans="1:39">
      <c r="A8594" s="6"/>
      <c r="K8594" s="6"/>
      <c r="L8594" s="6"/>
      <c r="AM8594" s="6"/>
    </row>
    <row r="8595" spans="1:39">
      <c r="A8595" s="6"/>
      <c r="K8595" s="6"/>
      <c r="L8595" s="6"/>
      <c r="AM8595" s="6"/>
    </row>
    <row r="8596" spans="1:39">
      <c r="A8596" s="6"/>
      <c r="K8596" s="6"/>
      <c r="L8596" s="6"/>
      <c r="AM8596" s="6"/>
    </row>
    <row r="8597" spans="1:39">
      <c r="A8597" s="6"/>
      <c r="K8597" s="6"/>
      <c r="L8597" s="6"/>
      <c r="AM8597" s="6"/>
    </row>
    <row r="8598" spans="1:39">
      <c r="A8598" s="6"/>
      <c r="K8598" s="6"/>
      <c r="L8598" s="6"/>
      <c r="AM8598" s="6"/>
    </row>
    <row r="8599" spans="1:39">
      <c r="A8599" s="6"/>
      <c r="K8599" s="6"/>
      <c r="L8599" s="6"/>
      <c r="AM8599" s="6"/>
    </row>
    <row r="8600" spans="1:39">
      <c r="A8600" s="6"/>
      <c r="K8600" s="6"/>
      <c r="L8600" s="6"/>
      <c r="AM8600" s="6"/>
    </row>
    <row r="8601" spans="1:39">
      <c r="A8601" s="6"/>
      <c r="K8601" s="6"/>
      <c r="L8601" s="6"/>
      <c r="AM8601" s="6"/>
    </row>
    <row r="8602" spans="1:39">
      <c r="A8602" s="6"/>
      <c r="K8602" s="6"/>
      <c r="L8602" s="6"/>
      <c r="AM8602" s="6"/>
    </row>
    <row r="8603" spans="1:39">
      <c r="A8603" s="6"/>
      <c r="K8603" s="6"/>
      <c r="L8603" s="6"/>
      <c r="AM8603" s="6"/>
    </row>
    <row r="8604" spans="1:39">
      <c r="A8604" s="6"/>
      <c r="K8604" s="6"/>
      <c r="L8604" s="6"/>
      <c r="AM8604" s="6"/>
    </row>
    <row r="8605" spans="1:39">
      <c r="A8605" s="6"/>
      <c r="K8605" s="6"/>
      <c r="L8605" s="6"/>
      <c r="AM8605" s="6"/>
    </row>
    <row r="8606" spans="1:39">
      <c r="A8606" s="6"/>
      <c r="K8606" s="6"/>
      <c r="L8606" s="6"/>
      <c r="AM8606" s="6"/>
    </row>
    <row r="8607" spans="1:39">
      <c r="A8607" s="6"/>
      <c r="K8607" s="6"/>
      <c r="L8607" s="6"/>
      <c r="AM8607" s="6"/>
    </row>
    <row r="8608" spans="1:39">
      <c r="A8608" s="6"/>
      <c r="K8608" s="6"/>
      <c r="L8608" s="6"/>
      <c r="AM8608" s="6"/>
    </row>
    <row r="8609" spans="1:39">
      <c r="A8609" s="6"/>
      <c r="K8609" s="6"/>
      <c r="L8609" s="6"/>
      <c r="AM8609" s="6"/>
    </row>
    <row r="8610" spans="1:39">
      <c r="A8610" s="6"/>
      <c r="K8610" s="6"/>
      <c r="L8610" s="6"/>
      <c r="AM8610" s="6"/>
    </row>
    <row r="8611" spans="1:39">
      <c r="A8611" s="6"/>
      <c r="K8611" s="6"/>
      <c r="L8611" s="6"/>
      <c r="AM8611" s="6"/>
    </row>
    <row r="8612" spans="1:39">
      <c r="A8612" s="6"/>
      <c r="K8612" s="6"/>
      <c r="L8612" s="6"/>
      <c r="AM8612" s="6"/>
    </row>
    <row r="8613" spans="1:39">
      <c r="A8613" s="6"/>
      <c r="K8613" s="6"/>
      <c r="L8613" s="6"/>
      <c r="AM8613" s="6"/>
    </row>
    <row r="8614" spans="1:39">
      <c r="A8614" s="6"/>
      <c r="K8614" s="6"/>
      <c r="L8614" s="6"/>
      <c r="AM8614" s="6"/>
    </row>
    <row r="8615" spans="1:39">
      <c r="A8615" s="6"/>
      <c r="K8615" s="6"/>
      <c r="L8615" s="6"/>
      <c r="AM8615" s="6"/>
    </row>
    <row r="8616" spans="1:39">
      <c r="A8616" s="6"/>
      <c r="K8616" s="6"/>
      <c r="L8616" s="6"/>
      <c r="AM8616" s="6"/>
    </row>
    <row r="8617" spans="1:39">
      <c r="A8617" s="6"/>
      <c r="K8617" s="6"/>
      <c r="L8617" s="6"/>
      <c r="AM8617" s="6"/>
    </row>
    <row r="8618" spans="1:39">
      <c r="A8618" s="6"/>
      <c r="K8618" s="6"/>
      <c r="L8618" s="6"/>
      <c r="AM8618" s="6"/>
    </row>
    <row r="8619" spans="1:39">
      <c r="A8619" s="6"/>
      <c r="K8619" s="6"/>
      <c r="L8619" s="6"/>
      <c r="AM8619" s="6"/>
    </row>
    <row r="8620" spans="1:39">
      <c r="A8620" s="6"/>
      <c r="K8620" s="6"/>
      <c r="L8620" s="6"/>
      <c r="AM8620" s="6"/>
    </row>
    <row r="8621" spans="1:39">
      <c r="A8621" s="6"/>
      <c r="K8621" s="6"/>
      <c r="L8621" s="6"/>
      <c r="AM8621" s="6"/>
    </row>
    <row r="8622" spans="1:39">
      <c r="A8622" s="6"/>
      <c r="K8622" s="6"/>
      <c r="L8622" s="6"/>
      <c r="AM8622" s="6"/>
    </row>
    <row r="8623" spans="1:39">
      <c r="A8623" s="6"/>
      <c r="K8623" s="6"/>
      <c r="L8623" s="6"/>
      <c r="AM8623" s="6"/>
    </row>
    <row r="8624" spans="1:39">
      <c r="A8624" s="6"/>
      <c r="K8624" s="6"/>
      <c r="L8624" s="6"/>
      <c r="AM8624" s="6"/>
    </row>
    <row r="8625" spans="1:39">
      <c r="A8625" s="6"/>
      <c r="K8625" s="6"/>
      <c r="L8625" s="6"/>
      <c r="AM8625" s="6"/>
    </row>
    <row r="8626" spans="1:39">
      <c r="A8626" s="6"/>
      <c r="K8626" s="6"/>
      <c r="L8626" s="6"/>
      <c r="AM8626" s="6"/>
    </row>
    <row r="8627" spans="1:39">
      <c r="A8627" s="6"/>
      <c r="K8627" s="6"/>
      <c r="L8627" s="6"/>
      <c r="AM8627" s="6"/>
    </row>
    <row r="8628" spans="1:39">
      <c r="A8628" s="6"/>
      <c r="K8628" s="6"/>
      <c r="L8628" s="6"/>
      <c r="AM8628" s="6"/>
    </row>
    <row r="8629" spans="1:39">
      <c r="A8629" s="6"/>
      <c r="K8629" s="6"/>
      <c r="L8629" s="6"/>
      <c r="AM8629" s="6"/>
    </row>
    <row r="8630" spans="1:39">
      <c r="A8630" s="6"/>
      <c r="K8630" s="6"/>
      <c r="L8630" s="6"/>
      <c r="AM8630" s="6"/>
    </row>
    <row r="8631" spans="1:39">
      <c r="A8631" s="6"/>
      <c r="K8631" s="6"/>
      <c r="L8631" s="6"/>
      <c r="AM8631" s="6"/>
    </row>
    <row r="8632" spans="1:39">
      <c r="A8632" s="6"/>
      <c r="K8632" s="6"/>
      <c r="L8632" s="6"/>
      <c r="AM8632" s="6"/>
    </row>
    <row r="8633" spans="1:39">
      <c r="A8633" s="6"/>
      <c r="K8633" s="6"/>
      <c r="L8633" s="6"/>
      <c r="AM8633" s="6"/>
    </row>
    <row r="8634" spans="1:39">
      <c r="A8634" s="6"/>
      <c r="K8634" s="6"/>
      <c r="L8634" s="6"/>
      <c r="AM8634" s="6"/>
    </row>
    <row r="8635" spans="1:39">
      <c r="A8635" s="6"/>
      <c r="K8635" s="6"/>
      <c r="L8635" s="6"/>
      <c r="AM8635" s="6"/>
    </row>
    <row r="8636" spans="1:39">
      <c r="A8636" s="6"/>
      <c r="K8636" s="6"/>
      <c r="L8636" s="6"/>
      <c r="AM8636" s="6"/>
    </row>
    <row r="8637" spans="1:39">
      <c r="A8637" s="6"/>
      <c r="K8637" s="6"/>
      <c r="L8637" s="6"/>
      <c r="AM8637" s="6"/>
    </row>
    <row r="8638" spans="1:39">
      <c r="A8638" s="6"/>
      <c r="K8638" s="6"/>
      <c r="L8638" s="6"/>
      <c r="AM8638" s="6"/>
    </row>
    <row r="8639" spans="1:39">
      <c r="A8639" s="6"/>
      <c r="K8639" s="6"/>
      <c r="L8639" s="6"/>
      <c r="AM8639" s="6"/>
    </row>
    <row r="8640" spans="1:39">
      <c r="A8640" s="6"/>
      <c r="K8640" s="6"/>
      <c r="L8640" s="6"/>
      <c r="AM8640" s="6"/>
    </row>
    <row r="8641" spans="1:39">
      <c r="A8641" s="6"/>
      <c r="K8641" s="6"/>
      <c r="L8641" s="6"/>
      <c r="AM8641" s="6"/>
    </row>
    <row r="8642" spans="1:39">
      <c r="A8642" s="6"/>
      <c r="K8642" s="6"/>
      <c r="L8642" s="6"/>
      <c r="AM8642" s="6"/>
    </row>
    <row r="8643" spans="1:39">
      <c r="A8643" s="6"/>
      <c r="K8643" s="6"/>
      <c r="L8643" s="6"/>
      <c r="AM8643" s="6"/>
    </row>
    <row r="8644" spans="1:39">
      <c r="A8644" s="6"/>
      <c r="K8644" s="6"/>
      <c r="L8644" s="6"/>
      <c r="AM8644" s="6"/>
    </row>
    <row r="8645" spans="1:39">
      <c r="A8645" s="6"/>
      <c r="K8645" s="6"/>
      <c r="L8645" s="6"/>
      <c r="AM8645" s="6"/>
    </row>
    <row r="8646" spans="1:39">
      <c r="A8646" s="6"/>
      <c r="K8646" s="6"/>
      <c r="L8646" s="6"/>
      <c r="AM8646" s="6"/>
    </row>
    <row r="8647" spans="1:39">
      <c r="A8647" s="6"/>
      <c r="K8647" s="6"/>
      <c r="L8647" s="6"/>
      <c r="AM8647" s="6"/>
    </row>
    <row r="8648" spans="1:39">
      <c r="A8648" s="6"/>
      <c r="K8648" s="6"/>
      <c r="L8648" s="6"/>
      <c r="AM8648" s="6"/>
    </row>
    <row r="8649" spans="1:39">
      <c r="A8649" s="6"/>
      <c r="K8649" s="6"/>
      <c r="L8649" s="6"/>
      <c r="AM8649" s="6"/>
    </row>
    <row r="8650" spans="1:39">
      <c r="A8650" s="6"/>
      <c r="K8650" s="6"/>
      <c r="L8650" s="6"/>
      <c r="AM8650" s="6"/>
    </row>
    <row r="8651" spans="1:39">
      <c r="A8651" s="6"/>
      <c r="K8651" s="6"/>
      <c r="L8651" s="6"/>
      <c r="AM8651" s="6"/>
    </row>
    <row r="8652" spans="1:39">
      <c r="A8652" s="6"/>
      <c r="K8652" s="6"/>
      <c r="L8652" s="6"/>
      <c r="AM8652" s="6"/>
    </row>
    <row r="8653" spans="1:39">
      <c r="A8653" s="6"/>
      <c r="K8653" s="6"/>
      <c r="L8653" s="6"/>
      <c r="AM8653" s="6"/>
    </row>
    <row r="8654" spans="1:39">
      <c r="A8654" s="6"/>
      <c r="K8654" s="6"/>
      <c r="L8654" s="6"/>
      <c r="AM8654" s="6"/>
    </row>
    <row r="8655" spans="1:39">
      <c r="A8655" s="6"/>
      <c r="K8655" s="6"/>
      <c r="L8655" s="6"/>
      <c r="AM8655" s="6"/>
    </row>
    <row r="8656" spans="1:39">
      <c r="A8656" s="6"/>
      <c r="K8656" s="6"/>
      <c r="L8656" s="6"/>
      <c r="AM8656" s="6"/>
    </row>
    <row r="8657" spans="1:39">
      <c r="A8657" s="6"/>
      <c r="K8657" s="6"/>
      <c r="L8657" s="6"/>
      <c r="AM8657" s="6"/>
    </row>
    <row r="8658" spans="1:39">
      <c r="A8658" s="6"/>
      <c r="K8658" s="6"/>
      <c r="L8658" s="6"/>
      <c r="AM8658" s="6"/>
    </row>
    <row r="8659" spans="1:39">
      <c r="A8659" s="6"/>
      <c r="K8659" s="6"/>
      <c r="L8659" s="6"/>
      <c r="AM8659" s="6"/>
    </row>
    <row r="8660" spans="1:39">
      <c r="A8660" s="6"/>
      <c r="K8660" s="6"/>
      <c r="L8660" s="6"/>
      <c r="AM8660" s="6"/>
    </row>
    <row r="8661" spans="1:39">
      <c r="A8661" s="6"/>
      <c r="K8661" s="6"/>
      <c r="L8661" s="6"/>
      <c r="AM8661" s="6"/>
    </row>
    <row r="8662" spans="1:39">
      <c r="A8662" s="6"/>
      <c r="K8662" s="6"/>
      <c r="L8662" s="6"/>
      <c r="AM8662" s="6"/>
    </row>
    <row r="8663" spans="1:39">
      <c r="A8663" s="6"/>
      <c r="K8663" s="6"/>
      <c r="L8663" s="6"/>
      <c r="AM8663" s="6"/>
    </row>
    <row r="8664" spans="1:39">
      <c r="A8664" s="6"/>
      <c r="K8664" s="6"/>
      <c r="L8664" s="6"/>
      <c r="AM8664" s="6"/>
    </row>
    <row r="8665" spans="1:39">
      <c r="A8665" s="6"/>
      <c r="K8665" s="6"/>
      <c r="L8665" s="6"/>
      <c r="AM8665" s="6"/>
    </row>
    <row r="8666" spans="1:39">
      <c r="A8666" s="6"/>
      <c r="K8666" s="6"/>
      <c r="L8666" s="6"/>
      <c r="AM8666" s="6"/>
    </row>
    <row r="8667" spans="1:39">
      <c r="A8667" s="6"/>
      <c r="K8667" s="6"/>
      <c r="L8667" s="6"/>
      <c r="AM8667" s="6"/>
    </row>
    <row r="8668" spans="1:39">
      <c r="A8668" s="6"/>
      <c r="K8668" s="6"/>
      <c r="L8668" s="6"/>
      <c r="AM8668" s="6"/>
    </row>
    <row r="8669" spans="1:39">
      <c r="A8669" s="6"/>
      <c r="K8669" s="6"/>
      <c r="L8669" s="6"/>
      <c r="AM8669" s="6"/>
    </row>
    <row r="8670" spans="1:39">
      <c r="A8670" s="6"/>
      <c r="K8670" s="6"/>
      <c r="L8670" s="6"/>
      <c r="AM8670" s="6"/>
    </row>
    <row r="8671" spans="1:39">
      <c r="A8671" s="6"/>
      <c r="K8671" s="6"/>
      <c r="L8671" s="6"/>
      <c r="AM8671" s="6"/>
    </row>
    <row r="8672" spans="1:39">
      <c r="A8672" s="6"/>
      <c r="K8672" s="6"/>
      <c r="L8672" s="6"/>
      <c r="AM8672" s="6"/>
    </row>
    <row r="8673" spans="1:39">
      <c r="A8673" s="6"/>
      <c r="K8673" s="6"/>
      <c r="L8673" s="6"/>
      <c r="AM8673" s="6"/>
    </row>
    <row r="8674" spans="1:39">
      <c r="A8674" s="6"/>
      <c r="K8674" s="6"/>
      <c r="L8674" s="6"/>
      <c r="AM8674" s="6"/>
    </row>
    <row r="8675" spans="1:39">
      <c r="A8675" s="6"/>
      <c r="K8675" s="6"/>
      <c r="L8675" s="6"/>
      <c r="AM8675" s="6"/>
    </row>
    <row r="8676" spans="1:39">
      <c r="A8676" s="6"/>
      <c r="K8676" s="6"/>
      <c r="L8676" s="6"/>
      <c r="AM8676" s="6"/>
    </row>
    <row r="8677" spans="1:39">
      <c r="A8677" s="6"/>
      <c r="K8677" s="6"/>
      <c r="L8677" s="6"/>
      <c r="AM8677" s="6"/>
    </row>
    <row r="8678" spans="1:39">
      <c r="A8678" s="6"/>
      <c r="K8678" s="6"/>
      <c r="L8678" s="6"/>
      <c r="AM8678" s="6"/>
    </row>
    <row r="8679" spans="1:39">
      <c r="A8679" s="6"/>
      <c r="K8679" s="6"/>
      <c r="L8679" s="6"/>
      <c r="AM8679" s="6"/>
    </row>
    <row r="8680" spans="1:39">
      <c r="A8680" s="6"/>
      <c r="K8680" s="6"/>
      <c r="L8680" s="6"/>
      <c r="AM8680" s="6"/>
    </row>
    <row r="8681" spans="1:39">
      <c r="A8681" s="6"/>
      <c r="K8681" s="6"/>
      <c r="L8681" s="6"/>
      <c r="AM8681" s="6"/>
    </row>
    <row r="8682" spans="1:39">
      <c r="A8682" s="6"/>
      <c r="K8682" s="6"/>
      <c r="L8682" s="6"/>
      <c r="AM8682" s="6"/>
    </row>
    <row r="8683" spans="1:39">
      <c r="A8683" s="6"/>
      <c r="K8683" s="6"/>
      <c r="L8683" s="6"/>
      <c r="AM8683" s="6"/>
    </row>
    <row r="8684" spans="1:39">
      <c r="A8684" s="6"/>
      <c r="K8684" s="6"/>
      <c r="L8684" s="6"/>
      <c r="AM8684" s="6"/>
    </row>
    <row r="8685" spans="1:39">
      <c r="A8685" s="6"/>
      <c r="K8685" s="6"/>
      <c r="L8685" s="6"/>
      <c r="AM8685" s="6"/>
    </row>
    <row r="8686" spans="1:39">
      <c r="A8686" s="6"/>
      <c r="K8686" s="6"/>
      <c r="L8686" s="6"/>
      <c r="AM8686" s="6"/>
    </row>
    <row r="8687" spans="1:39">
      <c r="A8687" s="6"/>
      <c r="K8687" s="6"/>
      <c r="L8687" s="6"/>
      <c r="AM8687" s="6"/>
    </row>
    <row r="8688" spans="1:39">
      <c r="A8688" s="6"/>
      <c r="K8688" s="6"/>
      <c r="L8688" s="6"/>
      <c r="AM8688" s="6"/>
    </row>
    <row r="8689" spans="1:39">
      <c r="A8689" s="6"/>
      <c r="K8689" s="6"/>
      <c r="L8689" s="6"/>
      <c r="AM8689" s="6"/>
    </row>
    <row r="8690" spans="1:39">
      <c r="A8690" s="6"/>
      <c r="K8690" s="6"/>
      <c r="L8690" s="6"/>
      <c r="AM8690" s="6"/>
    </row>
    <row r="8691" spans="1:39">
      <c r="A8691" s="6"/>
      <c r="K8691" s="6"/>
      <c r="L8691" s="6"/>
      <c r="AM8691" s="6"/>
    </row>
    <row r="8692" spans="1:39">
      <c r="A8692" s="6"/>
      <c r="K8692" s="6"/>
      <c r="L8692" s="6"/>
      <c r="AM8692" s="6"/>
    </row>
    <row r="8693" spans="1:39">
      <c r="A8693" s="6"/>
      <c r="K8693" s="6"/>
      <c r="L8693" s="6"/>
      <c r="AM8693" s="6"/>
    </row>
    <row r="8694" spans="1:39">
      <c r="A8694" s="6"/>
      <c r="K8694" s="6"/>
      <c r="L8694" s="6"/>
      <c r="AM8694" s="6"/>
    </row>
    <row r="8695" spans="1:39">
      <c r="A8695" s="6"/>
      <c r="K8695" s="6"/>
      <c r="L8695" s="6"/>
      <c r="AM8695" s="6"/>
    </row>
    <row r="8696" spans="1:39">
      <c r="A8696" s="6"/>
      <c r="K8696" s="6"/>
      <c r="L8696" s="6"/>
      <c r="AM8696" s="6"/>
    </row>
    <row r="8697" spans="1:39">
      <c r="A8697" s="6"/>
      <c r="K8697" s="6"/>
      <c r="L8697" s="6"/>
      <c r="AM8697" s="6"/>
    </row>
    <row r="8698" spans="1:39">
      <c r="A8698" s="6"/>
      <c r="K8698" s="6"/>
      <c r="L8698" s="6"/>
      <c r="AM8698" s="6"/>
    </row>
    <row r="8699" spans="1:39">
      <c r="A8699" s="6"/>
      <c r="K8699" s="6"/>
      <c r="L8699" s="6"/>
      <c r="AM8699" s="6"/>
    </row>
    <row r="8700" spans="1:39">
      <c r="A8700" s="6"/>
      <c r="K8700" s="6"/>
      <c r="L8700" s="6"/>
      <c r="AM8700" s="6"/>
    </row>
    <row r="8701" spans="1:39">
      <c r="A8701" s="6"/>
      <c r="K8701" s="6"/>
      <c r="L8701" s="6"/>
      <c r="AM8701" s="6"/>
    </row>
    <row r="8702" spans="1:39">
      <c r="A8702" s="6"/>
      <c r="K8702" s="6"/>
      <c r="L8702" s="6"/>
      <c r="AM8702" s="6"/>
    </row>
    <row r="8703" spans="1:39">
      <c r="A8703" s="6"/>
      <c r="K8703" s="6"/>
      <c r="L8703" s="6"/>
      <c r="AM8703" s="6"/>
    </row>
    <row r="8704" spans="1:39">
      <c r="A8704" s="6"/>
      <c r="K8704" s="6"/>
      <c r="L8704" s="6"/>
      <c r="AM8704" s="6"/>
    </row>
    <row r="8705" spans="1:39">
      <c r="A8705" s="6"/>
      <c r="K8705" s="6"/>
      <c r="L8705" s="6"/>
      <c r="AM8705" s="6"/>
    </row>
    <row r="8706" spans="1:39">
      <c r="A8706" s="6"/>
      <c r="K8706" s="6"/>
      <c r="L8706" s="6"/>
      <c r="AM8706" s="6"/>
    </row>
    <row r="8707" spans="1:39">
      <c r="A8707" s="6"/>
      <c r="K8707" s="6"/>
      <c r="L8707" s="6"/>
      <c r="AM8707" s="6"/>
    </row>
    <row r="8708" spans="1:39">
      <c r="A8708" s="6"/>
      <c r="K8708" s="6"/>
      <c r="L8708" s="6"/>
      <c r="AM8708" s="6"/>
    </row>
    <row r="8709" spans="1:39">
      <c r="A8709" s="6"/>
      <c r="K8709" s="6"/>
      <c r="L8709" s="6"/>
      <c r="AM8709" s="6"/>
    </row>
    <row r="8710" spans="1:39">
      <c r="A8710" s="6"/>
      <c r="K8710" s="6"/>
      <c r="L8710" s="6"/>
      <c r="AM8710" s="6"/>
    </row>
    <row r="8711" spans="1:39">
      <c r="A8711" s="6"/>
      <c r="K8711" s="6"/>
      <c r="L8711" s="6"/>
      <c r="AM8711" s="6"/>
    </row>
    <row r="8712" spans="1:39">
      <c r="A8712" s="6"/>
      <c r="K8712" s="6"/>
      <c r="L8712" s="6"/>
      <c r="AM8712" s="6"/>
    </row>
    <row r="8713" spans="1:39">
      <c r="A8713" s="6"/>
      <c r="K8713" s="6"/>
      <c r="L8713" s="6"/>
      <c r="AM8713" s="6"/>
    </row>
    <row r="8714" spans="1:39">
      <c r="A8714" s="6"/>
      <c r="K8714" s="6"/>
      <c r="L8714" s="6"/>
      <c r="AM8714" s="6"/>
    </row>
    <row r="8715" spans="1:39">
      <c r="A8715" s="6"/>
      <c r="K8715" s="6"/>
      <c r="L8715" s="6"/>
      <c r="AM8715" s="6"/>
    </row>
    <row r="8716" spans="1:39">
      <c r="A8716" s="6"/>
      <c r="K8716" s="6"/>
      <c r="L8716" s="6"/>
      <c r="AM8716" s="6"/>
    </row>
    <row r="8717" spans="1:39">
      <c r="A8717" s="6"/>
      <c r="K8717" s="6"/>
      <c r="L8717" s="6"/>
      <c r="AM8717" s="6"/>
    </row>
    <row r="8718" spans="1:39">
      <c r="A8718" s="6"/>
      <c r="K8718" s="6"/>
      <c r="L8718" s="6"/>
      <c r="AM8718" s="6"/>
    </row>
    <row r="8719" spans="1:39">
      <c r="A8719" s="6"/>
      <c r="K8719" s="6"/>
      <c r="L8719" s="6"/>
      <c r="AM8719" s="6"/>
    </row>
    <row r="8720" spans="1:39">
      <c r="A8720" s="6"/>
      <c r="K8720" s="6"/>
      <c r="L8720" s="6"/>
      <c r="AM8720" s="6"/>
    </row>
    <row r="8721" spans="1:39">
      <c r="A8721" s="6"/>
      <c r="K8721" s="6"/>
      <c r="L8721" s="6"/>
      <c r="AM8721" s="6"/>
    </row>
    <row r="8722" spans="1:39">
      <c r="A8722" s="6"/>
      <c r="K8722" s="6"/>
      <c r="L8722" s="6"/>
      <c r="AM8722" s="6"/>
    </row>
    <row r="8723" spans="1:39">
      <c r="A8723" s="6"/>
      <c r="K8723" s="6"/>
      <c r="L8723" s="6"/>
      <c r="AM8723" s="6"/>
    </row>
    <row r="8724" spans="1:39">
      <c r="A8724" s="6"/>
      <c r="K8724" s="6"/>
      <c r="L8724" s="6"/>
      <c r="AM8724" s="6"/>
    </row>
    <row r="8725" spans="1:39">
      <c r="A8725" s="6"/>
      <c r="K8725" s="6"/>
      <c r="L8725" s="6"/>
      <c r="AM8725" s="6"/>
    </row>
    <row r="8726" spans="1:39">
      <c r="A8726" s="6"/>
      <c r="K8726" s="6"/>
      <c r="L8726" s="6"/>
      <c r="AM8726" s="6"/>
    </row>
    <row r="8727" spans="1:39">
      <c r="A8727" s="6"/>
      <c r="K8727" s="6"/>
      <c r="L8727" s="6"/>
      <c r="AM8727" s="6"/>
    </row>
    <row r="8728" spans="1:39">
      <c r="A8728" s="6"/>
      <c r="K8728" s="6"/>
      <c r="L8728" s="6"/>
      <c r="AM8728" s="6"/>
    </row>
    <row r="8729" spans="1:39">
      <c r="A8729" s="6"/>
      <c r="K8729" s="6"/>
      <c r="L8729" s="6"/>
      <c r="AM8729" s="6"/>
    </row>
    <row r="8730" spans="1:39">
      <c r="A8730" s="6"/>
      <c r="K8730" s="6"/>
      <c r="L8730" s="6"/>
      <c r="AM8730" s="6"/>
    </row>
    <row r="8731" spans="1:39">
      <c r="A8731" s="6"/>
      <c r="K8731" s="6"/>
      <c r="L8731" s="6"/>
      <c r="AM8731" s="6"/>
    </row>
    <row r="8732" spans="1:39">
      <c r="A8732" s="6"/>
      <c r="K8732" s="6"/>
      <c r="L8732" s="6"/>
      <c r="AM8732" s="6"/>
    </row>
    <row r="8733" spans="1:39">
      <c r="A8733" s="6"/>
      <c r="K8733" s="6"/>
      <c r="L8733" s="6"/>
      <c r="AM8733" s="6"/>
    </row>
    <row r="8734" spans="1:39">
      <c r="A8734" s="6"/>
      <c r="K8734" s="6"/>
      <c r="L8734" s="6"/>
      <c r="AM8734" s="6"/>
    </row>
    <row r="8735" spans="1:39">
      <c r="A8735" s="6"/>
      <c r="K8735" s="6"/>
      <c r="L8735" s="6"/>
      <c r="AM8735" s="6"/>
    </row>
    <row r="8736" spans="1:39">
      <c r="A8736" s="6"/>
      <c r="K8736" s="6"/>
      <c r="L8736" s="6"/>
      <c r="AM8736" s="6"/>
    </row>
    <row r="8737" spans="1:39">
      <c r="A8737" s="6"/>
      <c r="K8737" s="6"/>
      <c r="L8737" s="6"/>
      <c r="AM8737" s="6"/>
    </row>
    <row r="8738" spans="1:39">
      <c r="A8738" s="6"/>
      <c r="K8738" s="6"/>
      <c r="L8738" s="6"/>
      <c r="AM8738" s="6"/>
    </row>
    <row r="8739" spans="1:39">
      <c r="A8739" s="6"/>
      <c r="K8739" s="6"/>
      <c r="L8739" s="6"/>
      <c r="AM8739" s="6"/>
    </row>
    <row r="8740" spans="1:39">
      <c r="A8740" s="6"/>
      <c r="K8740" s="6"/>
      <c r="L8740" s="6"/>
      <c r="AM8740" s="6"/>
    </row>
    <row r="8741" spans="1:39">
      <c r="A8741" s="6"/>
      <c r="K8741" s="6"/>
      <c r="L8741" s="6"/>
      <c r="AM8741" s="6"/>
    </row>
    <row r="8742" spans="1:39">
      <c r="A8742" s="6"/>
      <c r="K8742" s="6"/>
      <c r="L8742" s="6"/>
      <c r="AM8742" s="6"/>
    </row>
    <row r="8743" spans="1:39">
      <c r="A8743" s="6"/>
      <c r="K8743" s="6"/>
      <c r="L8743" s="6"/>
      <c r="AM8743" s="6"/>
    </row>
    <row r="8744" spans="1:39">
      <c r="A8744" s="6"/>
      <c r="K8744" s="6"/>
      <c r="L8744" s="6"/>
      <c r="AM8744" s="6"/>
    </row>
    <row r="8745" spans="1:39">
      <c r="A8745" s="6"/>
      <c r="K8745" s="6"/>
      <c r="L8745" s="6"/>
      <c r="AM8745" s="6"/>
    </row>
    <row r="8746" spans="1:39">
      <c r="A8746" s="6"/>
      <c r="K8746" s="6"/>
      <c r="L8746" s="6"/>
      <c r="AM8746" s="6"/>
    </row>
    <row r="8747" spans="1:39">
      <c r="A8747" s="6"/>
      <c r="K8747" s="6"/>
      <c r="L8747" s="6"/>
      <c r="AM8747" s="6"/>
    </row>
    <row r="8748" spans="1:39">
      <c r="A8748" s="6"/>
      <c r="K8748" s="6"/>
      <c r="L8748" s="6"/>
      <c r="AM8748" s="6"/>
    </row>
    <row r="8749" spans="1:39">
      <c r="A8749" s="6"/>
      <c r="K8749" s="6"/>
      <c r="L8749" s="6"/>
      <c r="AM8749" s="6"/>
    </row>
    <row r="8750" spans="1:39">
      <c r="A8750" s="6"/>
      <c r="K8750" s="6"/>
      <c r="L8750" s="6"/>
      <c r="AM8750" s="6"/>
    </row>
    <row r="8751" spans="1:39">
      <c r="A8751" s="6"/>
      <c r="K8751" s="6"/>
      <c r="L8751" s="6"/>
      <c r="AM8751" s="6"/>
    </row>
    <row r="8752" spans="1:39">
      <c r="A8752" s="6"/>
      <c r="K8752" s="6"/>
      <c r="L8752" s="6"/>
      <c r="AM8752" s="6"/>
    </row>
    <row r="8753" spans="1:39">
      <c r="A8753" s="6"/>
      <c r="K8753" s="6"/>
      <c r="L8753" s="6"/>
      <c r="AM8753" s="6"/>
    </row>
    <row r="8754" spans="1:39">
      <c r="A8754" s="6"/>
      <c r="K8754" s="6"/>
      <c r="L8754" s="6"/>
      <c r="AM8754" s="6"/>
    </row>
    <row r="8755" spans="1:39">
      <c r="A8755" s="6"/>
      <c r="K8755" s="6"/>
      <c r="L8755" s="6"/>
      <c r="AM8755" s="6"/>
    </row>
    <row r="8756" spans="1:39">
      <c r="A8756" s="6"/>
      <c r="K8756" s="6"/>
      <c r="L8756" s="6"/>
      <c r="AM8756" s="6"/>
    </row>
    <row r="8757" spans="1:39">
      <c r="A8757" s="6"/>
      <c r="K8757" s="6"/>
      <c r="L8757" s="6"/>
      <c r="AM8757" s="6"/>
    </row>
    <row r="8758" spans="1:39">
      <c r="A8758" s="6"/>
      <c r="K8758" s="6"/>
      <c r="L8758" s="6"/>
      <c r="AM8758" s="6"/>
    </row>
    <row r="8759" spans="1:39">
      <c r="A8759" s="6"/>
      <c r="K8759" s="6"/>
      <c r="L8759" s="6"/>
      <c r="AM8759" s="6"/>
    </row>
    <row r="8760" spans="1:39">
      <c r="A8760" s="6"/>
      <c r="K8760" s="6"/>
      <c r="L8760" s="6"/>
      <c r="AM8760" s="6"/>
    </row>
    <row r="8761" spans="1:39">
      <c r="A8761" s="6"/>
      <c r="K8761" s="6"/>
      <c r="L8761" s="6"/>
      <c r="AM8761" s="6"/>
    </row>
    <row r="8762" spans="1:39">
      <c r="A8762" s="6"/>
      <c r="K8762" s="6"/>
      <c r="L8762" s="6"/>
      <c r="AM8762" s="6"/>
    </row>
    <row r="8763" spans="1:39">
      <c r="A8763" s="6"/>
      <c r="K8763" s="6"/>
      <c r="L8763" s="6"/>
      <c r="AM8763" s="6"/>
    </row>
    <row r="8764" spans="1:39">
      <c r="A8764" s="6"/>
      <c r="K8764" s="6"/>
      <c r="L8764" s="6"/>
      <c r="AM8764" s="6"/>
    </row>
    <row r="8765" spans="1:39">
      <c r="A8765" s="6"/>
      <c r="K8765" s="6"/>
      <c r="L8765" s="6"/>
      <c r="AM8765" s="6"/>
    </row>
    <row r="8766" spans="1:39">
      <c r="A8766" s="6"/>
      <c r="K8766" s="6"/>
      <c r="L8766" s="6"/>
      <c r="AM8766" s="6"/>
    </row>
    <row r="8767" spans="1:39">
      <c r="A8767" s="6"/>
      <c r="K8767" s="6"/>
      <c r="L8767" s="6"/>
      <c r="AM8767" s="6"/>
    </row>
    <row r="8768" spans="1:39">
      <c r="A8768" s="6"/>
      <c r="K8768" s="6"/>
      <c r="L8768" s="6"/>
      <c r="AM8768" s="6"/>
    </row>
    <row r="8769" spans="1:39">
      <c r="A8769" s="6"/>
      <c r="K8769" s="6"/>
      <c r="L8769" s="6"/>
      <c r="AM8769" s="6"/>
    </row>
    <row r="8770" spans="1:39">
      <c r="A8770" s="6"/>
      <c r="K8770" s="6"/>
      <c r="L8770" s="6"/>
      <c r="AM8770" s="6"/>
    </row>
    <row r="8771" spans="1:39">
      <c r="A8771" s="6"/>
      <c r="K8771" s="6"/>
      <c r="L8771" s="6"/>
      <c r="AM8771" s="6"/>
    </row>
    <row r="8772" spans="1:39">
      <c r="A8772" s="6"/>
      <c r="K8772" s="6"/>
      <c r="L8772" s="6"/>
      <c r="AM8772" s="6"/>
    </row>
    <row r="8773" spans="1:39">
      <c r="A8773" s="6"/>
      <c r="K8773" s="6"/>
      <c r="L8773" s="6"/>
      <c r="AM8773" s="6"/>
    </row>
    <row r="8774" spans="1:39">
      <c r="A8774" s="6"/>
      <c r="K8774" s="6"/>
      <c r="L8774" s="6"/>
      <c r="AM8774" s="6"/>
    </row>
    <row r="8775" spans="1:39">
      <c r="A8775" s="6"/>
      <c r="K8775" s="6"/>
      <c r="L8775" s="6"/>
      <c r="AM8775" s="6"/>
    </row>
    <row r="8776" spans="1:39">
      <c r="A8776" s="6"/>
      <c r="K8776" s="6"/>
      <c r="L8776" s="6"/>
      <c r="AM8776" s="6"/>
    </row>
    <row r="8777" spans="1:39">
      <c r="A8777" s="6"/>
      <c r="K8777" s="6"/>
      <c r="L8777" s="6"/>
      <c r="AM8777" s="6"/>
    </row>
    <row r="8778" spans="1:39">
      <c r="A8778" s="6"/>
      <c r="K8778" s="6"/>
      <c r="L8778" s="6"/>
      <c r="AM8778" s="6"/>
    </row>
    <row r="8779" spans="1:39">
      <c r="A8779" s="6"/>
      <c r="K8779" s="6"/>
      <c r="L8779" s="6"/>
      <c r="AM8779" s="6"/>
    </row>
    <row r="8780" spans="1:39">
      <c r="A8780" s="6"/>
      <c r="K8780" s="6"/>
      <c r="L8780" s="6"/>
      <c r="AM8780" s="6"/>
    </row>
    <row r="8781" spans="1:39">
      <c r="A8781" s="6"/>
      <c r="K8781" s="6"/>
      <c r="L8781" s="6"/>
      <c r="AM8781" s="6"/>
    </row>
    <row r="8782" spans="1:39">
      <c r="A8782" s="6"/>
      <c r="K8782" s="6"/>
      <c r="L8782" s="6"/>
      <c r="AM8782" s="6"/>
    </row>
    <row r="8783" spans="1:39">
      <c r="A8783" s="6"/>
      <c r="K8783" s="6"/>
      <c r="L8783" s="6"/>
      <c r="AM8783" s="6"/>
    </row>
    <row r="8784" spans="1:39">
      <c r="A8784" s="6"/>
      <c r="K8784" s="6"/>
      <c r="L8784" s="6"/>
      <c r="AM8784" s="6"/>
    </row>
    <row r="8785" spans="1:39">
      <c r="A8785" s="6"/>
      <c r="K8785" s="6"/>
      <c r="L8785" s="6"/>
      <c r="AM8785" s="6"/>
    </row>
    <row r="8786" spans="1:39">
      <c r="A8786" s="6"/>
      <c r="K8786" s="6"/>
      <c r="L8786" s="6"/>
      <c r="AM8786" s="6"/>
    </row>
    <row r="8787" spans="1:39">
      <c r="A8787" s="6"/>
      <c r="K8787" s="6"/>
      <c r="L8787" s="6"/>
      <c r="AM8787" s="6"/>
    </row>
    <row r="8788" spans="1:39">
      <c r="A8788" s="6"/>
      <c r="K8788" s="6"/>
      <c r="L8788" s="6"/>
      <c r="AM8788" s="6"/>
    </row>
    <row r="8789" spans="1:39">
      <c r="A8789" s="6"/>
      <c r="K8789" s="6"/>
      <c r="L8789" s="6"/>
      <c r="AM8789" s="6"/>
    </row>
    <row r="8790" spans="1:39">
      <c r="A8790" s="6"/>
      <c r="K8790" s="6"/>
      <c r="L8790" s="6"/>
      <c r="AM8790" s="6"/>
    </row>
    <row r="8791" spans="1:39">
      <c r="A8791" s="6"/>
      <c r="K8791" s="6"/>
      <c r="L8791" s="6"/>
      <c r="AM8791" s="6"/>
    </row>
    <row r="8792" spans="1:39">
      <c r="A8792" s="6"/>
      <c r="K8792" s="6"/>
      <c r="L8792" s="6"/>
      <c r="AM8792" s="6"/>
    </row>
    <row r="8793" spans="1:39">
      <c r="A8793" s="6"/>
      <c r="K8793" s="6"/>
      <c r="L8793" s="6"/>
      <c r="AM8793" s="6"/>
    </row>
    <row r="8794" spans="1:39">
      <c r="A8794" s="6"/>
      <c r="K8794" s="6"/>
      <c r="L8794" s="6"/>
      <c r="AM8794" s="6"/>
    </row>
    <row r="8795" spans="1:39">
      <c r="A8795" s="6"/>
      <c r="K8795" s="6"/>
      <c r="L8795" s="6"/>
      <c r="AM8795" s="6"/>
    </row>
    <row r="8796" spans="1:39">
      <c r="A8796" s="6"/>
      <c r="K8796" s="6"/>
      <c r="L8796" s="6"/>
      <c r="AM8796" s="6"/>
    </row>
    <row r="8797" spans="1:39">
      <c r="A8797" s="6"/>
      <c r="K8797" s="6"/>
      <c r="L8797" s="6"/>
      <c r="AM8797" s="6"/>
    </row>
    <row r="8798" spans="1:39">
      <c r="A8798" s="6"/>
      <c r="K8798" s="6"/>
      <c r="L8798" s="6"/>
      <c r="AM8798" s="6"/>
    </row>
    <row r="8799" spans="1:39">
      <c r="A8799" s="6"/>
      <c r="K8799" s="6"/>
      <c r="L8799" s="6"/>
      <c r="AM8799" s="6"/>
    </row>
    <row r="8800" spans="1:39">
      <c r="A8800" s="6"/>
      <c r="K8800" s="6"/>
      <c r="L8800" s="6"/>
      <c r="AM8800" s="6"/>
    </row>
    <row r="8801" spans="1:39">
      <c r="A8801" s="6"/>
      <c r="K8801" s="6"/>
      <c r="L8801" s="6"/>
      <c r="AM8801" s="6"/>
    </row>
    <row r="8802" spans="1:39">
      <c r="A8802" s="6"/>
      <c r="K8802" s="6"/>
      <c r="L8802" s="6"/>
      <c r="AM8802" s="6"/>
    </row>
    <row r="8803" spans="1:39">
      <c r="A8803" s="6"/>
      <c r="K8803" s="6"/>
      <c r="L8803" s="6"/>
      <c r="AM8803" s="6"/>
    </row>
    <row r="8804" spans="1:39">
      <c r="A8804" s="6"/>
      <c r="K8804" s="6"/>
      <c r="L8804" s="6"/>
      <c r="AM8804" s="6"/>
    </row>
    <row r="8805" spans="1:39">
      <c r="A8805" s="6"/>
      <c r="K8805" s="6"/>
      <c r="L8805" s="6"/>
      <c r="AM8805" s="6"/>
    </row>
    <row r="8806" spans="1:39">
      <c r="A8806" s="6"/>
      <c r="K8806" s="6"/>
      <c r="L8806" s="6"/>
      <c r="AM8806" s="6"/>
    </row>
    <row r="8807" spans="1:39">
      <c r="A8807" s="6"/>
      <c r="K8807" s="6"/>
      <c r="L8807" s="6"/>
      <c r="AM8807" s="6"/>
    </row>
    <row r="8808" spans="1:39">
      <c r="A8808" s="6"/>
      <c r="K8808" s="6"/>
      <c r="L8808" s="6"/>
      <c r="AM8808" s="6"/>
    </row>
    <row r="8809" spans="1:39">
      <c r="A8809" s="6"/>
      <c r="K8809" s="6"/>
      <c r="L8809" s="6"/>
      <c r="AM8809" s="6"/>
    </row>
    <row r="8810" spans="1:39">
      <c r="A8810" s="6"/>
      <c r="K8810" s="6"/>
      <c r="L8810" s="6"/>
      <c r="AM8810" s="6"/>
    </row>
    <row r="8811" spans="1:39">
      <c r="A8811" s="6"/>
      <c r="K8811" s="6"/>
      <c r="L8811" s="6"/>
      <c r="AM8811" s="6"/>
    </row>
    <row r="8812" spans="1:39">
      <c r="A8812" s="6"/>
      <c r="K8812" s="6"/>
      <c r="L8812" s="6"/>
      <c r="AM8812" s="6"/>
    </row>
    <row r="8813" spans="1:39">
      <c r="A8813" s="6"/>
      <c r="K8813" s="6"/>
      <c r="L8813" s="6"/>
      <c r="AM8813" s="6"/>
    </row>
    <row r="8814" spans="1:39">
      <c r="A8814" s="6"/>
      <c r="K8814" s="6"/>
      <c r="L8814" s="6"/>
      <c r="AM8814" s="6"/>
    </row>
    <row r="8815" spans="1:39">
      <c r="A8815" s="6"/>
      <c r="K8815" s="6"/>
      <c r="L8815" s="6"/>
      <c r="AM8815" s="6"/>
    </row>
    <row r="8816" spans="1:39">
      <c r="A8816" s="6"/>
      <c r="K8816" s="6"/>
      <c r="L8816" s="6"/>
      <c r="AM8816" s="6"/>
    </row>
    <row r="8817" spans="1:39">
      <c r="A8817" s="6"/>
      <c r="K8817" s="6"/>
      <c r="L8817" s="6"/>
      <c r="AM8817" s="6"/>
    </row>
    <row r="8818" spans="1:39">
      <c r="A8818" s="6"/>
      <c r="K8818" s="6"/>
      <c r="L8818" s="6"/>
      <c r="AM8818" s="6"/>
    </row>
    <row r="8819" spans="1:39">
      <c r="A8819" s="6"/>
      <c r="K8819" s="6"/>
      <c r="L8819" s="6"/>
      <c r="AM8819" s="6"/>
    </row>
    <row r="8820" spans="1:39">
      <c r="A8820" s="6"/>
      <c r="K8820" s="6"/>
      <c r="L8820" s="6"/>
      <c r="AM8820" s="6"/>
    </row>
    <row r="8821" spans="1:39">
      <c r="A8821" s="6"/>
      <c r="K8821" s="6"/>
      <c r="L8821" s="6"/>
      <c r="AM8821" s="6"/>
    </row>
    <row r="8822" spans="1:39">
      <c r="A8822" s="6"/>
      <c r="K8822" s="6"/>
      <c r="L8822" s="6"/>
      <c r="AM8822" s="6"/>
    </row>
    <row r="8823" spans="1:39">
      <c r="A8823" s="6"/>
      <c r="K8823" s="6"/>
      <c r="L8823" s="6"/>
      <c r="AM8823" s="6"/>
    </row>
    <row r="8824" spans="1:39">
      <c r="A8824" s="6"/>
      <c r="K8824" s="6"/>
      <c r="L8824" s="6"/>
      <c r="AM8824" s="6"/>
    </row>
    <row r="8825" spans="1:39">
      <c r="A8825" s="6"/>
      <c r="K8825" s="6"/>
      <c r="L8825" s="6"/>
      <c r="AM8825" s="6"/>
    </row>
    <row r="8826" spans="1:39">
      <c r="A8826" s="6"/>
      <c r="K8826" s="6"/>
      <c r="L8826" s="6"/>
      <c r="AM8826" s="6"/>
    </row>
    <row r="8827" spans="1:39">
      <c r="A8827" s="6"/>
      <c r="K8827" s="6"/>
      <c r="L8827" s="6"/>
      <c r="AM8827" s="6"/>
    </row>
    <row r="8828" spans="1:39">
      <c r="A8828" s="6"/>
      <c r="K8828" s="6"/>
      <c r="L8828" s="6"/>
      <c r="AM8828" s="6"/>
    </row>
    <row r="8829" spans="1:39">
      <c r="A8829" s="6"/>
      <c r="K8829" s="6"/>
      <c r="L8829" s="6"/>
      <c r="AM8829" s="6"/>
    </row>
    <row r="8830" spans="1:39">
      <c r="A8830" s="6"/>
      <c r="K8830" s="6"/>
      <c r="L8830" s="6"/>
      <c r="AM8830" s="6"/>
    </row>
    <row r="8831" spans="1:39">
      <c r="A8831" s="6"/>
      <c r="K8831" s="6"/>
      <c r="L8831" s="6"/>
      <c r="AM8831" s="6"/>
    </row>
    <row r="8832" spans="1:39">
      <c r="A8832" s="6"/>
      <c r="K8832" s="6"/>
      <c r="L8832" s="6"/>
      <c r="AM8832" s="6"/>
    </row>
    <row r="8833" spans="1:39">
      <c r="A8833" s="6"/>
      <c r="K8833" s="6"/>
      <c r="L8833" s="6"/>
      <c r="AM8833" s="6"/>
    </row>
    <row r="8834" spans="1:39">
      <c r="A8834" s="6"/>
      <c r="K8834" s="6"/>
      <c r="L8834" s="6"/>
      <c r="AM8834" s="6"/>
    </row>
    <row r="8835" spans="1:39">
      <c r="A8835" s="6"/>
      <c r="K8835" s="6"/>
      <c r="L8835" s="6"/>
      <c r="AM8835" s="6"/>
    </row>
    <row r="8836" spans="1:39">
      <c r="A8836" s="6"/>
      <c r="K8836" s="6"/>
      <c r="L8836" s="6"/>
      <c r="AM8836" s="6"/>
    </row>
    <row r="8837" spans="1:39">
      <c r="A8837" s="6"/>
      <c r="K8837" s="6"/>
      <c r="L8837" s="6"/>
      <c r="AM8837" s="6"/>
    </row>
    <row r="8838" spans="1:39">
      <c r="A8838" s="6"/>
      <c r="K8838" s="6"/>
      <c r="L8838" s="6"/>
      <c r="AM8838" s="6"/>
    </row>
    <row r="8839" spans="1:39">
      <c r="A8839" s="6"/>
      <c r="K8839" s="6"/>
      <c r="L8839" s="6"/>
      <c r="AM8839" s="6"/>
    </row>
    <row r="8840" spans="1:39">
      <c r="A8840" s="6"/>
      <c r="K8840" s="6"/>
      <c r="L8840" s="6"/>
      <c r="AM8840" s="6"/>
    </row>
    <row r="8841" spans="1:39">
      <c r="A8841" s="6"/>
      <c r="K8841" s="6"/>
      <c r="L8841" s="6"/>
      <c r="AM8841" s="6"/>
    </row>
    <row r="8842" spans="1:39">
      <c r="A8842" s="6"/>
      <c r="K8842" s="6"/>
      <c r="L8842" s="6"/>
      <c r="AM8842" s="6"/>
    </row>
    <row r="8843" spans="1:39">
      <c r="A8843" s="6"/>
      <c r="K8843" s="6"/>
      <c r="L8843" s="6"/>
      <c r="AM8843" s="6"/>
    </row>
    <row r="8844" spans="1:39">
      <c r="A8844" s="6"/>
      <c r="K8844" s="6"/>
      <c r="L8844" s="6"/>
      <c r="AM8844" s="6"/>
    </row>
    <row r="8845" spans="1:39">
      <c r="A8845" s="6"/>
      <c r="K8845" s="6"/>
      <c r="L8845" s="6"/>
      <c r="AM8845" s="6"/>
    </row>
    <row r="8846" spans="1:39">
      <c r="A8846" s="6"/>
      <c r="K8846" s="6"/>
      <c r="L8846" s="6"/>
      <c r="AM8846" s="6"/>
    </row>
    <row r="8847" spans="1:39">
      <c r="A8847" s="6"/>
      <c r="K8847" s="6"/>
      <c r="L8847" s="6"/>
      <c r="AM8847" s="6"/>
    </row>
    <row r="8848" spans="1:39">
      <c r="A8848" s="6"/>
      <c r="K8848" s="6"/>
      <c r="L8848" s="6"/>
      <c r="AM8848" s="6"/>
    </row>
    <row r="8849" spans="1:39">
      <c r="A8849" s="6"/>
      <c r="K8849" s="6"/>
      <c r="L8849" s="6"/>
      <c r="AM8849" s="6"/>
    </row>
    <row r="8850" spans="1:39">
      <c r="A8850" s="6"/>
      <c r="K8850" s="6"/>
      <c r="L8850" s="6"/>
      <c r="AM8850" s="6"/>
    </row>
    <row r="8851" spans="1:39">
      <c r="A8851" s="6"/>
      <c r="K8851" s="6"/>
      <c r="L8851" s="6"/>
      <c r="AM8851" s="6"/>
    </row>
    <row r="8852" spans="1:39">
      <c r="A8852" s="6"/>
      <c r="K8852" s="6"/>
      <c r="L8852" s="6"/>
      <c r="AM8852" s="6"/>
    </row>
    <row r="8853" spans="1:39">
      <c r="A8853" s="6"/>
      <c r="K8853" s="6"/>
      <c r="L8853" s="6"/>
      <c r="AM8853" s="6"/>
    </row>
    <row r="8854" spans="1:39">
      <c r="A8854" s="6"/>
      <c r="K8854" s="6"/>
      <c r="L8854" s="6"/>
      <c r="AM8854" s="6"/>
    </row>
    <row r="8855" spans="1:39">
      <c r="A8855" s="6"/>
      <c r="K8855" s="6"/>
      <c r="L8855" s="6"/>
      <c r="AM8855" s="6"/>
    </row>
    <row r="8856" spans="1:39">
      <c r="A8856" s="6"/>
      <c r="K8856" s="6"/>
      <c r="L8856" s="6"/>
      <c r="AM8856" s="6"/>
    </row>
    <row r="8857" spans="1:39">
      <c r="A8857" s="6"/>
      <c r="K8857" s="6"/>
      <c r="L8857" s="6"/>
      <c r="AM8857" s="6"/>
    </row>
    <row r="8858" spans="1:39">
      <c r="A8858" s="6"/>
      <c r="K8858" s="6"/>
      <c r="L8858" s="6"/>
      <c r="AM8858" s="6"/>
    </row>
    <row r="8859" spans="1:39">
      <c r="A8859" s="6"/>
      <c r="K8859" s="6"/>
      <c r="L8859" s="6"/>
      <c r="AM8859" s="6"/>
    </row>
    <row r="8860" spans="1:39">
      <c r="A8860" s="6"/>
      <c r="K8860" s="6"/>
      <c r="L8860" s="6"/>
      <c r="AM8860" s="6"/>
    </row>
    <row r="8861" spans="1:39">
      <c r="A8861" s="6"/>
      <c r="K8861" s="6"/>
      <c r="L8861" s="6"/>
      <c r="AM8861" s="6"/>
    </row>
    <row r="8862" spans="1:39">
      <c r="A8862" s="6"/>
      <c r="K8862" s="6"/>
      <c r="L8862" s="6"/>
      <c r="AM8862" s="6"/>
    </row>
    <row r="8863" spans="1:39">
      <c r="A8863" s="6"/>
      <c r="K8863" s="6"/>
      <c r="L8863" s="6"/>
      <c r="AM8863" s="6"/>
    </row>
    <row r="8864" spans="1:39">
      <c r="A8864" s="6"/>
      <c r="K8864" s="6"/>
      <c r="L8864" s="6"/>
      <c r="AM8864" s="6"/>
    </row>
    <row r="8865" spans="1:39">
      <c r="A8865" s="6"/>
      <c r="K8865" s="6"/>
      <c r="L8865" s="6"/>
      <c r="AM8865" s="6"/>
    </row>
    <row r="8866" spans="1:39">
      <c r="A8866" s="6"/>
      <c r="K8866" s="6"/>
      <c r="L8866" s="6"/>
      <c r="AM8866" s="6"/>
    </row>
    <row r="8867" spans="1:39">
      <c r="A8867" s="6"/>
      <c r="K8867" s="6"/>
      <c r="L8867" s="6"/>
      <c r="AM8867" s="6"/>
    </row>
    <row r="8868" spans="1:39">
      <c r="A8868" s="6"/>
      <c r="K8868" s="6"/>
      <c r="L8868" s="6"/>
      <c r="AM8868" s="6"/>
    </row>
    <row r="8869" spans="1:39">
      <c r="A8869" s="6"/>
      <c r="K8869" s="6"/>
      <c r="L8869" s="6"/>
      <c r="AM8869" s="6"/>
    </row>
    <row r="8870" spans="1:39">
      <c r="A8870" s="6"/>
      <c r="K8870" s="6"/>
      <c r="L8870" s="6"/>
      <c r="AM8870" s="6"/>
    </row>
    <row r="8871" spans="1:39">
      <c r="A8871" s="6"/>
      <c r="K8871" s="6"/>
      <c r="L8871" s="6"/>
      <c r="AM8871" s="6"/>
    </row>
    <row r="8872" spans="1:39">
      <c r="A8872" s="6"/>
      <c r="K8872" s="6"/>
      <c r="L8872" s="6"/>
      <c r="AM8872" s="6"/>
    </row>
    <row r="8873" spans="1:39">
      <c r="A8873" s="6"/>
      <c r="K8873" s="6"/>
      <c r="L8873" s="6"/>
      <c r="AM8873" s="6"/>
    </row>
    <row r="8874" spans="1:39">
      <c r="A8874" s="6"/>
      <c r="K8874" s="6"/>
      <c r="L8874" s="6"/>
      <c r="AM8874" s="6"/>
    </row>
    <row r="8875" spans="1:39">
      <c r="A8875" s="6"/>
      <c r="K8875" s="6"/>
      <c r="L8875" s="6"/>
      <c r="AM8875" s="6"/>
    </row>
    <row r="8876" spans="1:39">
      <c r="A8876" s="6"/>
      <c r="K8876" s="6"/>
      <c r="L8876" s="6"/>
      <c r="AM8876" s="6"/>
    </row>
    <row r="8877" spans="1:39">
      <c r="A8877" s="6"/>
      <c r="K8877" s="6"/>
      <c r="L8877" s="6"/>
      <c r="AM8877" s="6"/>
    </row>
    <row r="8878" spans="1:39">
      <c r="A8878" s="6"/>
      <c r="K8878" s="6"/>
      <c r="L8878" s="6"/>
      <c r="AM8878" s="6"/>
    </row>
    <row r="8879" spans="1:39">
      <c r="A8879" s="6"/>
      <c r="K8879" s="6"/>
      <c r="L8879" s="6"/>
      <c r="AM8879" s="6"/>
    </row>
    <row r="8880" spans="1:39">
      <c r="A8880" s="6"/>
      <c r="K8880" s="6"/>
      <c r="L8880" s="6"/>
      <c r="AM8880" s="6"/>
    </row>
    <row r="8881" spans="1:39">
      <c r="A8881" s="6"/>
      <c r="K8881" s="6"/>
      <c r="L8881" s="6"/>
      <c r="AM8881" s="6"/>
    </row>
    <row r="8882" spans="1:39">
      <c r="A8882" s="6"/>
      <c r="K8882" s="6"/>
      <c r="L8882" s="6"/>
      <c r="AM8882" s="6"/>
    </row>
    <row r="8883" spans="1:39">
      <c r="A8883" s="6"/>
      <c r="K8883" s="6"/>
      <c r="L8883" s="6"/>
      <c r="AM8883" s="6"/>
    </row>
    <row r="8884" spans="1:39">
      <c r="A8884" s="6"/>
      <c r="K8884" s="6"/>
      <c r="L8884" s="6"/>
      <c r="AM8884" s="6"/>
    </row>
    <row r="8885" spans="1:39">
      <c r="A8885" s="6"/>
      <c r="K8885" s="6"/>
      <c r="L8885" s="6"/>
      <c r="AM8885" s="6"/>
    </row>
    <row r="8886" spans="1:39">
      <c r="A8886" s="6"/>
      <c r="K8886" s="6"/>
      <c r="L8886" s="6"/>
      <c r="AM8886" s="6"/>
    </row>
    <row r="8887" spans="1:39">
      <c r="A8887" s="6"/>
      <c r="K8887" s="6"/>
      <c r="L8887" s="6"/>
      <c r="AM8887" s="6"/>
    </row>
    <row r="8888" spans="1:39">
      <c r="A8888" s="6"/>
      <c r="K8888" s="6"/>
      <c r="L8888" s="6"/>
      <c r="AM8888" s="6"/>
    </row>
    <row r="8889" spans="1:39">
      <c r="A8889" s="6"/>
      <c r="K8889" s="6"/>
      <c r="L8889" s="6"/>
      <c r="AM8889" s="6"/>
    </row>
    <row r="8890" spans="1:39">
      <c r="A8890" s="6"/>
      <c r="K8890" s="6"/>
      <c r="L8890" s="6"/>
      <c r="AM8890" s="6"/>
    </row>
    <row r="8891" spans="1:39">
      <c r="A8891" s="6"/>
      <c r="K8891" s="6"/>
      <c r="L8891" s="6"/>
      <c r="AM8891" s="6"/>
    </row>
    <row r="8892" spans="1:39">
      <c r="A8892" s="6"/>
      <c r="K8892" s="6"/>
      <c r="L8892" s="6"/>
      <c r="AM8892" s="6"/>
    </row>
    <row r="8893" spans="1:39">
      <c r="A8893" s="6"/>
      <c r="K8893" s="6"/>
      <c r="L8893" s="6"/>
      <c r="AM8893" s="6"/>
    </row>
    <row r="8894" spans="1:39">
      <c r="A8894" s="6"/>
      <c r="K8894" s="6"/>
      <c r="L8894" s="6"/>
      <c r="AM8894" s="6"/>
    </row>
    <row r="8895" spans="1:39">
      <c r="A8895" s="6"/>
      <c r="K8895" s="6"/>
      <c r="L8895" s="6"/>
      <c r="AM8895" s="6"/>
    </row>
    <row r="8896" spans="1:39">
      <c r="A8896" s="6"/>
      <c r="K8896" s="6"/>
      <c r="L8896" s="6"/>
      <c r="AM8896" s="6"/>
    </row>
    <row r="8897" spans="1:39">
      <c r="A8897" s="6"/>
      <c r="K8897" s="6"/>
      <c r="L8897" s="6"/>
      <c r="AM8897" s="6"/>
    </row>
    <row r="8898" spans="1:39">
      <c r="A8898" s="6"/>
      <c r="K8898" s="6"/>
      <c r="L8898" s="6"/>
      <c r="AM8898" s="6"/>
    </row>
    <row r="8899" spans="1:39">
      <c r="A8899" s="6"/>
      <c r="K8899" s="6"/>
      <c r="L8899" s="6"/>
      <c r="AM8899" s="6"/>
    </row>
    <row r="8900" spans="1:39">
      <c r="A8900" s="6"/>
      <c r="K8900" s="6"/>
      <c r="L8900" s="6"/>
      <c r="AM8900" s="6"/>
    </row>
    <row r="8901" spans="1:39">
      <c r="A8901" s="6"/>
      <c r="K8901" s="6"/>
      <c r="L8901" s="6"/>
      <c r="AM8901" s="6"/>
    </row>
    <row r="8902" spans="1:39">
      <c r="A8902" s="6"/>
      <c r="K8902" s="6"/>
      <c r="L8902" s="6"/>
      <c r="AM8902" s="6"/>
    </row>
    <row r="8903" spans="1:39">
      <c r="A8903" s="6"/>
      <c r="K8903" s="6"/>
      <c r="L8903" s="6"/>
      <c r="AM8903" s="6"/>
    </row>
    <row r="8904" spans="1:39">
      <c r="A8904" s="6"/>
      <c r="K8904" s="6"/>
      <c r="L8904" s="6"/>
      <c r="AM8904" s="6"/>
    </row>
    <row r="8905" spans="1:39">
      <c r="A8905" s="6"/>
      <c r="K8905" s="6"/>
      <c r="L8905" s="6"/>
      <c r="AM8905" s="6"/>
    </row>
    <row r="8906" spans="1:39">
      <c r="A8906" s="6"/>
      <c r="K8906" s="6"/>
      <c r="L8906" s="6"/>
      <c r="AM8906" s="6"/>
    </row>
    <row r="8907" spans="1:39">
      <c r="A8907" s="6"/>
      <c r="K8907" s="6"/>
      <c r="L8907" s="6"/>
      <c r="AM8907" s="6"/>
    </row>
    <row r="8908" spans="1:39">
      <c r="A8908" s="6"/>
      <c r="K8908" s="6"/>
      <c r="L8908" s="6"/>
      <c r="AM8908" s="6"/>
    </row>
    <row r="8909" spans="1:39">
      <c r="A8909" s="6"/>
      <c r="K8909" s="6"/>
      <c r="L8909" s="6"/>
      <c r="AM8909" s="6"/>
    </row>
    <row r="8910" spans="1:39">
      <c r="A8910" s="6"/>
      <c r="K8910" s="6"/>
      <c r="L8910" s="6"/>
      <c r="AM8910" s="6"/>
    </row>
    <row r="8911" spans="1:39">
      <c r="A8911" s="6"/>
      <c r="K8911" s="6"/>
      <c r="L8911" s="6"/>
      <c r="AM8911" s="6"/>
    </row>
    <row r="8912" spans="1:39">
      <c r="A8912" s="6"/>
      <c r="K8912" s="6"/>
      <c r="L8912" s="6"/>
      <c r="AM8912" s="6"/>
    </row>
    <row r="8913" spans="1:39">
      <c r="A8913" s="6"/>
      <c r="K8913" s="6"/>
      <c r="L8913" s="6"/>
      <c r="AM8913" s="6"/>
    </row>
    <row r="8914" spans="1:39">
      <c r="A8914" s="6"/>
      <c r="K8914" s="6"/>
      <c r="L8914" s="6"/>
      <c r="AM8914" s="6"/>
    </row>
    <row r="8915" spans="1:39">
      <c r="A8915" s="6"/>
      <c r="K8915" s="6"/>
      <c r="L8915" s="6"/>
      <c r="AM8915" s="6"/>
    </row>
    <row r="8916" spans="1:39">
      <c r="A8916" s="6"/>
      <c r="K8916" s="6"/>
      <c r="L8916" s="6"/>
      <c r="AM8916" s="6"/>
    </row>
    <row r="8917" spans="1:39">
      <c r="A8917" s="6"/>
      <c r="K8917" s="6"/>
      <c r="L8917" s="6"/>
      <c r="AM8917" s="6"/>
    </row>
    <row r="8918" spans="1:39">
      <c r="A8918" s="6"/>
      <c r="K8918" s="6"/>
      <c r="L8918" s="6"/>
      <c r="AM8918" s="6"/>
    </row>
    <row r="8919" spans="1:39">
      <c r="A8919" s="6"/>
      <c r="K8919" s="6"/>
      <c r="L8919" s="6"/>
      <c r="AM8919" s="6"/>
    </row>
    <row r="8920" spans="1:39">
      <c r="A8920" s="6"/>
      <c r="K8920" s="6"/>
      <c r="L8920" s="6"/>
      <c r="AM8920" s="6"/>
    </row>
    <row r="8921" spans="1:39">
      <c r="A8921" s="6"/>
      <c r="K8921" s="6"/>
      <c r="L8921" s="6"/>
      <c r="AM8921" s="6"/>
    </row>
    <row r="8922" spans="1:39">
      <c r="A8922" s="6"/>
      <c r="K8922" s="6"/>
      <c r="L8922" s="6"/>
      <c r="AM8922" s="6"/>
    </row>
    <row r="8923" spans="1:39">
      <c r="A8923" s="6"/>
      <c r="K8923" s="6"/>
      <c r="L8923" s="6"/>
      <c r="AM8923" s="6"/>
    </row>
    <row r="8924" spans="1:39">
      <c r="A8924" s="6"/>
      <c r="K8924" s="6"/>
      <c r="L8924" s="6"/>
      <c r="AM8924" s="6"/>
    </row>
    <row r="8925" spans="1:39">
      <c r="A8925" s="6"/>
      <c r="K8925" s="6"/>
      <c r="L8925" s="6"/>
      <c r="AM8925" s="6"/>
    </row>
    <row r="8926" spans="1:39">
      <c r="A8926" s="6"/>
      <c r="K8926" s="6"/>
      <c r="L8926" s="6"/>
      <c r="AM8926" s="6"/>
    </row>
    <row r="8927" spans="1:39">
      <c r="A8927" s="6"/>
      <c r="K8927" s="6"/>
      <c r="L8927" s="6"/>
      <c r="AM8927" s="6"/>
    </row>
    <row r="8928" spans="1:39">
      <c r="A8928" s="6"/>
      <c r="K8928" s="6"/>
      <c r="L8928" s="6"/>
      <c r="AM8928" s="6"/>
    </row>
    <row r="8929" spans="1:39">
      <c r="A8929" s="6"/>
      <c r="K8929" s="6"/>
      <c r="L8929" s="6"/>
      <c r="AM8929" s="6"/>
    </row>
    <row r="8930" spans="1:39">
      <c r="A8930" s="6"/>
      <c r="K8930" s="6"/>
      <c r="L8930" s="6"/>
      <c r="AM8930" s="6"/>
    </row>
    <row r="8931" spans="1:39">
      <c r="A8931" s="6"/>
      <c r="K8931" s="6"/>
      <c r="L8931" s="6"/>
      <c r="AM8931" s="6"/>
    </row>
    <row r="8932" spans="1:39">
      <c r="A8932" s="6"/>
      <c r="K8932" s="6"/>
      <c r="L8932" s="6"/>
      <c r="AM8932" s="6"/>
    </row>
    <row r="8933" spans="1:39">
      <c r="A8933" s="6"/>
      <c r="K8933" s="6"/>
      <c r="L8933" s="6"/>
      <c r="AM8933" s="6"/>
    </row>
    <row r="8934" spans="1:39">
      <c r="A8934" s="6"/>
      <c r="K8934" s="6"/>
      <c r="L8934" s="6"/>
      <c r="AM8934" s="6"/>
    </row>
    <row r="8935" spans="1:39">
      <c r="A8935" s="6"/>
      <c r="K8935" s="6"/>
      <c r="L8935" s="6"/>
      <c r="AM8935" s="6"/>
    </row>
    <row r="8936" spans="1:39">
      <c r="A8936" s="6"/>
      <c r="K8936" s="6"/>
      <c r="L8936" s="6"/>
      <c r="AM8936" s="6"/>
    </row>
    <row r="8937" spans="1:39">
      <c r="A8937" s="6"/>
      <c r="K8937" s="6"/>
      <c r="L8937" s="6"/>
      <c r="AM8937" s="6"/>
    </row>
    <row r="8938" spans="1:39">
      <c r="A8938" s="6"/>
      <c r="K8938" s="6"/>
      <c r="L8938" s="6"/>
      <c r="AM8938" s="6"/>
    </row>
    <row r="8939" spans="1:39">
      <c r="A8939" s="6"/>
      <c r="K8939" s="6"/>
      <c r="L8939" s="6"/>
      <c r="AM8939" s="6"/>
    </row>
    <row r="8940" spans="1:39">
      <c r="A8940" s="6"/>
      <c r="K8940" s="6"/>
      <c r="L8940" s="6"/>
      <c r="AM8940" s="6"/>
    </row>
    <row r="8941" spans="1:39">
      <c r="A8941" s="6"/>
      <c r="K8941" s="6"/>
      <c r="L8941" s="6"/>
      <c r="AM8941" s="6"/>
    </row>
    <row r="8942" spans="1:39">
      <c r="A8942" s="6"/>
      <c r="K8942" s="6"/>
      <c r="L8942" s="6"/>
      <c r="AM8942" s="6"/>
    </row>
    <row r="8943" spans="1:39">
      <c r="A8943" s="6"/>
      <c r="K8943" s="6"/>
      <c r="L8943" s="6"/>
      <c r="AM8943" s="6"/>
    </row>
    <row r="8944" spans="1:39">
      <c r="A8944" s="6"/>
      <c r="K8944" s="6"/>
      <c r="L8944" s="6"/>
      <c r="AM8944" s="6"/>
    </row>
    <row r="8945" spans="1:39">
      <c r="A8945" s="6"/>
      <c r="K8945" s="6"/>
      <c r="L8945" s="6"/>
      <c r="AM8945" s="6"/>
    </row>
    <row r="8946" spans="1:39">
      <c r="A8946" s="6"/>
      <c r="K8946" s="6"/>
      <c r="L8946" s="6"/>
      <c r="AM8946" s="6"/>
    </row>
    <row r="8947" spans="1:39">
      <c r="A8947" s="6"/>
      <c r="K8947" s="6"/>
      <c r="L8947" s="6"/>
      <c r="AM8947" s="6"/>
    </row>
    <row r="8948" spans="1:39">
      <c r="A8948" s="6"/>
      <c r="K8948" s="6"/>
      <c r="L8948" s="6"/>
      <c r="AM8948" s="6"/>
    </row>
    <row r="8949" spans="1:39">
      <c r="A8949" s="6"/>
      <c r="K8949" s="6"/>
      <c r="L8949" s="6"/>
      <c r="AM8949" s="6"/>
    </row>
    <row r="8950" spans="1:39">
      <c r="A8950" s="6"/>
      <c r="K8950" s="6"/>
      <c r="L8950" s="6"/>
      <c r="AM8950" s="6"/>
    </row>
    <row r="8951" spans="1:39">
      <c r="A8951" s="6"/>
      <c r="K8951" s="6"/>
      <c r="L8951" s="6"/>
      <c r="AM8951" s="6"/>
    </row>
    <row r="8952" spans="1:39">
      <c r="A8952" s="6"/>
      <c r="K8952" s="6"/>
      <c r="L8952" s="6"/>
      <c r="AM8952" s="6"/>
    </row>
    <row r="8953" spans="1:39">
      <c r="A8953" s="6"/>
      <c r="K8953" s="6"/>
      <c r="L8953" s="6"/>
      <c r="AM8953" s="6"/>
    </row>
    <row r="8954" spans="1:39">
      <c r="A8954" s="6"/>
      <c r="K8954" s="6"/>
      <c r="L8954" s="6"/>
      <c r="AM8954" s="6"/>
    </row>
    <row r="8955" spans="1:39">
      <c r="A8955" s="6"/>
      <c r="K8955" s="6"/>
      <c r="L8955" s="6"/>
      <c r="AM8955" s="6"/>
    </row>
    <row r="8956" spans="1:39">
      <c r="A8956" s="6"/>
      <c r="K8956" s="6"/>
      <c r="L8956" s="6"/>
      <c r="AM8956" s="6"/>
    </row>
    <row r="8957" spans="1:39">
      <c r="A8957" s="6"/>
      <c r="K8957" s="6"/>
      <c r="L8957" s="6"/>
      <c r="AM8957" s="6"/>
    </row>
    <row r="8958" spans="1:39">
      <c r="A8958" s="6"/>
      <c r="K8958" s="6"/>
      <c r="L8958" s="6"/>
      <c r="AM8958" s="6"/>
    </row>
    <row r="8959" spans="1:39">
      <c r="A8959" s="6"/>
      <c r="K8959" s="6"/>
      <c r="L8959" s="6"/>
      <c r="AM8959" s="6"/>
    </row>
    <row r="8960" spans="1:39">
      <c r="A8960" s="6"/>
      <c r="K8960" s="6"/>
      <c r="L8960" s="6"/>
      <c r="AM8960" s="6"/>
    </row>
    <row r="8961" spans="1:39">
      <c r="A8961" s="6"/>
      <c r="K8961" s="6"/>
      <c r="L8961" s="6"/>
      <c r="AM8961" s="6"/>
    </row>
    <row r="8962" spans="1:39">
      <c r="A8962" s="6"/>
      <c r="K8962" s="6"/>
      <c r="L8962" s="6"/>
      <c r="AM8962" s="6"/>
    </row>
    <row r="8963" spans="1:39">
      <c r="A8963" s="6"/>
      <c r="K8963" s="6"/>
      <c r="L8963" s="6"/>
      <c r="AM8963" s="6"/>
    </row>
    <row r="8964" spans="1:39">
      <c r="A8964" s="6"/>
      <c r="K8964" s="6"/>
      <c r="L8964" s="6"/>
      <c r="AM8964" s="6"/>
    </row>
    <row r="8965" spans="1:39">
      <c r="A8965" s="6"/>
      <c r="K8965" s="6"/>
      <c r="L8965" s="6"/>
      <c r="AM8965" s="6"/>
    </row>
    <row r="8966" spans="1:39">
      <c r="A8966" s="6"/>
      <c r="K8966" s="6"/>
      <c r="L8966" s="6"/>
      <c r="AM8966" s="6"/>
    </row>
    <row r="8967" spans="1:39">
      <c r="A8967" s="6"/>
      <c r="K8967" s="6"/>
      <c r="L8967" s="6"/>
      <c r="AM8967" s="6"/>
    </row>
    <row r="8968" spans="1:39">
      <c r="A8968" s="6"/>
      <c r="K8968" s="6"/>
      <c r="L8968" s="6"/>
      <c r="AM8968" s="6"/>
    </row>
    <row r="8969" spans="1:39">
      <c r="A8969" s="6"/>
      <c r="K8969" s="6"/>
      <c r="L8969" s="6"/>
      <c r="AM8969" s="6"/>
    </row>
    <row r="8970" spans="1:39">
      <c r="A8970" s="6"/>
      <c r="K8970" s="6"/>
      <c r="L8970" s="6"/>
      <c r="AM8970" s="6"/>
    </row>
    <row r="8971" spans="1:39">
      <c r="A8971" s="6"/>
      <c r="K8971" s="6"/>
      <c r="L8971" s="6"/>
      <c r="AM8971" s="6"/>
    </row>
    <row r="8972" spans="1:39">
      <c r="A8972" s="6"/>
      <c r="K8972" s="6"/>
      <c r="L8972" s="6"/>
      <c r="AM8972" s="6"/>
    </row>
    <row r="8973" spans="1:39">
      <c r="A8973" s="6"/>
      <c r="K8973" s="6"/>
      <c r="L8973" s="6"/>
      <c r="AM8973" s="6"/>
    </row>
    <row r="8974" spans="1:39">
      <c r="A8974" s="6"/>
      <c r="K8974" s="6"/>
      <c r="L8974" s="6"/>
      <c r="AM8974" s="6"/>
    </row>
    <row r="8975" spans="1:39">
      <c r="A8975" s="6"/>
      <c r="K8975" s="6"/>
      <c r="L8975" s="6"/>
      <c r="AM8975" s="6"/>
    </row>
    <row r="8976" spans="1:39">
      <c r="A8976" s="6"/>
      <c r="K8976" s="6"/>
      <c r="L8976" s="6"/>
      <c r="AM8976" s="6"/>
    </row>
    <row r="8977" spans="1:39">
      <c r="A8977" s="6"/>
      <c r="K8977" s="6"/>
      <c r="L8977" s="6"/>
      <c r="AM8977" s="6"/>
    </row>
    <row r="8978" spans="1:39">
      <c r="A8978" s="6"/>
      <c r="K8978" s="6"/>
      <c r="L8978" s="6"/>
      <c r="AM8978" s="6"/>
    </row>
    <row r="8979" spans="1:39">
      <c r="A8979" s="6"/>
      <c r="K8979" s="6"/>
      <c r="L8979" s="6"/>
      <c r="AM8979" s="6"/>
    </row>
    <row r="8980" spans="1:39">
      <c r="A8980" s="6"/>
      <c r="K8980" s="6"/>
      <c r="L8980" s="6"/>
      <c r="AM8980" s="6"/>
    </row>
    <row r="8981" spans="1:39">
      <c r="A8981" s="6"/>
      <c r="K8981" s="6"/>
      <c r="L8981" s="6"/>
      <c r="AM8981" s="6"/>
    </row>
    <row r="8982" spans="1:39">
      <c r="A8982" s="6"/>
      <c r="K8982" s="6"/>
      <c r="L8982" s="6"/>
      <c r="AM8982" s="6"/>
    </row>
    <row r="8983" spans="1:39">
      <c r="A8983" s="6"/>
      <c r="K8983" s="6"/>
      <c r="L8983" s="6"/>
      <c r="AM8983" s="6"/>
    </row>
    <row r="8984" spans="1:39">
      <c r="A8984" s="6"/>
      <c r="K8984" s="6"/>
      <c r="L8984" s="6"/>
      <c r="AM8984" s="6"/>
    </row>
    <row r="8985" spans="1:39">
      <c r="A8985" s="6"/>
      <c r="K8985" s="6"/>
      <c r="L8985" s="6"/>
      <c r="AM8985" s="6"/>
    </row>
    <row r="8986" spans="1:39">
      <c r="A8986" s="6"/>
      <c r="K8986" s="6"/>
      <c r="L8986" s="6"/>
      <c r="AM8986" s="6"/>
    </row>
    <row r="8987" spans="1:39">
      <c r="A8987" s="6"/>
      <c r="K8987" s="6"/>
      <c r="L8987" s="6"/>
      <c r="AM8987" s="6"/>
    </row>
    <row r="8988" spans="1:39">
      <c r="A8988" s="6"/>
      <c r="K8988" s="6"/>
      <c r="L8988" s="6"/>
      <c r="AM8988" s="6"/>
    </row>
    <row r="8989" spans="1:39">
      <c r="A8989" s="6"/>
      <c r="K8989" s="6"/>
      <c r="L8989" s="6"/>
      <c r="AM8989" s="6"/>
    </row>
    <row r="8990" spans="1:39">
      <c r="A8990" s="6"/>
      <c r="K8990" s="6"/>
      <c r="L8990" s="6"/>
      <c r="AM8990" s="6"/>
    </row>
    <row r="8991" spans="1:39">
      <c r="A8991" s="6"/>
      <c r="K8991" s="6"/>
      <c r="L8991" s="6"/>
      <c r="AM8991" s="6"/>
    </row>
    <row r="8992" spans="1:39">
      <c r="A8992" s="6"/>
      <c r="K8992" s="6"/>
      <c r="L8992" s="6"/>
      <c r="AM8992" s="6"/>
    </row>
    <row r="8993" spans="1:39">
      <c r="A8993" s="6"/>
      <c r="K8993" s="6"/>
      <c r="L8993" s="6"/>
      <c r="AM8993" s="6"/>
    </row>
    <row r="8994" spans="1:39">
      <c r="A8994" s="6"/>
      <c r="K8994" s="6"/>
      <c r="L8994" s="6"/>
      <c r="AM8994" s="6"/>
    </row>
    <row r="8995" spans="1:39">
      <c r="A8995" s="6"/>
      <c r="K8995" s="6"/>
      <c r="L8995" s="6"/>
      <c r="AM8995" s="6"/>
    </row>
    <row r="8996" spans="1:39">
      <c r="A8996" s="6"/>
      <c r="K8996" s="6"/>
      <c r="L8996" s="6"/>
      <c r="AM8996" s="6"/>
    </row>
    <row r="8997" spans="1:39">
      <c r="A8997" s="6"/>
      <c r="K8997" s="6"/>
      <c r="L8997" s="6"/>
      <c r="AM8997" s="6"/>
    </row>
    <row r="8998" spans="1:39">
      <c r="A8998" s="6"/>
      <c r="K8998" s="6"/>
      <c r="L8998" s="6"/>
      <c r="AM8998" s="6"/>
    </row>
    <row r="8999" spans="1:39">
      <c r="A8999" s="6"/>
      <c r="K8999" s="6"/>
      <c r="L8999" s="6"/>
      <c r="AM8999" s="6"/>
    </row>
    <row r="9000" spans="1:39">
      <c r="A9000" s="6"/>
      <c r="K9000" s="6"/>
      <c r="L9000" s="6"/>
      <c r="AM9000" s="6"/>
    </row>
    <row r="9001" spans="1:39">
      <c r="A9001" s="6"/>
      <c r="K9001" s="6"/>
      <c r="L9001" s="6"/>
      <c r="AM9001" s="6"/>
    </row>
    <row r="9002" spans="1:39">
      <c r="A9002" s="6"/>
      <c r="K9002" s="6"/>
      <c r="L9002" s="6"/>
      <c r="AM9002" s="6"/>
    </row>
    <row r="9003" spans="1:39">
      <c r="A9003" s="6"/>
      <c r="K9003" s="6"/>
      <c r="L9003" s="6"/>
      <c r="AM9003" s="6"/>
    </row>
    <row r="9004" spans="1:39">
      <c r="A9004" s="6"/>
      <c r="K9004" s="6"/>
      <c r="L9004" s="6"/>
      <c r="AM9004" s="6"/>
    </row>
    <row r="9005" spans="1:39">
      <c r="A9005" s="6"/>
      <c r="K9005" s="6"/>
      <c r="L9005" s="6"/>
      <c r="AM9005" s="6"/>
    </row>
    <row r="9006" spans="1:39">
      <c r="A9006" s="6"/>
      <c r="K9006" s="6"/>
      <c r="L9006" s="6"/>
      <c r="AM9006" s="6"/>
    </row>
    <row r="9007" spans="1:39">
      <c r="A9007" s="6"/>
      <c r="K9007" s="6"/>
      <c r="L9007" s="6"/>
      <c r="AM9007" s="6"/>
    </row>
    <row r="9008" spans="1:39">
      <c r="A9008" s="6"/>
      <c r="K9008" s="6"/>
      <c r="L9008" s="6"/>
      <c r="AM9008" s="6"/>
    </row>
    <row r="9009" spans="1:39">
      <c r="A9009" s="6"/>
      <c r="K9009" s="6"/>
      <c r="L9009" s="6"/>
      <c r="AM9009" s="6"/>
    </row>
    <row r="9010" spans="1:39">
      <c r="A9010" s="6"/>
      <c r="K9010" s="6"/>
      <c r="L9010" s="6"/>
      <c r="AM9010" s="6"/>
    </row>
    <row r="9011" spans="1:39">
      <c r="A9011" s="6"/>
      <c r="K9011" s="6"/>
      <c r="L9011" s="6"/>
      <c r="AM9011" s="6"/>
    </row>
    <row r="9012" spans="1:39">
      <c r="A9012" s="6"/>
      <c r="K9012" s="6"/>
      <c r="L9012" s="6"/>
      <c r="AM9012" s="6"/>
    </row>
    <row r="9013" spans="1:39">
      <c r="A9013" s="6"/>
      <c r="K9013" s="6"/>
      <c r="L9013" s="6"/>
      <c r="AM9013" s="6"/>
    </row>
    <row r="9014" spans="1:39">
      <c r="A9014" s="6"/>
      <c r="K9014" s="6"/>
      <c r="L9014" s="6"/>
      <c r="AM9014" s="6"/>
    </row>
    <row r="9015" spans="1:39">
      <c r="A9015" s="6"/>
      <c r="K9015" s="6"/>
      <c r="L9015" s="6"/>
      <c r="AM9015" s="6"/>
    </row>
    <row r="9016" spans="1:39">
      <c r="A9016" s="6"/>
      <c r="K9016" s="6"/>
      <c r="L9016" s="6"/>
      <c r="AM9016" s="6"/>
    </row>
    <row r="9017" spans="1:39">
      <c r="A9017" s="6"/>
      <c r="K9017" s="6"/>
      <c r="L9017" s="6"/>
      <c r="AM9017" s="6"/>
    </row>
    <row r="9018" spans="1:39">
      <c r="A9018" s="6"/>
      <c r="K9018" s="6"/>
      <c r="L9018" s="6"/>
      <c r="AM9018" s="6"/>
    </row>
    <row r="9019" spans="1:39">
      <c r="A9019" s="6"/>
      <c r="K9019" s="6"/>
      <c r="L9019" s="6"/>
      <c r="AM9019" s="6"/>
    </row>
    <row r="9020" spans="1:39">
      <c r="A9020" s="6"/>
      <c r="K9020" s="6"/>
      <c r="L9020" s="6"/>
      <c r="AM9020" s="6"/>
    </row>
    <row r="9021" spans="1:39">
      <c r="A9021" s="6"/>
      <c r="K9021" s="6"/>
      <c r="L9021" s="6"/>
      <c r="AM9021" s="6"/>
    </row>
    <row r="9022" spans="1:39">
      <c r="A9022" s="6"/>
      <c r="K9022" s="6"/>
      <c r="L9022" s="6"/>
      <c r="AM9022" s="6"/>
    </row>
    <row r="9023" spans="1:39">
      <c r="A9023" s="6"/>
      <c r="K9023" s="6"/>
      <c r="L9023" s="6"/>
      <c r="AM9023" s="6"/>
    </row>
    <row r="9024" spans="1:39">
      <c r="A9024" s="6"/>
      <c r="K9024" s="6"/>
      <c r="L9024" s="6"/>
      <c r="AM9024" s="6"/>
    </row>
    <row r="9025" spans="1:39">
      <c r="A9025" s="6"/>
      <c r="K9025" s="6"/>
      <c r="L9025" s="6"/>
      <c r="AM9025" s="6"/>
    </row>
    <row r="9026" spans="1:39">
      <c r="A9026" s="6"/>
      <c r="K9026" s="6"/>
      <c r="L9026" s="6"/>
      <c r="AM9026" s="6"/>
    </row>
    <row r="9027" spans="1:39">
      <c r="A9027" s="6"/>
      <c r="K9027" s="6"/>
      <c r="L9027" s="6"/>
      <c r="AM9027" s="6"/>
    </row>
    <row r="9028" spans="1:39">
      <c r="A9028" s="6"/>
      <c r="K9028" s="6"/>
      <c r="L9028" s="6"/>
      <c r="AM9028" s="6"/>
    </row>
    <row r="9029" spans="1:39">
      <c r="A9029" s="6"/>
      <c r="K9029" s="6"/>
      <c r="L9029" s="6"/>
      <c r="AM9029" s="6"/>
    </row>
    <row r="9030" spans="1:39">
      <c r="A9030" s="6"/>
      <c r="K9030" s="6"/>
      <c r="L9030" s="6"/>
      <c r="AM9030" s="6"/>
    </row>
    <row r="9031" spans="1:39">
      <c r="A9031" s="6"/>
      <c r="K9031" s="6"/>
      <c r="L9031" s="6"/>
      <c r="AM9031" s="6"/>
    </row>
    <row r="9032" spans="1:39">
      <c r="A9032" s="6"/>
      <c r="K9032" s="6"/>
      <c r="L9032" s="6"/>
      <c r="AM9032" s="6"/>
    </row>
    <row r="9033" spans="1:39">
      <c r="A9033" s="6"/>
      <c r="K9033" s="6"/>
      <c r="L9033" s="6"/>
      <c r="AM9033" s="6"/>
    </row>
    <row r="9034" spans="1:39">
      <c r="A9034" s="6"/>
      <c r="K9034" s="6"/>
      <c r="L9034" s="6"/>
      <c r="AM9034" s="6"/>
    </row>
    <row r="9035" spans="1:39">
      <c r="A9035" s="6"/>
      <c r="K9035" s="6"/>
      <c r="L9035" s="6"/>
      <c r="AM9035" s="6"/>
    </row>
    <row r="9036" spans="1:39">
      <c r="A9036" s="6"/>
      <c r="K9036" s="6"/>
      <c r="L9036" s="6"/>
      <c r="AM9036" s="6"/>
    </row>
    <row r="9037" spans="1:39">
      <c r="A9037" s="6"/>
      <c r="K9037" s="6"/>
      <c r="L9037" s="6"/>
      <c r="AM9037" s="6"/>
    </row>
    <row r="9038" spans="1:39">
      <c r="A9038" s="6"/>
      <c r="K9038" s="6"/>
      <c r="L9038" s="6"/>
      <c r="AM9038" s="6"/>
    </row>
    <row r="9039" spans="1:39">
      <c r="A9039" s="6"/>
      <c r="K9039" s="6"/>
      <c r="L9039" s="6"/>
      <c r="AM9039" s="6"/>
    </row>
    <row r="9040" spans="1:39">
      <c r="A9040" s="6"/>
      <c r="K9040" s="6"/>
      <c r="L9040" s="6"/>
      <c r="AM9040" s="6"/>
    </row>
    <row r="9041" spans="1:39">
      <c r="A9041" s="6"/>
      <c r="K9041" s="6"/>
      <c r="L9041" s="6"/>
      <c r="AM9041" s="6"/>
    </row>
    <row r="9042" spans="1:39">
      <c r="A9042" s="6"/>
      <c r="K9042" s="6"/>
      <c r="L9042" s="6"/>
      <c r="AM9042" s="6"/>
    </row>
    <row r="9043" spans="1:39">
      <c r="A9043" s="6"/>
      <c r="K9043" s="6"/>
      <c r="L9043" s="6"/>
      <c r="AM9043" s="6"/>
    </row>
    <row r="9044" spans="1:39">
      <c r="A9044" s="6"/>
      <c r="K9044" s="6"/>
      <c r="L9044" s="6"/>
      <c r="AM9044" s="6"/>
    </row>
    <row r="9045" spans="1:39">
      <c r="A9045" s="6"/>
      <c r="K9045" s="6"/>
      <c r="L9045" s="6"/>
      <c r="AM9045" s="6"/>
    </row>
    <row r="9046" spans="1:39">
      <c r="A9046" s="6"/>
      <c r="K9046" s="6"/>
      <c r="L9046" s="6"/>
      <c r="AM9046" s="6"/>
    </row>
    <row r="9047" spans="1:39">
      <c r="A9047" s="6"/>
      <c r="K9047" s="6"/>
      <c r="L9047" s="6"/>
      <c r="AM9047" s="6"/>
    </row>
    <row r="9048" spans="1:39">
      <c r="A9048" s="6"/>
      <c r="K9048" s="6"/>
      <c r="L9048" s="6"/>
      <c r="AM9048" s="6"/>
    </row>
    <row r="9049" spans="1:39">
      <c r="A9049" s="6"/>
      <c r="K9049" s="6"/>
      <c r="L9049" s="6"/>
      <c r="AM9049" s="6"/>
    </row>
    <row r="9050" spans="1:39">
      <c r="A9050" s="6"/>
      <c r="K9050" s="6"/>
      <c r="L9050" s="6"/>
      <c r="AM9050" s="6"/>
    </row>
    <row r="9051" spans="1:39">
      <c r="A9051" s="6"/>
      <c r="K9051" s="6"/>
      <c r="L9051" s="6"/>
      <c r="AM9051" s="6"/>
    </row>
    <row r="9052" spans="1:39">
      <c r="A9052" s="6"/>
      <c r="K9052" s="6"/>
      <c r="L9052" s="6"/>
      <c r="AM9052" s="6"/>
    </row>
    <row r="9053" spans="1:39">
      <c r="A9053" s="6"/>
      <c r="K9053" s="6"/>
      <c r="L9053" s="6"/>
      <c r="AM9053" s="6"/>
    </row>
    <row r="9054" spans="1:39">
      <c r="A9054" s="6"/>
      <c r="K9054" s="6"/>
      <c r="L9054" s="6"/>
      <c r="AM9054" s="6"/>
    </row>
    <row r="9055" spans="1:39">
      <c r="A9055" s="6"/>
      <c r="K9055" s="6"/>
      <c r="L9055" s="6"/>
      <c r="AM9055" s="6"/>
    </row>
    <row r="9056" spans="1:39">
      <c r="A9056" s="6"/>
      <c r="K9056" s="6"/>
      <c r="L9056" s="6"/>
      <c r="AM9056" s="6"/>
    </row>
    <row r="9057" spans="1:39">
      <c r="A9057" s="6"/>
      <c r="K9057" s="6"/>
      <c r="L9057" s="6"/>
      <c r="AM9057" s="6"/>
    </row>
    <row r="9058" spans="1:39">
      <c r="A9058" s="6"/>
      <c r="K9058" s="6"/>
      <c r="L9058" s="6"/>
      <c r="AM9058" s="6"/>
    </row>
    <row r="9059" spans="1:39">
      <c r="A9059" s="6"/>
      <c r="K9059" s="6"/>
      <c r="L9059" s="6"/>
      <c r="AM9059" s="6"/>
    </row>
    <row r="9060" spans="1:39">
      <c r="A9060" s="6"/>
      <c r="K9060" s="6"/>
      <c r="L9060" s="6"/>
      <c r="AM9060" s="6"/>
    </row>
    <row r="9061" spans="1:39">
      <c r="A9061" s="6"/>
      <c r="K9061" s="6"/>
      <c r="L9061" s="6"/>
      <c r="AM9061" s="6"/>
    </row>
    <row r="9062" spans="1:39">
      <c r="A9062" s="6"/>
      <c r="K9062" s="6"/>
      <c r="L9062" s="6"/>
      <c r="AM9062" s="6"/>
    </row>
    <row r="9063" spans="1:39">
      <c r="A9063" s="6"/>
      <c r="K9063" s="6"/>
      <c r="L9063" s="6"/>
      <c r="AM9063" s="6"/>
    </row>
    <row r="9064" spans="1:39">
      <c r="A9064" s="6"/>
      <c r="K9064" s="6"/>
      <c r="L9064" s="6"/>
      <c r="AM9064" s="6"/>
    </row>
    <row r="9065" spans="1:39">
      <c r="A9065" s="6"/>
      <c r="K9065" s="6"/>
      <c r="L9065" s="6"/>
      <c r="AM9065" s="6"/>
    </row>
    <row r="9066" spans="1:39">
      <c r="A9066" s="6"/>
      <c r="K9066" s="6"/>
      <c r="L9066" s="6"/>
      <c r="AM9066" s="6"/>
    </row>
    <row r="9067" spans="1:39">
      <c r="A9067" s="6"/>
      <c r="K9067" s="6"/>
      <c r="L9067" s="6"/>
      <c r="AM9067" s="6"/>
    </row>
    <row r="9068" spans="1:39">
      <c r="A9068" s="6"/>
      <c r="K9068" s="6"/>
      <c r="L9068" s="6"/>
      <c r="AM9068" s="6"/>
    </row>
    <row r="9069" spans="1:39">
      <c r="A9069" s="6"/>
      <c r="K9069" s="6"/>
      <c r="L9069" s="6"/>
      <c r="AM9069" s="6"/>
    </row>
    <row r="9070" spans="1:39">
      <c r="A9070" s="6"/>
      <c r="K9070" s="6"/>
      <c r="L9070" s="6"/>
      <c r="AM9070" s="6"/>
    </row>
    <row r="9071" spans="1:39">
      <c r="A9071" s="6"/>
      <c r="K9071" s="6"/>
      <c r="L9071" s="6"/>
      <c r="AM9071" s="6"/>
    </row>
    <row r="9072" spans="1:39">
      <c r="A9072" s="6"/>
      <c r="K9072" s="6"/>
      <c r="L9072" s="6"/>
      <c r="AM9072" s="6"/>
    </row>
    <row r="9073" spans="1:39">
      <c r="A9073" s="6"/>
      <c r="K9073" s="6"/>
      <c r="L9073" s="6"/>
      <c r="AM9073" s="6"/>
    </row>
    <row r="9074" spans="1:39">
      <c r="A9074" s="6"/>
      <c r="K9074" s="6"/>
      <c r="L9074" s="6"/>
      <c r="AM9074" s="6"/>
    </row>
    <row r="9075" spans="1:39">
      <c r="A9075" s="6"/>
      <c r="K9075" s="6"/>
      <c r="L9075" s="6"/>
      <c r="AM9075" s="6"/>
    </row>
    <row r="9076" spans="1:39">
      <c r="A9076" s="6"/>
      <c r="K9076" s="6"/>
      <c r="L9076" s="6"/>
      <c r="AM9076" s="6"/>
    </row>
    <row r="9077" spans="1:39">
      <c r="A9077" s="6"/>
      <c r="K9077" s="6"/>
      <c r="L9077" s="6"/>
      <c r="AM9077" s="6"/>
    </row>
    <row r="9078" spans="1:39">
      <c r="A9078" s="6"/>
      <c r="K9078" s="6"/>
      <c r="L9078" s="6"/>
      <c r="AM9078" s="6"/>
    </row>
    <row r="9079" spans="1:39">
      <c r="A9079" s="6"/>
      <c r="K9079" s="6"/>
      <c r="L9079" s="6"/>
      <c r="AM9079" s="6"/>
    </row>
    <row r="9080" spans="1:39">
      <c r="A9080" s="6"/>
      <c r="K9080" s="6"/>
      <c r="L9080" s="6"/>
      <c r="AM9080" s="6"/>
    </row>
    <row r="9081" spans="1:39">
      <c r="A9081" s="6"/>
      <c r="K9081" s="6"/>
      <c r="L9081" s="6"/>
      <c r="AM9081" s="6"/>
    </row>
    <row r="9082" spans="1:39">
      <c r="A9082" s="6"/>
      <c r="K9082" s="6"/>
      <c r="L9082" s="6"/>
      <c r="AM9082" s="6"/>
    </row>
    <row r="9083" spans="1:39">
      <c r="A9083" s="6"/>
      <c r="K9083" s="6"/>
      <c r="L9083" s="6"/>
      <c r="AM9083" s="6"/>
    </row>
    <row r="9084" spans="1:39">
      <c r="A9084" s="6"/>
      <c r="K9084" s="6"/>
      <c r="L9084" s="6"/>
      <c r="AM9084" s="6"/>
    </row>
    <row r="9085" spans="1:39">
      <c r="A9085" s="6"/>
      <c r="K9085" s="6"/>
      <c r="L9085" s="6"/>
      <c r="AM9085" s="6"/>
    </row>
    <row r="9086" spans="1:39">
      <c r="A9086" s="6"/>
      <c r="K9086" s="6"/>
      <c r="L9086" s="6"/>
      <c r="AM9086" s="6"/>
    </row>
    <row r="9087" spans="1:39">
      <c r="A9087" s="6"/>
      <c r="K9087" s="6"/>
      <c r="L9087" s="6"/>
      <c r="AM9087" s="6"/>
    </row>
    <row r="9088" spans="1:39">
      <c r="A9088" s="6"/>
      <c r="K9088" s="6"/>
      <c r="L9088" s="6"/>
      <c r="AM9088" s="6"/>
    </row>
    <row r="9089" spans="1:39">
      <c r="A9089" s="6"/>
      <c r="K9089" s="6"/>
      <c r="L9089" s="6"/>
      <c r="AM9089" s="6"/>
    </row>
    <row r="9090" spans="1:39">
      <c r="A9090" s="6"/>
      <c r="K9090" s="6"/>
      <c r="L9090" s="6"/>
      <c r="AM9090" s="6"/>
    </row>
    <row r="9091" spans="1:39">
      <c r="A9091" s="6"/>
      <c r="K9091" s="6"/>
      <c r="L9091" s="6"/>
      <c r="AM9091" s="6"/>
    </row>
    <row r="9092" spans="1:39">
      <c r="A9092" s="6"/>
      <c r="K9092" s="6"/>
      <c r="L9092" s="6"/>
      <c r="AM9092" s="6"/>
    </row>
    <row r="9093" spans="1:39">
      <c r="A9093" s="6"/>
      <c r="K9093" s="6"/>
      <c r="L9093" s="6"/>
      <c r="AM9093" s="6"/>
    </row>
    <row r="9094" spans="1:39">
      <c r="A9094" s="6"/>
      <c r="K9094" s="6"/>
      <c r="L9094" s="6"/>
      <c r="AM9094" s="6"/>
    </row>
    <row r="9095" spans="1:39">
      <c r="A9095" s="6"/>
      <c r="K9095" s="6"/>
      <c r="L9095" s="6"/>
      <c r="AM9095" s="6"/>
    </row>
    <row r="9096" spans="1:39">
      <c r="A9096" s="6"/>
      <c r="K9096" s="6"/>
      <c r="L9096" s="6"/>
      <c r="AM9096" s="6"/>
    </row>
    <row r="9097" spans="1:39">
      <c r="A9097" s="6"/>
      <c r="K9097" s="6"/>
      <c r="L9097" s="6"/>
      <c r="AM9097" s="6"/>
    </row>
    <row r="9098" spans="1:39">
      <c r="A9098" s="6"/>
      <c r="K9098" s="6"/>
      <c r="L9098" s="6"/>
      <c r="AM9098" s="6"/>
    </row>
    <row r="9099" spans="1:39">
      <c r="A9099" s="6"/>
      <c r="K9099" s="6"/>
      <c r="L9099" s="6"/>
      <c r="AM9099" s="6"/>
    </row>
    <row r="9100" spans="1:39">
      <c r="A9100" s="6"/>
      <c r="K9100" s="6"/>
      <c r="L9100" s="6"/>
      <c r="AM9100" s="6"/>
    </row>
    <row r="9101" spans="1:39">
      <c r="A9101" s="6"/>
      <c r="K9101" s="6"/>
      <c r="L9101" s="6"/>
      <c r="AM9101" s="6"/>
    </row>
    <row r="9102" spans="1:39">
      <c r="A9102" s="6"/>
      <c r="K9102" s="6"/>
      <c r="L9102" s="6"/>
      <c r="AM9102" s="6"/>
    </row>
    <row r="9103" spans="1:39">
      <c r="A9103" s="6"/>
      <c r="K9103" s="6"/>
      <c r="L9103" s="6"/>
      <c r="AM9103" s="6"/>
    </row>
    <row r="9104" spans="1:39">
      <c r="A9104" s="6"/>
      <c r="K9104" s="6"/>
      <c r="L9104" s="6"/>
      <c r="AM9104" s="6"/>
    </row>
    <row r="9105" spans="1:39">
      <c r="A9105" s="6"/>
      <c r="K9105" s="6"/>
      <c r="L9105" s="6"/>
      <c r="AM9105" s="6"/>
    </row>
    <row r="9106" spans="1:39">
      <c r="A9106" s="6"/>
      <c r="K9106" s="6"/>
      <c r="L9106" s="6"/>
      <c r="AM9106" s="6"/>
    </row>
    <row r="9107" spans="1:39">
      <c r="A9107" s="6"/>
      <c r="K9107" s="6"/>
      <c r="L9107" s="6"/>
      <c r="AM9107" s="6"/>
    </row>
    <row r="9108" spans="1:39">
      <c r="A9108" s="6"/>
      <c r="K9108" s="6"/>
      <c r="L9108" s="6"/>
      <c r="AM9108" s="6"/>
    </row>
    <row r="9109" spans="1:39">
      <c r="A9109" s="6"/>
      <c r="K9109" s="6"/>
      <c r="L9109" s="6"/>
      <c r="AM9109" s="6"/>
    </row>
    <row r="9110" spans="1:39">
      <c r="A9110" s="6"/>
      <c r="K9110" s="6"/>
      <c r="L9110" s="6"/>
      <c r="AM9110" s="6"/>
    </row>
    <row r="9111" spans="1:39">
      <c r="A9111" s="6"/>
      <c r="K9111" s="6"/>
      <c r="L9111" s="6"/>
      <c r="AM9111" s="6"/>
    </row>
    <row r="9112" spans="1:39">
      <c r="A9112" s="6"/>
      <c r="K9112" s="6"/>
      <c r="L9112" s="6"/>
      <c r="AM9112" s="6"/>
    </row>
    <row r="9113" spans="1:39">
      <c r="A9113" s="6"/>
      <c r="K9113" s="6"/>
      <c r="L9113" s="6"/>
      <c r="AM9113" s="6"/>
    </row>
    <row r="9114" spans="1:39">
      <c r="A9114" s="6"/>
      <c r="K9114" s="6"/>
      <c r="L9114" s="6"/>
      <c r="AM9114" s="6"/>
    </row>
    <row r="9115" spans="1:39">
      <c r="A9115" s="6"/>
      <c r="K9115" s="6"/>
      <c r="L9115" s="6"/>
      <c r="AM9115" s="6"/>
    </row>
    <row r="9116" spans="1:39">
      <c r="A9116" s="6"/>
      <c r="K9116" s="6"/>
      <c r="L9116" s="6"/>
      <c r="AM9116" s="6"/>
    </row>
    <row r="9117" spans="1:39">
      <c r="A9117" s="6"/>
      <c r="K9117" s="6"/>
      <c r="L9117" s="6"/>
      <c r="AM9117" s="6"/>
    </row>
    <row r="9118" spans="1:39">
      <c r="A9118" s="6"/>
      <c r="K9118" s="6"/>
      <c r="L9118" s="6"/>
      <c r="AM9118" s="6"/>
    </row>
    <row r="9119" spans="1:39">
      <c r="A9119" s="6"/>
      <c r="K9119" s="6"/>
      <c r="L9119" s="6"/>
      <c r="AM9119" s="6"/>
    </row>
    <row r="9120" spans="1:39">
      <c r="A9120" s="6"/>
      <c r="K9120" s="6"/>
      <c r="L9120" s="6"/>
      <c r="AM9120" s="6"/>
    </row>
    <row r="9121" spans="1:39">
      <c r="A9121" s="6"/>
      <c r="K9121" s="6"/>
      <c r="L9121" s="6"/>
      <c r="AM9121" s="6"/>
    </row>
    <row r="9122" spans="1:39">
      <c r="A9122" s="6"/>
      <c r="K9122" s="6"/>
      <c r="L9122" s="6"/>
      <c r="AM9122" s="6"/>
    </row>
    <row r="9123" spans="1:39">
      <c r="A9123" s="6"/>
      <c r="K9123" s="6"/>
      <c r="L9123" s="6"/>
      <c r="AM9123" s="6"/>
    </row>
    <row r="9124" spans="1:39">
      <c r="A9124" s="6"/>
      <c r="K9124" s="6"/>
      <c r="L9124" s="6"/>
      <c r="AM9124" s="6"/>
    </row>
    <row r="9125" spans="1:39">
      <c r="A9125" s="6"/>
      <c r="K9125" s="6"/>
      <c r="L9125" s="6"/>
      <c r="AM9125" s="6"/>
    </row>
    <row r="9126" spans="1:39">
      <c r="A9126" s="6"/>
      <c r="K9126" s="6"/>
      <c r="L9126" s="6"/>
      <c r="AM9126" s="6"/>
    </row>
    <row r="9127" spans="1:39">
      <c r="A9127" s="6"/>
      <c r="K9127" s="6"/>
      <c r="L9127" s="6"/>
      <c r="AM9127" s="6"/>
    </row>
    <row r="9128" spans="1:39">
      <c r="A9128" s="6"/>
      <c r="K9128" s="6"/>
      <c r="L9128" s="6"/>
      <c r="AM9128" s="6"/>
    </row>
    <row r="9129" spans="1:39">
      <c r="A9129" s="6"/>
      <c r="K9129" s="6"/>
      <c r="L9129" s="6"/>
      <c r="AM9129" s="6"/>
    </row>
    <row r="9130" spans="1:39">
      <c r="A9130" s="6"/>
      <c r="K9130" s="6"/>
      <c r="L9130" s="6"/>
      <c r="AM9130" s="6"/>
    </row>
    <row r="9131" spans="1:39">
      <c r="A9131" s="6"/>
      <c r="K9131" s="6"/>
      <c r="L9131" s="6"/>
      <c r="AM9131" s="6"/>
    </row>
    <row r="9132" spans="1:39">
      <c r="A9132" s="6"/>
      <c r="K9132" s="6"/>
      <c r="L9132" s="6"/>
      <c r="AM9132" s="6"/>
    </row>
    <row r="9133" spans="1:39">
      <c r="A9133" s="6"/>
      <c r="K9133" s="6"/>
      <c r="L9133" s="6"/>
      <c r="AM9133" s="6"/>
    </row>
    <row r="9134" spans="1:39">
      <c r="A9134" s="6"/>
      <c r="K9134" s="6"/>
      <c r="L9134" s="6"/>
      <c r="AM9134" s="6"/>
    </row>
    <row r="9135" spans="1:39">
      <c r="A9135" s="6"/>
      <c r="K9135" s="6"/>
      <c r="L9135" s="6"/>
      <c r="AM9135" s="6"/>
    </row>
    <row r="9136" spans="1:39">
      <c r="A9136" s="6"/>
      <c r="K9136" s="6"/>
      <c r="L9136" s="6"/>
      <c r="AM9136" s="6"/>
    </row>
    <row r="9137" spans="1:39">
      <c r="A9137" s="6"/>
      <c r="K9137" s="6"/>
      <c r="L9137" s="6"/>
      <c r="AM9137" s="6"/>
    </row>
    <row r="9138" spans="1:39">
      <c r="A9138" s="6"/>
      <c r="K9138" s="6"/>
      <c r="L9138" s="6"/>
      <c r="AM9138" s="6"/>
    </row>
    <row r="9139" spans="1:39">
      <c r="A9139" s="6"/>
      <c r="K9139" s="6"/>
      <c r="L9139" s="6"/>
      <c r="AM9139" s="6"/>
    </row>
    <row r="9140" spans="1:39">
      <c r="A9140" s="6"/>
      <c r="K9140" s="6"/>
      <c r="L9140" s="6"/>
      <c r="AM9140" s="6"/>
    </row>
    <row r="9141" spans="1:39">
      <c r="A9141" s="6"/>
      <c r="K9141" s="6"/>
      <c r="L9141" s="6"/>
      <c r="AM9141" s="6"/>
    </row>
    <row r="9142" spans="1:39">
      <c r="A9142" s="6"/>
      <c r="K9142" s="6"/>
      <c r="L9142" s="6"/>
      <c r="AM9142" s="6"/>
    </row>
    <row r="9143" spans="1:39">
      <c r="A9143" s="6"/>
      <c r="K9143" s="6"/>
      <c r="L9143" s="6"/>
      <c r="AM9143" s="6"/>
    </row>
    <row r="9144" spans="1:39">
      <c r="A9144" s="6"/>
      <c r="K9144" s="6"/>
      <c r="L9144" s="6"/>
      <c r="AM9144" s="6"/>
    </row>
    <row r="9145" spans="1:39">
      <c r="A9145" s="6"/>
      <c r="K9145" s="6"/>
      <c r="L9145" s="6"/>
      <c r="AM9145" s="6"/>
    </row>
    <row r="9146" spans="1:39">
      <c r="A9146" s="6"/>
      <c r="K9146" s="6"/>
      <c r="L9146" s="6"/>
      <c r="AM9146" s="6"/>
    </row>
    <row r="9147" spans="1:39">
      <c r="A9147" s="6"/>
      <c r="K9147" s="6"/>
      <c r="L9147" s="6"/>
      <c r="AM9147" s="6"/>
    </row>
    <row r="9148" spans="1:39">
      <c r="A9148" s="6"/>
      <c r="K9148" s="6"/>
      <c r="L9148" s="6"/>
      <c r="AM9148" s="6"/>
    </row>
    <row r="9149" spans="1:39">
      <c r="A9149" s="6"/>
      <c r="K9149" s="6"/>
      <c r="L9149" s="6"/>
      <c r="AM9149" s="6"/>
    </row>
    <row r="9150" spans="1:39">
      <c r="A9150" s="6"/>
      <c r="K9150" s="6"/>
      <c r="L9150" s="6"/>
      <c r="AM9150" s="6"/>
    </row>
    <row r="9151" spans="1:39">
      <c r="A9151" s="6"/>
      <c r="K9151" s="6"/>
      <c r="L9151" s="6"/>
      <c r="AM9151" s="6"/>
    </row>
    <row r="9152" spans="1:39">
      <c r="A9152" s="6"/>
      <c r="K9152" s="6"/>
      <c r="L9152" s="6"/>
      <c r="AM9152" s="6"/>
    </row>
    <row r="9153" spans="1:39">
      <c r="A9153" s="6"/>
      <c r="K9153" s="6"/>
      <c r="L9153" s="6"/>
      <c r="AM9153" s="6"/>
    </row>
    <row r="9154" spans="1:39">
      <c r="A9154" s="6"/>
      <c r="K9154" s="6"/>
      <c r="L9154" s="6"/>
      <c r="AM9154" s="6"/>
    </row>
    <row r="9155" spans="1:39">
      <c r="A9155" s="6"/>
      <c r="K9155" s="6"/>
      <c r="L9155" s="6"/>
      <c r="AM9155" s="6"/>
    </row>
    <row r="9156" spans="1:39">
      <c r="A9156" s="6"/>
      <c r="K9156" s="6"/>
      <c r="L9156" s="6"/>
      <c r="AM9156" s="6"/>
    </row>
    <row r="9157" spans="1:39">
      <c r="A9157" s="6"/>
      <c r="K9157" s="6"/>
      <c r="L9157" s="6"/>
      <c r="AM9157" s="6"/>
    </row>
    <row r="9158" spans="1:39">
      <c r="A9158" s="6"/>
      <c r="K9158" s="6"/>
      <c r="L9158" s="6"/>
      <c r="AM9158" s="6"/>
    </row>
    <row r="9159" spans="1:39">
      <c r="A9159" s="6"/>
      <c r="K9159" s="6"/>
      <c r="L9159" s="6"/>
      <c r="AM9159" s="6"/>
    </row>
    <row r="9160" spans="1:39">
      <c r="A9160" s="6"/>
      <c r="K9160" s="6"/>
      <c r="L9160" s="6"/>
      <c r="AM9160" s="6"/>
    </row>
    <row r="9161" spans="1:39">
      <c r="A9161" s="6"/>
      <c r="K9161" s="6"/>
      <c r="L9161" s="6"/>
      <c r="AM9161" s="6"/>
    </row>
    <row r="9162" spans="1:39">
      <c r="A9162" s="6"/>
      <c r="K9162" s="6"/>
      <c r="L9162" s="6"/>
      <c r="AM9162" s="6"/>
    </row>
    <row r="9163" spans="1:39">
      <c r="A9163" s="6"/>
      <c r="K9163" s="6"/>
      <c r="L9163" s="6"/>
      <c r="AM9163" s="6"/>
    </row>
    <row r="9164" spans="1:39">
      <c r="A9164" s="6"/>
      <c r="K9164" s="6"/>
      <c r="L9164" s="6"/>
      <c r="AM9164" s="6"/>
    </row>
    <row r="9165" spans="1:39">
      <c r="A9165" s="6"/>
      <c r="K9165" s="6"/>
      <c r="L9165" s="6"/>
      <c r="AM9165" s="6"/>
    </row>
    <row r="9166" spans="1:39">
      <c r="A9166" s="6"/>
      <c r="K9166" s="6"/>
      <c r="L9166" s="6"/>
      <c r="AM9166" s="6"/>
    </row>
    <row r="9167" spans="1:39">
      <c r="A9167" s="6"/>
      <c r="K9167" s="6"/>
      <c r="L9167" s="6"/>
      <c r="AM9167" s="6"/>
    </row>
    <row r="9168" spans="1:39">
      <c r="A9168" s="6"/>
      <c r="K9168" s="6"/>
      <c r="L9168" s="6"/>
      <c r="AM9168" s="6"/>
    </row>
    <row r="9169" spans="1:39">
      <c r="A9169" s="6"/>
      <c r="K9169" s="6"/>
      <c r="L9169" s="6"/>
      <c r="AM9169" s="6"/>
    </row>
    <row r="9170" spans="1:39">
      <c r="A9170" s="6"/>
      <c r="K9170" s="6"/>
      <c r="L9170" s="6"/>
      <c r="AM9170" s="6"/>
    </row>
    <row r="9171" spans="1:39">
      <c r="A9171" s="6"/>
      <c r="K9171" s="6"/>
      <c r="L9171" s="6"/>
      <c r="AM9171" s="6"/>
    </row>
    <row r="9172" spans="1:39">
      <c r="A9172" s="6"/>
      <c r="K9172" s="6"/>
      <c r="L9172" s="6"/>
      <c r="AM9172" s="6"/>
    </row>
    <row r="9173" spans="1:39">
      <c r="A9173" s="6"/>
      <c r="K9173" s="6"/>
      <c r="L9173" s="6"/>
      <c r="AM9173" s="6"/>
    </row>
    <row r="9174" spans="1:39">
      <c r="A9174" s="6"/>
      <c r="K9174" s="6"/>
      <c r="L9174" s="6"/>
      <c r="AM9174" s="6"/>
    </row>
    <row r="9175" spans="1:39">
      <c r="A9175" s="6"/>
      <c r="K9175" s="6"/>
      <c r="L9175" s="6"/>
      <c r="AM9175" s="6"/>
    </row>
    <row r="9176" spans="1:39">
      <c r="A9176" s="6"/>
      <c r="K9176" s="6"/>
      <c r="L9176" s="6"/>
      <c r="AM9176" s="6"/>
    </row>
    <row r="9177" spans="1:39">
      <c r="A9177" s="6"/>
      <c r="K9177" s="6"/>
      <c r="L9177" s="6"/>
      <c r="AM9177" s="6"/>
    </row>
    <row r="9178" spans="1:39">
      <c r="A9178" s="6"/>
      <c r="K9178" s="6"/>
      <c r="L9178" s="6"/>
      <c r="AM9178" s="6"/>
    </row>
    <row r="9179" spans="1:39">
      <c r="A9179" s="6"/>
      <c r="K9179" s="6"/>
      <c r="L9179" s="6"/>
      <c r="AM9179" s="6"/>
    </row>
    <row r="9180" spans="1:39">
      <c r="A9180" s="6"/>
      <c r="K9180" s="6"/>
      <c r="L9180" s="6"/>
      <c r="AM9180" s="6"/>
    </row>
    <row r="9181" spans="1:39">
      <c r="A9181" s="6"/>
      <c r="K9181" s="6"/>
      <c r="L9181" s="6"/>
      <c r="AM9181" s="6"/>
    </row>
    <row r="9182" spans="1:39">
      <c r="A9182" s="6"/>
      <c r="K9182" s="6"/>
      <c r="L9182" s="6"/>
      <c r="AM9182" s="6"/>
    </row>
    <row r="9183" spans="1:39">
      <c r="A9183" s="6"/>
      <c r="K9183" s="6"/>
      <c r="L9183" s="6"/>
      <c r="AM9183" s="6"/>
    </row>
    <row r="9184" spans="1:39">
      <c r="A9184" s="6"/>
      <c r="K9184" s="6"/>
      <c r="L9184" s="6"/>
      <c r="AM9184" s="6"/>
    </row>
    <row r="9185" spans="1:39">
      <c r="A9185" s="6"/>
      <c r="K9185" s="6"/>
      <c r="L9185" s="6"/>
      <c r="AM9185" s="6"/>
    </row>
    <row r="9186" spans="1:39">
      <c r="A9186" s="6"/>
      <c r="K9186" s="6"/>
      <c r="L9186" s="6"/>
      <c r="AM9186" s="6"/>
    </row>
    <row r="9187" spans="1:39">
      <c r="A9187" s="6"/>
      <c r="K9187" s="6"/>
      <c r="L9187" s="6"/>
      <c r="AM9187" s="6"/>
    </row>
    <row r="9188" spans="1:39">
      <c r="A9188" s="6"/>
      <c r="K9188" s="6"/>
      <c r="L9188" s="6"/>
      <c r="AM9188" s="6"/>
    </row>
    <row r="9189" spans="1:39">
      <c r="A9189" s="6"/>
      <c r="K9189" s="6"/>
      <c r="L9189" s="6"/>
      <c r="AM9189" s="6"/>
    </row>
    <row r="9190" spans="1:39">
      <c r="A9190" s="6"/>
      <c r="K9190" s="6"/>
      <c r="L9190" s="6"/>
      <c r="AM9190" s="6"/>
    </row>
    <row r="9191" spans="1:39">
      <c r="A9191" s="6"/>
      <c r="K9191" s="6"/>
      <c r="L9191" s="6"/>
      <c r="AM9191" s="6"/>
    </row>
    <row r="9192" spans="1:39">
      <c r="A9192" s="6"/>
      <c r="K9192" s="6"/>
      <c r="L9192" s="6"/>
      <c r="AM9192" s="6"/>
    </row>
    <row r="9193" spans="1:39">
      <c r="A9193" s="6"/>
      <c r="K9193" s="6"/>
      <c r="L9193" s="6"/>
      <c r="AM9193" s="6"/>
    </row>
    <row r="9194" spans="1:39">
      <c r="A9194" s="6"/>
      <c r="K9194" s="6"/>
      <c r="L9194" s="6"/>
      <c r="AM9194" s="6"/>
    </row>
    <row r="9195" spans="1:39">
      <c r="A9195" s="6"/>
      <c r="K9195" s="6"/>
      <c r="L9195" s="6"/>
      <c r="AM9195" s="6"/>
    </row>
    <row r="9196" spans="1:39">
      <c r="A9196" s="6"/>
      <c r="K9196" s="6"/>
      <c r="L9196" s="6"/>
      <c r="AM9196" s="6"/>
    </row>
    <row r="9197" spans="1:39">
      <c r="A9197" s="6"/>
      <c r="K9197" s="6"/>
      <c r="L9197" s="6"/>
      <c r="AM9197" s="6"/>
    </row>
    <row r="9198" spans="1:39">
      <c r="A9198" s="6"/>
      <c r="K9198" s="6"/>
      <c r="L9198" s="6"/>
      <c r="AM9198" s="6"/>
    </row>
    <row r="9199" spans="1:39">
      <c r="A9199" s="6"/>
      <c r="K9199" s="6"/>
      <c r="L9199" s="6"/>
      <c r="AM9199" s="6"/>
    </row>
    <row r="9200" spans="1:39">
      <c r="A9200" s="6"/>
      <c r="K9200" s="6"/>
      <c r="L9200" s="6"/>
      <c r="AM9200" s="6"/>
    </row>
    <row r="9201" spans="1:39">
      <c r="A9201" s="6"/>
      <c r="K9201" s="6"/>
      <c r="L9201" s="6"/>
      <c r="AM9201" s="6"/>
    </row>
    <row r="9202" spans="1:39">
      <c r="A9202" s="6"/>
      <c r="K9202" s="6"/>
      <c r="L9202" s="6"/>
      <c r="AM9202" s="6"/>
    </row>
    <row r="9203" spans="1:39">
      <c r="A9203" s="6"/>
      <c r="K9203" s="6"/>
      <c r="L9203" s="6"/>
      <c r="AM9203" s="6"/>
    </row>
    <row r="9204" spans="1:39">
      <c r="A9204" s="6"/>
      <c r="K9204" s="6"/>
      <c r="L9204" s="6"/>
      <c r="AM9204" s="6"/>
    </row>
    <row r="9205" spans="1:39">
      <c r="A9205" s="6"/>
      <c r="K9205" s="6"/>
      <c r="L9205" s="6"/>
      <c r="AM9205" s="6"/>
    </row>
    <row r="9206" spans="1:39">
      <c r="A9206" s="6"/>
      <c r="K9206" s="6"/>
      <c r="L9206" s="6"/>
      <c r="AM9206" s="6"/>
    </row>
    <row r="9207" spans="1:39">
      <c r="A9207" s="6"/>
      <c r="K9207" s="6"/>
      <c r="L9207" s="6"/>
      <c r="AM9207" s="6"/>
    </row>
    <row r="9208" spans="1:39">
      <c r="A9208" s="6"/>
      <c r="K9208" s="6"/>
      <c r="L9208" s="6"/>
      <c r="AM9208" s="6"/>
    </row>
    <row r="9209" spans="1:39">
      <c r="A9209" s="6"/>
      <c r="K9209" s="6"/>
      <c r="L9209" s="6"/>
      <c r="AM9209" s="6"/>
    </row>
    <row r="9210" spans="1:39">
      <c r="A9210" s="6"/>
      <c r="K9210" s="6"/>
      <c r="L9210" s="6"/>
      <c r="AM9210" s="6"/>
    </row>
    <row r="9211" spans="1:39">
      <c r="A9211" s="6"/>
      <c r="K9211" s="6"/>
      <c r="L9211" s="6"/>
      <c r="AM9211" s="6"/>
    </row>
    <row r="9212" spans="1:39">
      <c r="A9212" s="6"/>
      <c r="K9212" s="6"/>
      <c r="L9212" s="6"/>
      <c r="AM9212" s="6"/>
    </row>
    <row r="9213" spans="1:39">
      <c r="A9213" s="6"/>
      <c r="K9213" s="6"/>
      <c r="L9213" s="6"/>
      <c r="AM9213" s="6"/>
    </row>
    <row r="9214" spans="1:39">
      <c r="A9214" s="6"/>
      <c r="K9214" s="6"/>
      <c r="L9214" s="6"/>
      <c r="AM9214" s="6"/>
    </row>
    <row r="9215" spans="1:39">
      <c r="A9215" s="6"/>
      <c r="K9215" s="6"/>
      <c r="L9215" s="6"/>
      <c r="AM9215" s="6"/>
    </row>
    <row r="9216" spans="1:39">
      <c r="A9216" s="6"/>
      <c r="K9216" s="6"/>
      <c r="L9216" s="6"/>
      <c r="AM9216" s="6"/>
    </row>
    <row r="9217" spans="1:39">
      <c r="A9217" s="6"/>
      <c r="K9217" s="6"/>
      <c r="L9217" s="6"/>
      <c r="AM9217" s="6"/>
    </row>
    <row r="9218" spans="1:39">
      <c r="A9218" s="6"/>
      <c r="K9218" s="6"/>
      <c r="L9218" s="6"/>
      <c r="AM9218" s="6"/>
    </row>
    <row r="9219" spans="1:39">
      <c r="A9219" s="6"/>
      <c r="K9219" s="6"/>
      <c r="L9219" s="6"/>
      <c r="AM9219" s="6"/>
    </row>
    <row r="9220" spans="1:39">
      <c r="A9220" s="6"/>
      <c r="K9220" s="6"/>
      <c r="L9220" s="6"/>
      <c r="AM9220" s="6"/>
    </row>
    <row r="9221" spans="1:39">
      <c r="A9221" s="6"/>
      <c r="K9221" s="6"/>
      <c r="L9221" s="6"/>
      <c r="AM9221" s="6"/>
    </row>
    <row r="9222" spans="1:39">
      <c r="A9222" s="6"/>
      <c r="K9222" s="6"/>
      <c r="L9222" s="6"/>
      <c r="AM9222" s="6"/>
    </row>
    <row r="9223" spans="1:39">
      <c r="A9223" s="6"/>
      <c r="K9223" s="6"/>
      <c r="L9223" s="6"/>
      <c r="AM9223" s="6"/>
    </row>
    <row r="9224" spans="1:39">
      <c r="A9224" s="6"/>
      <c r="K9224" s="6"/>
      <c r="L9224" s="6"/>
      <c r="AM9224" s="6"/>
    </row>
    <row r="9225" spans="1:39">
      <c r="A9225" s="6"/>
      <c r="K9225" s="6"/>
      <c r="L9225" s="6"/>
      <c r="AM9225" s="6"/>
    </row>
    <row r="9226" spans="1:39">
      <c r="A9226" s="6"/>
      <c r="K9226" s="6"/>
      <c r="L9226" s="6"/>
      <c r="AM9226" s="6"/>
    </row>
    <row r="9227" spans="1:39">
      <c r="A9227" s="6"/>
      <c r="K9227" s="6"/>
      <c r="L9227" s="6"/>
      <c r="AM9227" s="6"/>
    </row>
    <row r="9228" spans="1:39">
      <c r="A9228" s="6"/>
      <c r="K9228" s="6"/>
      <c r="L9228" s="6"/>
      <c r="AM9228" s="6"/>
    </row>
    <row r="9229" spans="1:39">
      <c r="A9229" s="6"/>
      <c r="K9229" s="6"/>
      <c r="L9229" s="6"/>
      <c r="AM9229" s="6"/>
    </row>
    <row r="9230" spans="1:39">
      <c r="A9230" s="6"/>
      <c r="K9230" s="6"/>
      <c r="L9230" s="6"/>
      <c r="AM9230" s="6"/>
    </row>
    <row r="9231" spans="1:39">
      <c r="A9231" s="6"/>
      <c r="K9231" s="6"/>
      <c r="L9231" s="6"/>
      <c r="AM9231" s="6"/>
    </row>
    <row r="9232" spans="1:39">
      <c r="A9232" s="6"/>
      <c r="K9232" s="6"/>
      <c r="L9232" s="6"/>
      <c r="AM9232" s="6"/>
    </row>
    <row r="9233" spans="1:39">
      <c r="A9233" s="6"/>
      <c r="K9233" s="6"/>
      <c r="L9233" s="6"/>
      <c r="AM9233" s="6"/>
    </row>
    <row r="9234" spans="1:39">
      <c r="A9234" s="6"/>
      <c r="K9234" s="6"/>
      <c r="L9234" s="6"/>
      <c r="AM9234" s="6"/>
    </row>
    <row r="9235" spans="1:39">
      <c r="A9235" s="6"/>
      <c r="K9235" s="6"/>
      <c r="L9235" s="6"/>
      <c r="AM9235" s="6"/>
    </row>
    <row r="9236" spans="1:39">
      <c r="A9236" s="6"/>
      <c r="K9236" s="6"/>
      <c r="L9236" s="6"/>
      <c r="AM9236" s="6"/>
    </row>
    <row r="9237" spans="1:39">
      <c r="A9237" s="6"/>
      <c r="K9237" s="6"/>
      <c r="L9237" s="6"/>
      <c r="AM9237" s="6"/>
    </row>
    <row r="9238" spans="1:39">
      <c r="A9238" s="6"/>
      <c r="K9238" s="6"/>
      <c r="L9238" s="6"/>
      <c r="AM9238" s="6"/>
    </row>
    <row r="9239" spans="1:39">
      <c r="A9239" s="6"/>
      <c r="K9239" s="6"/>
      <c r="L9239" s="6"/>
      <c r="AM9239" s="6"/>
    </row>
    <row r="9240" spans="1:39">
      <c r="A9240" s="6"/>
      <c r="K9240" s="6"/>
      <c r="L9240" s="6"/>
      <c r="AM9240" s="6"/>
    </row>
    <row r="9241" spans="1:39">
      <c r="A9241" s="6"/>
      <c r="K9241" s="6"/>
      <c r="L9241" s="6"/>
      <c r="AM9241" s="6"/>
    </row>
    <row r="9242" spans="1:39">
      <c r="A9242" s="6"/>
      <c r="K9242" s="6"/>
      <c r="L9242" s="6"/>
      <c r="AM9242" s="6"/>
    </row>
    <row r="9243" spans="1:39">
      <c r="A9243" s="6"/>
      <c r="K9243" s="6"/>
      <c r="L9243" s="6"/>
      <c r="AM9243" s="6"/>
    </row>
    <row r="9244" spans="1:39">
      <c r="A9244" s="6"/>
      <c r="K9244" s="6"/>
      <c r="L9244" s="6"/>
      <c r="AM9244" s="6"/>
    </row>
    <row r="9245" spans="1:39">
      <c r="A9245" s="6"/>
      <c r="K9245" s="6"/>
      <c r="L9245" s="6"/>
      <c r="AM9245" s="6"/>
    </row>
    <row r="9246" spans="1:39">
      <c r="A9246" s="6"/>
      <c r="K9246" s="6"/>
      <c r="L9246" s="6"/>
      <c r="AM9246" s="6"/>
    </row>
    <row r="9247" spans="1:39">
      <c r="A9247" s="6"/>
      <c r="K9247" s="6"/>
      <c r="L9247" s="6"/>
      <c r="AM9247" s="6"/>
    </row>
    <row r="9248" spans="1:39">
      <c r="A9248" s="6"/>
      <c r="K9248" s="6"/>
      <c r="L9248" s="6"/>
      <c r="AM9248" s="6"/>
    </row>
    <row r="9249" spans="1:39">
      <c r="A9249" s="6"/>
      <c r="K9249" s="6"/>
      <c r="L9249" s="6"/>
      <c r="AM9249" s="6"/>
    </row>
    <row r="9250" spans="1:39">
      <c r="A9250" s="6"/>
      <c r="K9250" s="6"/>
      <c r="L9250" s="6"/>
      <c r="AM9250" s="6"/>
    </row>
    <row r="9251" spans="1:39">
      <c r="A9251" s="6"/>
      <c r="K9251" s="6"/>
      <c r="L9251" s="6"/>
      <c r="AM9251" s="6"/>
    </row>
    <row r="9252" spans="1:39">
      <c r="A9252" s="6"/>
      <c r="K9252" s="6"/>
      <c r="L9252" s="6"/>
      <c r="AM9252" s="6"/>
    </row>
    <row r="9253" spans="1:39">
      <c r="A9253" s="6"/>
      <c r="K9253" s="6"/>
      <c r="L9253" s="6"/>
      <c r="AM9253" s="6"/>
    </row>
    <row r="9254" spans="1:39">
      <c r="A9254" s="6"/>
      <c r="K9254" s="6"/>
      <c r="L9254" s="6"/>
      <c r="AM9254" s="6"/>
    </row>
    <row r="9255" spans="1:39">
      <c r="A9255" s="6"/>
      <c r="K9255" s="6"/>
      <c r="L9255" s="6"/>
      <c r="AM9255" s="6"/>
    </row>
    <row r="9256" spans="1:39">
      <c r="A9256" s="6"/>
      <c r="K9256" s="6"/>
      <c r="L9256" s="6"/>
      <c r="AM9256" s="6"/>
    </row>
    <row r="9257" spans="1:39">
      <c r="A9257" s="6"/>
      <c r="K9257" s="6"/>
      <c r="L9257" s="6"/>
      <c r="AM9257" s="6"/>
    </row>
    <row r="9258" spans="1:39">
      <c r="A9258" s="6"/>
      <c r="K9258" s="6"/>
      <c r="L9258" s="6"/>
      <c r="AM9258" s="6"/>
    </row>
    <row r="9259" spans="1:39">
      <c r="A9259" s="6"/>
      <c r="K9259" s="6"/>
      <c r="L9259" s="6"/>
      <c r="AM9259" s="6"/>
    </row>
    <row r="9260" spans="1:39">
      <c r="A9260" s="6"/>
      <c r="K9260" s="6"/>
      <c r="L9260" s="6"/>
      <c r="AM9260" s="6"/>
    </row>
    <row r="9261" spans="1:39">
      <c r="A9261" s="6"/>
      <c r="K9261" s="6"/>
      <c r="L9261" s="6"/>
      <c r="AM9261" s="6"/>
    </row>
    <row r="9262" spans="1:39">
      <c r="A9262" s="6"/>
      <c r="K9262" s="6"/>
      <c r="L9262" s="6"/>
      <c r="AM9262" s="6"/>
    </row>
    <row r="9263" spans="1:39">
      <c r="A9263" s="6"/>
      <c r="K9263" s="6"/>
      <c r="L9263" s="6"/>
      <c r="AM9263" s="6"/>
    </row>
    <row r="9264" spans="1:39">
      <c r="A9264" s="6"/>
      <c r="K9264" s="6"/>
      <c r="L9264" s="6"/>
      <c r="AM9264" s="6"/>
    </row>
    <row r="9265" spans="1:39">
      <c r="A9265" s="6"/>
      <c r="K9265" s="6"/>
      <c r="L9265" s="6"/>
      <c r="AM9265" s="6"/>
    </row>
    <row r="9266" spans="1:39">
      <c r="A9266" s="6"/>
      <c r="K9266" s="6"/>
      <c r="L9266" s="6"/>
      <c r="AM9266" s="6"/>
    </row>
    <row r="9267" spans="1:39">
      <c r="A9267" s="6"/>
      <c r="K9267" s="6"/>
      <c r="L9267" s="6"/>
      <c r="AM9267" s="6"/>
    </row>
    <row r="9268" spans="1:39">
      <c r="A9268" s="6"/>
      <c r="K9268" s="6"/>
      <c r="L9268" s="6"/>
      <c r="AM9268" s="6"/>
    </row>
    <row r="9269" spans="1:39">
      <c r="A9269" s="6"/>
      <c r="K9269" s="6"/>
      <c r="L9269" s="6"/>
      <c r="AM9269" s="6"/>
    </row>
    <row r="9270" spans="1:39">
      <c r="A9270" s="6"/>
      <c r="K9270" s="6"/>
      <c r="L9270" s="6"/>
      <c r="AM9270" s="6"/>
    </row>
    <row r="9271" spans="1:39">
      <c r="A9271" s="6"/>
      <c r="K9271" s="6"/>
      <c r="L9271" s="6"/>
      <c r="AM9271" s="6"/>
    </row>
    <row r="9272" spans="1:39">
      <c r="A9272" s="6"/>
      <c r="K9272" s="6"/>
      <c r="L9272" s="6"/>
      <c r="AM9272" s="6"/>
    </row>
    <row r="9273" spans="1:39">
      <c r="A9273" s="6"/>
      <c r="K9273" s="6"/>
      <c r="L9273" s="6"/>
      <c r="AM9273" s="6"/>
    </row>
    <row r="9274" spans="1:39">
      <c r="A9274" s="6"/>
      <c r="K9274" s="6"/>
      <c r="L9274" s="6"/>
      <c r="AM9274" s="6"/>
    </row>
    <row r="9275" spans="1:39">
      <c r="A9275" s="6"/>
      <c r="K9275" s="6"/>
      <c r="L9275" s="6"/>
      <c r="AM9275" s="6"/>
    </row>
    <row r="9276" spans="1:39">
      <c r="A9276" s="6"/>
      <c r="K9276" s="6"/>
      <c r="L9276" s="6"/>
      <c r="AM9276" s="6"/>
    </row>
    <row r="9277" spans="1:39">
      <c r="A9277" s="6"/>
      <c r="K9277" s="6"/>
      <c r="L9277" s="6"/>
      <c r="AM9277" s="6"/>
    </row>
    <row r="9278" spans="1:39">
      <c r="A9278" s="6"/>
      <c r="K9278" s="6"/>
      <c r="L9278" s="6"/>
      <c r="AM9278" s="6"/>
    </row>
    <row r="9279" spans="1:39">
      <c r="A9279" s="6"/>
      <c r="K9279" s="6"/>
      <c r="L9279" s="6"/>
      <c r="AM9279" s="6"/>
    </row>
    <row r="9280" spans="1:39">
      <c r="A9280" s="6"/>
      <c r="K9280" s="6"/>
      <c r="L9280" s="6"/>
      <c r="AM9280" s="6"/>
    </row>
    <row r="9281" spans="1:39">
      <c r="A9281" s="6"/>
      <c r="K9281" s="6"/>
      <c r="L9281" s="6"/>
      <c r="AM9281" s="6"/>
    </row>
    <row r="9282" spans="1:39">
      <c r="A9282" s="6"/>
      <c r="K9282" s="6"/>
      <c r="L9282" s="6"/>
      <c r="AM9282" s="6"/>
    </row>
    <row r="9283" spans="1:39">
      <c r="A9283" s="6"/>
      <c r="K9283" s="6"/>
      <c r="L9283" s="6"/>
      <c r="AM9283" s="6"/>
    </row>
    <row r="9284" spans="1:39">
      <c r="A9284" s="6"/>
      <c r="K9284" s="6"/>
      <c r="L9284" s="6"/>
      <c r="AM9284" s="6"/>
    </row>
    <row r="9285" spans="1:39">
      <c r="A9285" s="6"/>
      <c r="K9285" s="6"/>
      <c r="L9285" s="6"/>
      <c r="AM9285" s="6"/>
    </row>
    <row r="9286" spans="1:39">
      <c r="A9286" s="6"/>
      <c r="K9286" s="6"/>
      <c r="L9286" s="6"/>
      <c r="AM9286" s="6"/>
    </row>
    <row r="9287" spans="1:39">
      <c r="A9287" s="6"/>
      <c r="K9287" s="6"/>
      <c r="L9287" s="6"/>
      <c r="AM9287" s="6"/>
    </row>
    <row r="9288" spans="1:39">
      <c r="A9288" s="6"/>
      <c r="K9288" s="6"/>
      <c r="L9288" s="6"/>
      <c r="AM9288" s="6"/>
    </row>
    <row r="9289" spans="1:39">
      <c r="A9289" s="6"/>
      <c r="K9289" s="6"/>
      <c r="L9289" s="6"/>
      <c r="AM9289" s="6"/>
    </row>
    <row r="9290" spans="1:39">
      <c r="A9290" s="6"/>
      <c r="K9290" s="6"/>
      <c r="L9290" s="6"/>
      <c r="AM9290" s="6"/>
    </row>
    <row r="9291" spans="1:39">
      <c r="A9291" s="6"/>
      <c r="K9291" s="6"/>
      <c r="L9291" s="6"/>
      <c r="AM9291" s="6"/>
    </row>
    <row r="9292" spans="1:39">
      <c r="A9292" s="6"/>
      <c r="K9292" s="6"/>
      <c r="L9292" s="6"/>
      <c r="AM9292" s="6"/>
    </row>
    <row r="9293" spans="1:39">
      <c r="A9293" s="6"/>
      <c r="K9293" s="6"/>
      <c r="L9293" s="6"/>
      <c r="AM9293" s="6"/>
    </row>
    <row r="9294" spans="1:39">
      <c r="A9294" s="6"/>
      <c r="K9294" s="6"/>
      <c r="L9294" s="6"/>
      <c r="AM9294" s="6"/>
    </row>
    <row r="9295" spans="1:39">
      <c r="A9295" s="6"/>
      <c r="K9295" s="6"/>
      <c r="L9295" s="6"/>
      <c r="AM9295" s="6"/>
    </row>
    <row r="9296" spans="1:39">
      <c r="A9296" s="6"/>
      <c r="K9296" s="6"/>
      <c r="L9296" s="6"/>
      <c r="AM9296" s="6"/>
    </row>
    <row r="9297" spans="1:39">
      <c r="A9297" s="6"/>
      <c r="K9297" s="6"/>
      <c r="L9297" s="6"/>
      <c r="AM9297" s="6"/>
    </row>
    <row r="9298" spans="1:39">
      <c r="A9298" s="6"/>
      <c r="K9298" s="6"/>
      <c r="L9298" s="6"/>
      <c r="AM9298" s="6"/>
    </row>
    <row r="9299" spans="1:39">
      <c r="A9299" s="6"/>
      <c r="K9299" s="6"/>
      <c r="L9299" s="6"/>
      <c r="AM9299" s="6"/>
    </row>
    <row r="9300" spans="1:39">
      <c r="A9300" s="6"/>
      <c r="K9300" s="6"/>
      <c r="L9300" s="6"/>
      <c r="AM9300" s="6"/>
    </row>
    <row r="9301" spans="1:39">
      <c r="A9301" s="6"/>
      <c r="K9301" s="6"/>
      <c r="L9301" s="6"/>
      <c r="AM9301" s="6"/>
    </row>
    <row r="9302" spans="1:39">
      <c r="A9302" s="6"/>
      <c r="K9302" s="6"/>
      <c r="L9302" s="6"/>
      <c r="AM9302" s="6"/>
    </row>
    <row r="9303" spans="1:39">
      <c r="A9303" s="6"/>
      <c r="K9303" s="6"/>
      <c r="L9303" s="6"/>
      <c r="AM9303" s="6"/>
    </row>
    <row r="9304" spans="1:39">
      <c r="A9304" s="6"/>
      <c r="K9304" s="6"/>
      <c r="L9304" s="6"/>
      <c r="AM9304" s="6"/>
    </row>
    <row r="9305" spans="1:39">
      <c r="A9305" s="6"/>
      <c r="K9305" s="6"/>
      <c r="L9305" s="6"/>
      <c r="AM9305" s="6"/>
    </row>
    <row r="9306" spans="1:39">
      <c r="A9306" s="6"/>
      <c r="K9306" s="6"/>
      <c r="L9306" s="6"/>
      <c r="AM9306" s="6"/>
    </row>
    <row r="9307" spans="1:39">
      <c r="A9307" s="6"/>
      <c r="K9307" s="6"/>
      <c r="L9307" s="6"/>
      <c r="AM9307" s="6"/>
    </row>
    <row r="9308" spans="1:39">
      <c r="A9308" s="6"/>
      <c r="K9308" s="6"/>
      <c r="L9308" s="6"/>
      <c r="AM9308" s="6"/>
    </row>
    <row r="9309" spans="1:39">
      <c r="A9309" s="6"/>
      <c r="K9309" s="6"/>
      <c r="L9309" s="6"/>
      <c r="AM9309" s="6"/>
    </row>
    <row r="9310" spans="1:39">
      <c r="A9310" s="6"/>
      <c r="K9310" s="6"/>
      <c r="L9310" s="6"/>
      <c r="AM9310" s="6"/>
    </row>
    <row r="9311" spans="1:39">
      <c r="A9311" s="6"/>
      <c r="K9311" s="6"/>
      <c r="L9311" s="6"/>
      <c r="AM9311" s="6"/>
    </row>
    <row r="9312" spans="1:39">
      <c r="A9312" s="6"/>
      <c r="K9312" s="6"/>
      <c r="L9312" s="6"/>
      <c r="AM9312" s="6"/>
    </row>
    <row r="9313" spans="1:39">
      <c r="A9313" s="6"/>
      <c r="K9313" s="6"/>
      <c r="L9313" s="6"/>
      <c r="AM9313" s="6"/>
    </row>
    <row r="9314" spans="1:39">
      <c r="A9314" s="6"/>
      <c r="K9314" s="6"/>
      <c r="L9314" s="6"/>
      <c r="AM9314" s="6"/>
    </row>
    <row r="9315" spans="1:39">
      <c r="A9315" s="6"/>
      <c r="K9315" s="6"/>
      <c r="L9315" s="6"/>
      <c r="AM9315" s="6"/>
    </row>
    <row r="9316" spans="1:39">
      <c r="A9316" s="6"/>
      <c r="K9316" s="6"/>
      <c r="L9316" s="6"/>
      <c r="AM9316" s="6"/>
    </row>
    <row r="9317" spans="1:39">
      <c r="A9317" s="6"/>
      <c r="K9317" s="6"/>
      <c r="L9317" s="6"/>
      <c r="AM9317" s="6"/>
    </row>
    <row r="9318" spans="1:39">
      <c r="A9318" s="6"/>
      <c r="K9318" s="6"/>
      <c r="L9318" s="6"/>
      <c r="AM9318" s="6"/>
    </row>
    <row r="9319" spans="1:39">
      <c r="A9319" s="6"/>
      <c r="K9319" s="6"/>
      <c r="L9319" s="6"/>
      <c r="AM9319" s="6"/>
    </row>
    <row r="9320" spans="1:39">
      <c r="A9320" s="6"/>
      <c r="K9320" s="6"/>
      <c r="L9320" s="6"/>
      <c r="AM9320" s="6"/>
    </row>
    <row r="9321" spans="1:39">
      <c r="A9321" s="6"/>
      <c r="K9321" s="6"/>
      <c r="L9321" s="6"/>
      <c r="AM9321" s="6"/>
    </row>
    <row r="9322" spans="1:39">
      <c r="A9322" s="6"/>
      <c r="K9322" s="6"/>
      <c r="L9322" s="6"/>
      <c r="AM9322" s="6"/>
    </row>
    <row r="9323" spans="1:39">
      <c r="A9323" s="6"/>
      <c r="K9323" s="6"/>
      <c r="L9323" s="6"/>
      <c r="AM9323" s="6"/>
    </row>
    <row r="9324" spans="1:39">
      <c r="A9324" s="6"/>
      <c r="K9324" s="6"/>
      <c r="L9324" s="6"/>
      <c r="AM9324" s="6"/>
    </row>
    <row r="9325" spans="1:39">
      <c r="A9325" s="6"/>
      <c r="K9325" s="6"/>
      <c r="L9325" s="6"/>
      <c r="AM9325" s="6"/>
    </row>
    <row r="9326" spans="1:39">
      <c r="A9326" s="6"/>
      <c r="K9326" s="6"/>
      <c r="L9326" s="6"/>
      <c r="AM9326" s="6"/>
    </row>
    <row r="9327" spans="1:39">
      <c r="A9327" s="6"/>
      <c r="K9327" s="6"/>
      <c r="L9327" s="6"/>
      <c r="AM9327" s="6"/>
    </row>
    <row r="9328" spans="1:39">
      <c r="A9328" s="6"/>
      <c r="K9328" s="6"/>
      <c r="L9328" s="6"/>
      <c r="AM9328" s="6"/>
    </row>
    <row r="9329" spans="1:39">
      <c r="A9329" s="6"/>
      <c r="K9329" s="6"/>
      <c r="L9329" s="6"/>
      <c r="AM9329" s="6"/>
    </row>
    <row r="9330" spans="1:39">
      <c r="A9330" s="6"/>
      <c r="K9330" s="6"/>
      <c r="L9330" s="6"/>
      <c r="AM9330" s="6"/>
    </row>
    <row r="9331" spans="1:39">
      <c r="A9331" s="6"/>
      <c r="K9331" s="6"/>
      <c r="L9331" s="6"/>
      <c r="AM9331" s="6"/>
    </row>
    <row r="9332" spans="1:39">
      <c r="A9332" s="6"/>
      <c r="K9332" s="6"/>
      <c r="L9332" s="6"/>
      <c r="AM9332" s="6"/>
    </row>
    <row r="9333" spans="1:39">
      <c r="A9333" s="6"/>
      <c r="K9333" s="6"/>
      <c r="L9333" s="6"/>
      <c r="AM9333" s="6"/>
    </row>
    <row r="9334" spans="1:39">
      <c r="A9334" s="6"/>
      <c r="K9334" s="6"/>
      <c r="L9334" s="6"/>
      <c r="AM9334" s="6"/>
    </row>
    <row r="9335" spans="1:39">
      <c r="A9335" s="6"/>
      <c r="K9335" s="6"/>
      <c r="L9335" s="6"/>
      <c r="AM9335" s="6"/>
    </row>
    <row r="9336" spans="1:39">
      <c r="A9336" s="6"/>
      <c r="K9336" s="6"/>
      <c r="L9336" s="6"/>
      <c r="AM9336" s="6"/>
    </row>
    <row r="9337" spans="1:39">
      <c r="A9337" s="6"/>
      <c r="K9337" s="6"/>
      <c r="L9337" s="6"/>
      <c r="AM9337" s="6"/>
    </row>
    <row r="9338" spans="1:39">
      <c r="A9338" s="6"/>
      <c r="K9338" s="6"/>
      <c r="L9338" s="6"/>
      <c r="AM9338" s="6"/>
    </row>
    <row r="9339" spans="1:39">
      <c r="A9339" s="6"/>
      <c r="K9339" s="6"/>
      <c r="L9339" s="6"/>
      <c r="AM9339" s="6"/>
    </row>
    <row r="9340" spans="1:39">
      <c r="A9340" s="6"/>
      <c r="K9340" s="6"/>
      <c r="L9340" s="6"/>
      <c r="AM9340" s="6"/>
    </row>
    <row r="9341" spans="1:39">
      <c r="A9341" s="6"/>
      <c r="K9341" s="6"/>
      <c r="L9341" s="6"/>
      <c r="AM9341" s="6"/>
    </row>
    <row r="9342" spans="1:39">
      <c r="A9342" s="6"/>
      <c r="K9342" s="6"/>
      <c r="L9342" s="6"/>
      <c r="AM9342" s="6"/>
    </row>
    <row r="9343" spans="1:39">
      <c r="A9343" s="6"/>
      <c r="K9343" s="6"/>
      <c r="L9343" s="6"/>
      <c r="AM9343" s="6"/>
    </row>
    <row r="9344" spans="1:39">
      <c r="A9344" s="6"/>
      <c r="K9344" s="6"/>
      <c r="L9344" s="6"/>
      <c r="AM9344" s="6"/>
    </row>
    <row r="9345" spans="1:39">
      <c r="A9345" s="6"/>
      <c r="K9345" s="6"/>
      <c r="L9345" s="6"/>
      <c r="AM9345" s="6"/>
    </row>
    <row r="9346" spans="1:39">
      <c r="A9346" s="6"/>
      <c r="K9346" s="6"/>
      <c r="L9346" s="6"/>
      <c r="AM9346" s="6"/>
    </row>
    <row r="9347" spans="1:39">
      <c r="A9347" s="6"/>
      <c r="K9347" s="6"/>
      <c r="L9347" s="6"/>
      <c r="AM9347" s="6"/>
    </row>
    <row r="9348" spans="1:39">
      <c r="A9348" s="6"/>
      <c r="K9348" s="6"/>
      <c r="L9348" s="6"/>
      <c r="AM9348" s="6"/>
    </row>
    <row r="9349" spans="1:39">
      <c r="A9349" s="6"/>
      <c r="K9349" s="6"/>
      <c r="L9349" s="6"/>
      <c r="AM9349" s="6"/>
    </row>
    <row r="9350" spans="1:39">
      <c r="A9350" s="6"/>
      <c r="K9350" s="6"/>
      <c r="L9350" s="6"/>
      <c r="AM9350" s="6"/>
    </row>
    <row r="9351" spans="1:39">
      <c r="A9351" s="6"/>
      <c r="K9351" s="6"/>
      <c r="L9351" s="6"/>
      <c r="AM9351" s="6"/>
    </row>
    <row r="9352" spans="1:39">
      <c r="A9352" s="6"/>
      <c r="K9352" s="6"/>
      <c r="L9352" s="6"/>
      <c r="AM9352" s="6"/>
    </row>
    <row r="9353" spans="1:39">
      <c r="A9353" s="6"/>
      <c r="K9353" s="6"/>
      <c r="L9353" s="6"/>
      <c r="AM9353" s="6"/>
    </row>
    <row r="9354" spans="1:39">
      <c r="A9354" s="6"/>
      <c r="K9354" s="6"/>
      <c r="L9354" s="6"/>
      <c r="AM9354" s="6"/>
    </row>
    <row r="9355" spans="1:39">
      <c r="A9355" s="6"/>
      <c r="K9355" s="6"/>
      <c r="L9355" s="6"/>
      <c r="AM9355" s="6"/>
    </row>
    <row r="9356" spans="1:39">
      <c r="A9356" s="6"/>
      <c r="K9356" s="6"/>
      <c r="L9356" s="6"/>
      <c r="AM9356" s="6"/>
    </row>
    <row r="9357" spans="1:39">
      <c r="A9357" s="6"/>
      <c r="K9357" s="6"/>
      <c r="L9357" s="6"/>
      <c r="AM9357" s="6"/>
    </row>
    <row r="9358" spans="1:39">
      <c r="A9358" s="6"/>
      <c r="K9358" s="6"/>
      <c r="L9358" s="6"/>
      <c r="AM9358" s="6"/>
    </row>
    <row r="9359" spans="1:39">
      <c r="A9359" s="6"/>
      <c r="K9359" s="6"/>
      <c r="L9359" s="6"/>
      <c r="AM9359" s="6"/>
    </row>
    <row r="9360" spans="1:39">
      <c r="A9360" s="6"/>
      <c r="K9360" s="6"/>
      <c r="L9360" s="6"/>
      <c r="AM9360" s="6"/>
    </row>
    <row r="9361" spans="1:39">
      <c r="A9361" s="6"/>
      <c r="K9361" s="6"/>
      <c r="L9361" s="6"/>
      <c r="AM9361" s="6"/>
    </row>
    <row r="9362" spans="1:39">
      <c r="A9362" s="6"/>
      <c r="K9362" s="6"/>
      <c r="L9362" s="6"/>
      <c r="AM9362" s="6"/>
    </row>
    <row r="9363" spans="1:39">
      <c r="A9363" s="6"/>
      <c r="K9363" s="6"/>
      <c r="L9363" s="6"/>
      <c r="AM9363" s="6"/>
    </row>
    <row r="9364" spans="1:39">
      <c r="A9364" s="6"/>
      <c r="K9364" s="6"/>
      <c r="L9364" s="6"/>
      <c r="AM9364" s="6"/>
    </row>
    <row r="9365" spans="1:39">
      <c r="A9365" s="6"/>
      <c r="K9365" s="6"/>
      <c r="L9365" s="6"/>
      <c r="AM9365" s="6"/>
    </row>
    <row r="9366" spans="1:39">
      <c r="A9366" s="6"/>
      <c r="K9366" s="6"/>
      <c r="L9366" s="6"/>
      <c r="AM9366" s="6"/>
    </row>
    <row r="9367" spans="1:39">
      <c r="A9367" s="6"/>
      <c r="K9367" s="6"/>
      <c r="L9367" s="6"/>
      <c r="AM9367" s="6"/>
    </row>
    <row r="9368" spans="1:39">
      <c r="A9368" s="6"/>
      <c r="K9368" s="6"/>
      <c r="L9368" s="6"/>
      <c r="AM9368" s="6"/>
    </row>
    <row r="9369" spans="1:39">
      <c r="A9369" s="6"/>
      <c r="K9369" s="6"/>
      <c r="L9369" s="6"/>
      <c r="AM9369" s="6"/>
    </row>
    <row r="9370" spans="1:39">
      <c r="A9370" s="6"/>
      <c r="K9370" s="6"/>
      <c r="L9370" s="6"/>
      <c r="AM9370" s="6"/>
    </row>
    <row r="9371" spans="1:39">
      <c r="A9371" s="6"/>
      <c r="K9371" s="6"/>
      <c r="L9371" s="6"/>
      <c r="AM9371" s="6"/>
    </row>
    <row r="9372" spans="1:39">
      <c r="A9372" s="6"/>
      <c r="K9372" s="6"/>
      <c r="L9372" s="6"/>
      <c r="AM9372" s="6"/>
    </row>
    <row r="9373" spans="1:39">
      <c r="A9373" s="6"/>
      <c r="K9373" s="6"/>
      <c r="L9373" s="6"/>
      <c r="AM9373" s="6"/>
    </row>
    <row r="9374" spans="1:39">
      <c r="A9374" s="6"/>
      <c r="K9374" s="6"/>
      <c r="L9374" s="6"/>
      <c r="AM9374" s="6"/>
    </row>
    <row r="9375" spans="1:39">
      <c r="A9375" s="6"/>
      <c r="K9375" s="6"/>
      <c r="L9375" s="6"/>
      <c r="AM9375" s="6"/>
    </row>
    <row r="9376" spans="1:39">
      <c r="A9376" s="6"/>
      <c r="K9376" s="6"/>
      <c r="L9376" s="6"/>
      <c r="AM9376" s="6"/>
    </row>
    <row r="9377" spans="1:39">
      <c r="A9377" s="6"/>
      <c r="K9377" s="6"/>
      <c r="L9377" s="6"/>
      <c r="AM9377" s="6"/>
    </row>
    <row r="9378" spans="1:39">
      <c r="A9378" s="6"/>
      <c r="K9378" s="6"/>
      <c r="L9378" s="6"/>
      <c r="AM9378" s="6"/>
    </row>
    <row r="9379" spans="1:39">
      <c r="A9379" s="6"/>
      <c r="K9379" s="6"/>
      <c r="L9379" s="6"/>
      <c r="AM9379" s="6"/>
    </row>
    <row r="9380" spans="1:39">
      <c r="A9380" s="6"/>
      <c r="K9380" s="6"/>
      <c r="L9380" s="6"/>
      <c r="AM9380" s="6"/>
    </row>
    <row r="9381" spans="1:39">
      <c r="A9381" s="6"/>
      <c r="K9381" s="6"/>
      <c r="L9381" s="6"/>
      <c r="AM9381" s="6"/>
    </row>
    <row r="9382" spans="1:39">
      <c r="A9382" s="6"/>
      <c r="K9382" s="6"/>
      <c r="L9382" s="6"/>
      <c r="AM9382" s="6"/>
    </row>
    <row r="9383" spans="1:39">
      <c r="A9383" s="6"/>
      <c r="K9383" s="6"/>
      <c r="L9383" s="6"/>
      <c r="AM9383" s="6"/>
    </row>
    <row r="9384" spans="1:39">
      <c r="A9384" s="6"/>
      <c r="K9384" s="6"/>
      <c r="L9384" s="6"/>
      <c r="AM9384" s="6"/>
    </row>
    <row r="9385" spans="1:39">
      <c r="A9385" s="6"/>
      <c r="K9385" s="6"/>
      <c r="L9385" s="6"/>
      <c r="AM9385" s="6"/>
    </row>
    <row r="9386" spans="1:39">
      <c r="A9386" s="6"/>
      <c r="K9386" s="6"/>
      <c r="L9386" s="6"/>
      <c r="AM9386" s="6"/>
    </row>
    <row r="9387" spans="1:39">
      <c r="A9387" s="6"/>
      <c r="K9387" s="6"/>
      <c r="L9387" s="6"/>
      <c r="AM9387" s="6"/>
    </row>
    <row r="9388" spans="1:39">
      <c r="A9388" s="6"/>
      <c r="K9388" s="6"/>
      <c r="L9388" s="6"/>
      <c r="AM9388" s="6"/>
    </row>
    <row r="9389" spans="1:39">
      <c r="A9389" s="6"/>
      <c r="K9389" s="6"/>
      <c r="L9389" s="6"/>
      <c r="AM9389" s="6"/>
    </row>
    <row r="9390" spans="1:39">
      <c r="A9390" s="6"/>
      <c r="K9390" s="6"/>
      <c r="L9390" s="6"/>
      <c r="AM9390" s="6"/>
    </row>
    <row r="9391" spans="1:39">
      <c r="A9391" s="6"/>
      <c r="K9391" s="6"/>
      <c r="L9391" s="6"/>
      <c r="AM9391" s="6"/>
    </row>
    <row r="9392" spans="1:39">
      <c r="A9392" s="6"/>
      <c r="K9392" s="6"/>
      <c r="L9392" s="6"/>
      <c r="AM9392" s="6"/>
    </row>
    <row r="9393" spans="1:39">
      <c r="A9393" s="6"/>
      <c r="K9393" s="6"/>
      <c r="L9393" s="6"/>
      <c r="AM9393" s="6"/>
    </row>
    <row r="9394" spans="1:39">
      <c r="A9394" s="6"/>
      <c r="K9394" s="6"/>
      <c r="L9394" s="6"/>
      <c r="AM9394" s="6"/>
    </row>
    <row r="9395" spans="1:39">
      <c r="A9395" s="6"/>
      <c r="K9395" s="6"/>
      <c r="L9395" s="6"/>
      <c r="AM9395" s="6"/>
    </row>
    <row r="9396" spans="1:39">
      <c r="A9396" s="6"/>
      <c r="K9396" s="6"/>
      <c r="L9396" s="6"/>
      <c r="AM9396" s="6"/>
    </row>
    <row r="9397" spans="1:39">
      <c r="A9397" s="6"/>
      <c r="K9397" s="6"/>
      <c r="L9397" s="6"/>
      <c r="AM9397" s="6"/>
    </row>
    <row r="9398" spans="1:39">
      <c r="A9398" s="6"/>
      <c r="K9398" s="6"/>
      <c r="L9398" s="6"/>
      <c r="AM9398" s="6"/>
    </row>
    <row r="9399" spans="1:39">
      <c r="A9399" s="6"/>
      <c r="K9399" s="6"/>
      <c r="L9399" s="6"/>
      <c r="AM9399" s="6"/>
    </row>
    <row r="9400" spans="1:39">
      <c r="A9400" s="6"/>
      <c r="K9400" s="6"/>
      <c r="L9400" s="6"/>
      <c r="AM9400" s="6"/>
    </row>
    <row r="9401" spans="1:39">
      <c r="A9401" s="6"/>
      <c r="K9401" s="6"/>
      <c r="L9401" s="6"/>
      <c r="AM9401" s="6"/>
    </row>
    <row r="9402" spans="1:39">
      <c r="A9402" s="6"/>
      <c r="K9402" s="6"/>
      <c r="L9402" s="6"/>
      <c r="AM9402" s="6"/>
    </row>
    <row r="9403" spans="1:39">
      <c r="A9403" s="6"/>
      <c r="K9403" s="6"/>
      <c r="L9403" s="6"/>
      <c r="AM9403" s="6"/>
    </row>
    <row r="9404" spans="1:39">
      <c r="A9404" s="6"/>
      <c r="K9404" s="6"/>
      <c r="L9404" s="6"/>
      <c r="AM9404" s="6"/>
    </row>
    <row r="9405" spans="1:39">
      <c r="A9405" s="6"/>
      <c r="K9405" s="6"/>
      <c r="L9405" s="6"/>
      <c r="AM9405" s="6"/>
    </row>
    <row r="9406" spans="1:39">
      <c r="A9406" s="6"/>
      <c r="K9406" s="6"/>
      <c r="L9406" s="6"/>
      <c r="AM9406" s="6"/>
    </row>
    <row r="9407" spans="1:39">
      <c r="A9407" s="6"/>
      <c r="K9407" s="6"/>
      <c r="L9407" s="6"/>
      <c r="AM9407" s="6"/>
    </row>
    <row r="9408" spans="1:39">
      <c r="A9408" s="6"/>
      <c r="K9408" s="6"/>
      <c r="L9408" s="6"/>
      <c r="AM9408" s="6"/>
    </row>
    <row r="9409" spans="1:39">
      <c r="A9409" s="6"/>
      <c r="K9409" s="6"/>
      <c r="L9409" s="6"/>
      <c r="AM9409" s="6"/>
    </row>
    <row r="9410" spans="1:39">
      <c r="A9410" s="6"/>
      <c r="K9410" s="6"/>
      <c r="L9410" s="6"/>
      <c r="AM9410" s="6"/>
    </row>
    <row r="9411" spans="1:39">
      <c r="A9411" s="6"/>
      <c r="K9411" s="6"/>
      <c r="L9411" s="6"/>
      <c r="AM9411" s="6"/>
    </row>
    <row r="9412" spans="1:39">
      <c r="A9412" s="6"/>
      <c r="K9412" s="6"/>
      <c r="L9412" s="6"/>
      <c r="AM9412" s="6"/>
    </row>
    <row r="9413" spans="1:39">
      <c r="A9413" s="6"/>
      <c r="K9413" s="6"/>
      <c r="L9413" s="6"/>
      <c r="AM9413" s="6"/>
    </row>
    <row r="9414" spans="1:39">
      <c r="A9414" s="6"/>
      <c r="K9414" s="6"/>
      <c r="L9414" s="6"/>
      <c r="AM9414" s="6"/>
    </row>
    <row r="9415" spans="1:39">
      <c r="A9415" s="6"/>
      <c r="K9415" s="6"/>
      <c r="L9415" s="6"/>
      <c r="AM9415" s="6"/>
    </row>
    <row r="9416" spans="1:39">
      <c r="A9416" s="6"/>
      <c r="K9416" s="6"/>
      <c r="L9416" s="6"/>
      <c r="AM9416" s="6"/>
    </row>
    <row r="9417" spans="1:39">
      <c r="A9417" s="6"/>
      <c r="K9417" s="6"/>
      <c r="L9417" s="6"/>
      <c r="AM9417" s="6"/>
    </row>
    <row r="9418" spans="1:39">
      <c r="A9418" s="6"/>
      <c r="K9418" s="6"/>
      <c r="L9418" s="6"/>
      <c r="AM9418" s="6"/>
    </row>
    <row r="9419" spans="1:39">
      <c r="A9419" s="6"/>
      <c r="K9419" s="6"/>
      <c r="L9419" s="6"/>
      <c r="AM9419" s="6"/>
    </row>
    <row r="9420" spans="1:39">
      <c r="A9420" s="6"/>
      <c r="K9420" s="6"/>
      <c r="L9420" s="6"/>
      <c r="AM9420" s="6"/>
    </row>
    <row r="9421" spans="1:39">
      <c r="A9421" s="6"/>
      <c r="K9421" s="6"/>
      <c r="L9421" s="6"/>
      <c r="AM9421" s="6"/>
    </row>
    <row r="9422" spans="1:39">
      <c r="A9422" s="6"/>
      <c r="K9422" s="6"/>
      <c r="L9422" s="6"/>
      <c r="AM9422" s="6"/>
    </row>
    <row r="9423" spans="1:39">
      <c r="A9423" s="6"/>
      <c r="K9423" s="6"/>
      <c r="L9423" s="6"/>
      <c r="AM9423" s="6"/>
    </row>
    <row r="9424" spans="1:39">
      <c r="A9424" s="6"/>
      <c r="K9424" s="6"/>
      <c r="L9424" s="6"/>
      <c r="AM9424" s="6"/>
    </row>
    <row r="9425" spans="1:39">
      <c r="A9425" s="6"/>
      <c r="K9425" s="6"/>
      <c r="L9425" s="6"/>
      <c r="AM9425" s="6"/>
    </row>
    <row r="9426" spans="1:39">
      <c r="A9426" s="6"/>
      <c r="K9426" s="6"/>
      <c r="L9426" s="6"/>
      <c r="AM9426" s="6"/>
    </row>
    <row r="9427" spans="1:39">
      <c r="A9427" s="6"/>
      <c r="K9427" s="6"/>
      <c r="L9427" s="6"/>
      <c r="AM9427" s="6"/>
    </row>
    <row r="9428" spans="1:39">
      <c r="A9428" s="6"/>
      <c r="K9428" s="6"/>
      <c r="L9428" s="6"/>
      <c r="AM9428" s="6"/>
    </row>
    <row r="9429" spans="1:39">
      <c r="A9429" s="6"/>
      <c r="K9429" s="6"/>
      <c r="L9429" s="6"/>
      <c r="AM9429" s="6"/>
    </row>
    <row r="9430" spans="1:39">
      <c r="A9430" s="6"/>
      <c r="K9430" s="6"/>
      <c r="L9430" s="6"/>
      <c r="AM9430" s="6"/>
    </row>
    <row r="9431" spans="1:39">
      <c r="A9431" s="6"/>
      <c r="K9431" s="6"/>
      <c r="L9431" s="6"/>
      <c r="AM9431" s="6"/>
    </row>
    <row r="9432" spans="1:39">
      <c r="A9432" s="6"/>
      <c r="K9432" s="6"/>
      <c r="L9432" s="6"/>
      <c r="AM9432" s="6"/>
    </row>
    <row r="9433" spans="1:39">
      <c r="A9433" s="6"/>
      <c r="K9433" s="6"/>
      <c r="L9433" s="6"/>
      <c r="AM9433" s="6"/>
    </row>
    <row r="9434" spans="1:39">
      <c r="A9434" s="6"/>
      <c r="K9434" s="6"/>
      <c r="L9434" s="6"/>
      <c r="AM9434" s="6"/>
    </row>
    <row r="9435" spans="1:39">
      <c r="A9435" s="6"/>
      <c r="K9435" s="6"/>
      <c r="L9435" s="6"/>
      <c r="AM9435" s="6"/>
    </row>
    <row r="9436" spans="1:39">
      <c r="A9436" s="6"/>
      <c r="K9436" s="6"/>
      <c r="L9436" s="6"/>
      <c r="AM9436" s="6"/>
    </row>
    <row r="9437" spans="1:39">
      <c r="A9437" s="6"/>
      <c r="K9437" s="6"/>
      <c r="L9437" s="6"/>
      <c r="AM9437" s="6"/>
    </row>
    <row r="9438" spans="1:39">
      <c r="A9438" s="6"/>
      <c r="K9438" s="6"/>
      <c r="L9438" s="6"/>
      <c r="AM9438" s="6"/>
    </row>
    <row r="9439" spans="1:39">
      <c r="A9439" s="6"/>
      <c r="K9439" s="6"/>
      <c r="L9439" s="6"/>
      <c r="AM9439" s="6"/>
    </row>
    <row r="9440" spans="1:39">
      <c r="A9440" s="6"/>
      <c r="K9440" s="6"/>
      <c r="L9440" s="6"/>
      <c r="AM9440" s="6"/>
    </row>
    <row r="9441" spans="1:39">
      <c r="A9441" s="6"/>
      <c r="K9441" s="6"/>
      <c r="L9441" s="6"/>
      <c r="AM9441" s="6"/>
    </row>
    <row r="9442" spans="1:39">
      <c r="A9442" s="6"/>
      <c r="K9442" s="6"/>
      <c r="L9442" s="6"/>
      <c r="AM9442" s="6"/>
    </row>
    <row r="9443" spans="1:39">
      <c r="A9443" s="6"/>
      <c r="K9443" s="6"/>
      <c r="L9443" s="6"/>
      <c r="AM9443" s="6"/>
    </row>
    <row r="9444" spans="1:39">
      <c r="A9444" s="6"/>
      <c r="K9444" s="6"/>
      <c r="L9444" s="6"/>
      <c r="AM9444" s="6"/>
    </row>
    <row r="9445" spans="1:39">
      <c r="A9445" s="6"/>
      <c r="K9445" s="6"/>
      <c r="L9445" s="6"/>
      <c r="AM9445" s="6"/>
    </row>
    <row r="9446" spans="1:39">
      <c r="A9446" s="6"/>
      <c r="K9446" s="6"/>
      <c r="L9446" s="6"/>
      <c r="AM9446" s="6"/>
    </row>
    <row r="9447" spans="1:39">
      <c r="A9447" s="6"/>
      <c r="K9447" s="6"/>
      <c r="L9447" s="6"/>
      <c r="AM9447" s="6"/>
    </row>
    <row r="9448" spans="1:39">
      <c r="A9448" s="6"/>
      <c r="K9448" s="6"/>
      <c r="L9448" s="6"/>
      <c r="AM9448" s="6"/>
    </row>
    <row r="9449" spans="1:39">
      <c r="A9449" s="6"/>
      <c r="K9449" s="6"/>
      <c r="L9449" s="6"/>
      <c r="AM9449" s="6"/>
    </row>
    <row r="9450" spans="1:39">
      <c r="A9450" s="6"/>
      <c r="K9450" s="6"/>
      <c r="L9450" s="6"/>
      <c r="AM9450" s="6"/>
    </row>
    <row r="9451" spans="1:39">
      <c r="A9451" s="6"/>
      <c r="K9451" s="6"/>
      <c r="L9451" s="6"/>
      <c r="AM9451" s="6"/>
    </row>
    <row r="9452" spans="1:39">
      <c r="A9452" s="6"/>
      <c r="K9452" s="6"/>
      <c r="L9452" s="6"/>
      <c r="AM9452" s="6"/>
    </row>
    <row r="9453" spans="1:39">
      <c r="A9453" s="6"/>
      <c r="K9453" s="6"/>
      <c r="L9453" s="6"/>
      <c r="AM9453" s="6"/>
    </row>
    <row r="9454" spans="1:39">
      <c r="A9454" s="6"/>
      <c r="K9454" s="6"/>
      <c r="L9454" s="6"/>
      <c r="AM9454" s="6"/>
    </row>
    <row r="9455" spans="1:39">
      <c r="A9455" s="6"/>
      <c r="K9455" s="6"/>
      <c r="L9455" s="6"/>
      <c r="AM9455" s="6"/>
    </row>
    <row r="9456" spans="1:39">
      <c r="A9456" s="6"/>
      <c r="K9456" s="6"/>
      <c r="L9456" s="6"/>
      <c r="AM9456" s="6"/>
    </row>
    <row r="9457" spans="1:39">
      <c r="A9457" s="6"/>
      <c r="K9457" s="6"/>
      <c r="L9457" s="6"/>
      <c r="AM9457" s="6"/>
    </row>
    <row r="9458" spans="1:39">
      <c r="A9458" s="6"/>
      <c r="K9458" s="6"/>
      <c r="L9458" s="6"/>
      <c r="AM9458" s="6"/>
    </row>
    <row r="9459" spans="1:39">
      <c r="A9459" s="6"/>
      <c r="K9459" s="6"/>
      <c r="L9459" s="6"/>
      <c r="AM9459" s="6"/>
    </row>
    <row r="9460" spans="1:39">
      <c r="A9460" s="6"/>
      <c r="K9460" s="6"/>
      <c r="L9460" s="6"/>
      <c r="AM9460" s="6"/>
    </row>
    <row r="9461" spans="1:39">
      <c r="A9461" s="6"/>
      <c r="K9461" s="6"/>
      <c r="L9461" s="6"/>
      <c r="AM9461" s="6"/>
    </row>
    <row r="9462" spans="1:39">
      <c r="A9462" s="6"/>
      <c r="K9462" s="6"/>
      <c r="L9462" s="6"/>
      <c r="AM9462" s="6"/>
    </row>
    <row r="9463" spans="1:39">
      <c r="A9463" s="6"/>
      <c r="K9463" s="6"/>
      <c r="L9463" s="6"/>
      <c r="AM9463" s="6"/>
    </row>
    <row r="9464" spans="1:39">
      <c r="A9464" s="6"/>
      <c r="K9464" s="6"/>
      <c r="L9464" s="6"/>
      <c r="AM9464" s="6"/>
    </row>
    <row r="9465" spans="1:39">
      <c r="A9465" s="6"/>
      <c r="K9465" s="6"/>
      <c r="L9465" s="6"/>
      <c r="AM9465" s="6"/>
    </row>
    <row r="9466" spans="1:39">
      <c r="A9466" s="6"/>
      <c r="K9466" s="6"/>
      <c r="L9466" s="6"/>
      <c r="AM9466" s="6"/>
    </row>
    <row r="9467" spans="1:39">
      <c r="A9467" s="6"/>
      <c r="K9467" s="6"/>
      <c r="L9467" s="6"/>
      <c r="AM9467" s="6"/>
    </row>
    <row r="9468" spans="1:39">
      <c r="A9468" s="6"/>
      <c r="K9468" s="6"/>
      <c r="L9468" s="6"/>
      <c r="AM9468" s="6"/>
    </row>
    <row r="9469" spans="1:39">
      <c r="A9469" s="6"/>
      <c r="K9469" s="6"/>
      <c r="L9469" s="6"/>
      <c r="AM9469" s="6"/>
    </row>
    <row r="9470" spans="1:39">
      <c r="A9470" s="6"/>
      <c r="K9470" s="6"/>
      <c r="L9470" s="6"/>
      <c r="AM9470" s="6"/>
    </row>
    <row r="9471" spans="1:39">
      <c r="A9471" s="6"/>
      <c r="K9471" s="6"/>
      <c r="L9471" s="6"/>
      <c r="AM9471" s="6"/>
    </row>
    <row r="9472" spans="1:39">
      <c r="A9472" s="6"/>
      <c r="K9472" s="6"/>
      <c r="L9472" s="6"/>
      <c r="AM9472" s="6"/>
    </row>
    <row r="9473" spans="1:39">
      <c r="A9473" s="6"/>
      <c r="K9473" s="6"/>
      <c r="L9473" s="6"/>
      <c r="AM9473" s="6"/>
    </row>
    <row r="9474" spans="1:39">
      <c r="A9474" s="6"/>
      <c r="K9474" s="6"/>
      <c r="L9474" s="6"/>
      <c r="AM9474" s="6"/>
    </row>
    <row r="9475" spans="1:39">
      <c r="A9475" s="6"/>
      <c r="K9475" s="6"/>
      <c r="L9475" s="6"/>
      <c r="AM9475" s="6"/>
    </row>
    <row r="9476" spans="1:39">
      <c r="A9476" s="6"/>
      <c r="K9476" s="6"/>
      <c r="L9476" s="6"/>
      <c r="AM9476" s="6"/>
    </row>
    <row r="9477" spans="1:39">
      <c r="A9477" s="6"/>
      <c r="K9477" s="6"/>
      <c r="L9477" s="6"/>
      <c r="AM9477" s="6"/>
    </row>
    <row r="9478" spans="1:39">
      <c r="A9478" s="6"/>
      <c r="K9478" s="6"/>
      <c r="L9478" s="6"/>
      <c r="AM9478" s="6"/>
    </row>
    <row r="9479" spans="1:39">
      <c r="A9479" s="6"/>
      <c r="K9479" s="6"/>
      <c r="L9479" s="6"/>
      <c r="AM9479" s="6"/>
    </row>
    <row r="9480" spans="1:39">
      <c r="A9480" s="6"/>
      <c r="K9480" s="6"/>
      <c r="L9480" s="6"/>
      <c r="AM9480" s="6"/>
    </row>
    <row r="9481" spans="1:39">
      <c r="A9481" s="6"/>
      <c r="K9481" s="6"/>
      <c r="L9481" s="6"/>
      <c r="AM9481" s="6"/>
    </row>
    <row r="9482" spans="1:39">
      <c r="A9482" s="6"/>
      <c r="K9482" s="6"/>
      <c r="L9482" s="6"/>
      <c r="AM9482" s="6"/>
    </row>
    <row r="9483" spans="1:39">
      <c r="A9483" s="6"/>
      <c r="K9483" s="6"/>
      <c r="L9483" s="6"/>
      <c r="AM9483" s="6"/>
    </row>
    <row r="9484" spans="1:39">
      <c r="A9484" s="6"/>
      <c r="K9484" s="6"/>
      <c r="L9484" s="6"/>
      <c r="AM9484" s="6"/>
    </row>
    <row r="9485" spans="1:39">
      <c r="A9485" s="6"/>
      <c r="K9485" s="6"/>
      <c r="L9485" s="6"/>
      <c r="AM9485" s="6"/>
    </row>
    <row r="9486" spans="1:39">
      <c r="A9486" s="6"/>
      <c r="K9486" s="6"/>
      <c r="L9486" s="6"/>
      <c r="AM9486" s="6"/>
    </row>
    <row r="9487" spans="1:39">
      <c r="A9487" s="6"/>
      <c r="K9487" s="6"/>
      <c r="L9487" s="6"/>
      <c r="AM9487" s="6"/>
    </row>
    <row r="9488" spans="1:39">
      <c r="A9488" s="6"/>
      <c r="K9488" s="6"/>
      <c r="L9488" s="6"/>
      <c r="AM9488" s="6"/>
    </row>
    <row r="9489" spans="1:39">
      <c r="A9489" s="6"/>
      <c r="K9489" s="6"/>
      <c r="L9489" s="6"/>
      <c r="AM9489" s="6"/>
    </row>
    <row r="9490" spans="1:39">
      <c r="A9490" s="6"/>
      <c r="K9490" s="6"/>
      <c r="L9490" s="6"/>
      <c r="AM9490" s="6"/>
    </row>
    <row r="9491" spans="1:39">
      <c r="A9491" s="6"/>
      <c r="K9491" s="6"/>
      <c r="L9491" s="6"/>
      <c r="AM9491" s="6"/>
    </row>
    <row r="9492" spans="1:39">
      <c r="A9492" s="6"/>
      <c r="K9492" s="6"/>
      <c r="L9492" s="6"/>
      <c r="AM9492" s="6"/>
    </row>
    <row r="9493" spans="1:39">
      <c r="A9493" s="6"/>
      <c r="K9493" s="6"/>
      <c r="L9493" s="6"/>
      <c r="AM9493" s="6"/>
    </row>
    <row r="9494" spans="1:39">
      <c r="A9494" s="6"/>
      <c r="K9494" s="6"/>
      <c r="L9494" s="6"/>
      <c r="AM9494" s="6"/>
    </row>
    <row r="9495" spans="1:39">
      <c r="A9495" s="6"/>
      <c r="K9495" s="6"/>
      <c r="L9495" s="6"/>
      <c r="AM9495" s="6"/>
    </row>
    <row r="9496" spans="1:39">
      <c r="A9496" s="6"/>
      <c r="K9496" s="6"/>
      <c r="L9496" s="6"/>
      <c r="AM9496" s="6"/>
    </row>
    <row r="9497" spans="1:39">
      <c r="A9497" s="6"/>
      <c r="K9497" s="6"/>
      <c r="L9497" s="6"/>
      <c r="AM9497" s="6"/>
    </row>
    <row r="9498" spans="1:39">
      <c r="A9498" s="6"/>
      <c r="K9498" s="6"/>
      <c r="L9498" s="6"/>
      <c r="AM9498" s="6"/>
    </row>
    <row r="9499" spans="1:39">
      <c r="A9499" s="6"/>
      <c r="K9499" s="6"/>
      <c r="L9499" s="6"/>
      <c r="AM9499" s="6"/>
    </row>
    <row r="9500" spans="1:39">
      <c r="A9500" s="6"/>
      <c r="K9500" s="6"/>
      <c r="L9500" s="6"/>
      <c r="AM9500" s="6"/>
    </row>
    <row r="9501" spans="1:39">
      <c r="A9501" s="6"/>
      <c r="K9501" s="6"/>
      <c r="L9501" s="6"/>
      <c r="AM9501" s="6"/>
    </row>
    <row r="9502" spans="1:39">
      <c r="A9502" s="6"/>
      <c r="K9502" s="6"/>
      <c r="L9502" s="6"/>
      <c r="AM9502" s="6"/>
    </row>
    <row r="9503" spans="1:39">
      <c r="A9503" s="6"/>
      <c r="K9503" s="6"/>
      <c r="L9503" s="6"/>
      <c r="AM9503" s="6"/>
    </row>
    <row r="9504" spans="1:39">
      <c r="A9504" s="6"/>
      <c r="K9504" s="6"/>
      <c r="L9504" s="6"/>
      <c r="AM9504" s="6"/>
    </row>
    <row r="9505" spans="1:39">
      <c r="A9505" s="6"/>
      <c r="K9505" s="6"/>
      <c r="L9505" s="6"/>
      <c r="AM9505" s="6"/>
    </row>
    <row r="9506" spans="1:39">
      <c r="A9506" s="6"/>
      <c r="K9506" s="6"/>
      <c r="L9506" s="6"/>
      <c r="AM9506" s="6"/>
    </row>
    <row r="9507" spans="1:39">
      <c r="A9507" s="6"/>
      <c r="K9507" s="6"/>
      <c r="L9507" s="6"/>
      <c r="AM9507" s="6"/>
    </row>
    <row r="9508" spans="1:39">
      <c r="A9508" s="6"/>
      <c r="K9508" s="6"/>
      <c r="L9508" s="6"/>
      <c r="AM9508" s="6"/>
    </row>
    <row r="9509" spans="1:39">
      <c r="A9509" s="6"/>
      <c r="K9509" s="6"/>
      <c r="L9509" s="6"/>
      <c r="AM9509" s="6"/>
    </row>
    <row r="9510" spans="1:39">
      <c r="A9510" s="6"/>
      <c r="K9510" s="6"/>
      <c r="L9510" s="6"/>
      <c r="AM9510" s="6"/>
    </row>
    <row r="9511" spans="1:39">
      <c r="A9511" s="6"/>
      <c r="K9511" s="6"/>
      <c r="L9511" s="6"/>
      <c r="AM9511" s="6"/>
    </row>
    <row r="9512" spans="1:39">
      <c r="A9512" s="6"/>
      <c r="K9512" s="6"/>
      <c r="L9512" s="6"/>
      <c r="AM9512" s="6"/>
    </row>
    <row r="9513" spans="1:39">
      <c r="A9513" s="6"/>
      <c r="K9513" s="6"/>
      <c r="L9513" s="6"/>
      <c r="AM9513" s="6"/>
    </row>
    <row r="9514" spans="1:39">
      <c r="A9514" s="6"/>
      <c r="K9514" s="6"/>
      <c r="L9514" s="6"/>
      <c r="AM9514" s="6"/>
    </row>
    <row r="9515" spans="1:39">
      <c r="A9515" s="6"/>
      <c r="K9515" s="6"/>
      <c r="L9515" s="6"/>
      <c r="AM9515" s="6"/>
    </row>
    <row r="9516" spans="1:39">
      <c r="A9516" s="6"/>
      <c r="K9516" s="6"/>
      <c r="L9516" s="6"/>
      <c r="AM9516" s="6"/>
    </row>
    <row r="9517" spans="1:39">
      <c r="A9517" s="6"/>
      <c r="K9517" s="6"/>
      <c r="L9517" s="6"/>
      <c r="AM9517" s="6"/>
    </row>
    <row r="9518" spans="1:39">
      <c r="A9518" s="6"/>
      <c r="K9518" s="6"/>
      <c r="L9518" s="6"/>
      <c r="AM9518" s="6"/>
    </row>
    <row r="9519" spans="1:39">
      <c r="A9519" s="6"/>
      <c r="K9519" s="6"/>
      <c r="L9519" s="6"/>
      <c r="AM9519" s="6"/>
    </row>
    <row r="9520" spans="1:39">
      <c r="A9520" s="6"/>
      <c r="K9520" s="6"/>
      <c r="L9520" s="6"/>
      <c r="AM9520" s="6"/>
    </row>
    <row r="9521" spans="1:39">
      <c r="A9521" s="6"/>
      <c r="K9521" s="6"/>
      <c r="L9521" s="6"/>
      <c r="AM9521" s="6"/>
    </row>
    <row r="9522" spans="1:39">
      <c r="A9522" s="6"/>
      <c r="K9522" s="6"/>
      <c r="L9522" s="6"/>
      <c r="AM9522" s="6"/>
    </row>
    <row r="9523" spans="1:39">
      <c r="A9523" s="6"/>
      <c r="K9523" s="6"/>
      <c r="L9523" s="6"/>
      <c r="AM9523" s="6"/>
    </row>
    <row r="9524" spans="1:39">
      <c r="A9524" s="6"/>
      <c r="K9524" s="6"/>
      <c r="L9524" s="6"/>
      <c r="AM9524" s="6"/>
    </row>
    <row r="9525" spans="1:39">
      <c r="A9525" s="6"/>
      <c r="K9525" s="6"/>
      <c r="L9525" s="6"/>
      <c r="AM9525" s="6"/>
    </row>
    <row r="9526" spans="1:39">
      <c r="A9526" s="6"/>
      <c r="K9526" s="6"/>
      <c r="L9526" s="6"/>
      <c r="AM9526" s="6"/>
    </row>
    <row r="9527" spans="1:39">
      <c r="A9527" s="6"/>
      <c r="K9527" s="6"/>
      <c r="L9527" s="6"/>
      <c r="AM9527" s="6"/>
    </row>
    <row r="9528" spans="1:39">
      <c r="A9528" s="6"/>
      <c r="K9528" s="6"/>
      <c r="L9528" s="6"/>
      <c r="AM9528" s="6"/>
    </row>
    <row r="9529" spans="1:39">
      <c r="A9529" s="6"/>
      <c r="K9529" s="6"/>
      <c r="L9529" s="6"/>
      <c r="AM9529" s="6"/>
    </row>
    <row r="9530" spans="1:39">
      <c r="A9530" s="6"/>
      <c r="K9530" s="6"/>
      <c r="L9530" s="6"/>
      <c r="AM9530" s="6"/>
    </row>
    <row r="9531" spans="1:39">
      <c r="A9531" s="6"/>
      <c r="K9531" s="6"/>
      <c r="L9531" s="6"/>
      <c r="AM9531" s="6"/>
    </row>
    <row r="9532" spans="1:39">
      <c r="A9532" s="6"/>
      <c r="K9532" s="6"/>
      <c r="L9532" s="6"/>
      <c r="AM9532" s="6"/>
    </row>
    <row r="9533" spans="1:39">
      <c r="A9533" s="6"/>
      <c r="K9533" s="6"/>
      <c r="L9533" s="6"/>
      <c r="AM9533" s="6"/>
    </row>
    <row r="9534" spans="1:39">
      <c r="A9534" s="6"/>
      <c r="K9534" s="6"/>
      <c r="L9534" s="6"/>
      <c r="AM9534" s="6"/>
    </row>
    <row r="9535" spans="1:39">
      <c r="A9535" s="6"/>
      <c r="K9535" s="6"/>
      <c r="L9535" s="6"/>
      <c r="AM9535" s="6"/>
    </row>
    <row r="9536" spans="1:39">
      <c r="A9536" s="6"/>
      <c r="K9536" s="6"/>
      <c r="L9536" s="6"/>
      <c r="AM9536" s="6"/>
    </row>
    <row r="9537" spans="1:39">
      <c r="A9537" s="6"/>
      <c r="K9537" s="6"/>
      <c r="L9537" s="6"/>
      <c r="AM9537" s="6"/>
    </row>
    <row r="9538" spans="1:39">
      <c r="A9538" s="6"/>
      <c r="K9538" s="6"/>
      <c r="L9538" s="6"/>
      <c r="AM9538" s="6"/>
    </row>
    <row r="9539" spans="1:39">
      <c r="A9539" s="6"/>
      <c r="K9539" s="6"/>
      <c r="L9539" s="6"/>
      <c r="AM9539" s="6"/>
    </row>
    <row r="9540" spans="1:39">
      <c r="A9540" s="6"/>
      <c r="K9540" s="6"/>
      <c r="L9540" s="6"/>
      <c r="AM9540" s="6"/>
    </row>
    <row r="9541" spans="1:39">
      <c r="A9541" s="6"/>
      <c r="K9541" s="6"/>
      <c r="L9541" s="6"/>
      <c r="AM9541" s="6"/>
    </row>
    <row r="9542" spans="1:39">
      <c r="A9542" s="6"/>
      <c r="K9542" s="6"/>
      <c r="L9542" s="6"/>
      <c r="AM9542" s="6"/>
    </row>
    <row r="9543" spans="1:39">
      <c r="A9543" s="6"/>
      <c r="K9543" s="6"/>
      <c r="L9543" s="6"/>
      <c r="AM9543" s="6"/>
    </row>
    <row r="9544" spans="1:39">
      <c r="A9544" s="6"/>
      <c r="K9544" s="6"/>
      <c r="L9544" s="6"/>
      <c r="AM9544" s="6"/>
    </row>
    <row r="9545" spans="1:39">
      <c r="A9545" s="6"/>
      <c r="K9545" s="6"/>
      <c r="L9545" s="6"/>
      <c r="AM9545" s="6"/>
    </row>
    <row r="9546" spans="1:39">
      <c r="A9546" s="6"/>
      <c r="K9546" s="6"/>
      <c r="L9546" s="6"/>
      <c r="AM9546" s="6"/>
    </row>
    <row r="9547" spans="1:39">
      <c r="A9547" s="6"/>
      <c r="K9547" s="6"/>
      <c r="L9547" s="6"/>
      <c r="AM9547" s="6"/>
    </row>
    <row r="9548" spans="1:39">
      <c r="A9548" s="6"/>
      <c r="K9548" s="6"/>
      <c r="L9548" s="6"/>
      <c r="AM9548" s="6"/>
    </row>
    <row r="9549" spans="1:39">
      <c r="A9549" s="6"/>
      <c r="K9549" s="6"/>
      <c r="L9549" s="6"/>
      <c r="AM9549" s="6"/>
    </row>
    <row r="9550" spans="1:39">
      <c r="A9550" s="6"/>
      <c r="K9550" s="6"/>
      <c r="L9550" s="6"/>
      <c r="AM9550" s="6"/>
    </row>
    <row r="9551" spans="1:39">
      <c r="A9551" s="6"/>
      <c r="K9551" s="6"/>
      <c r="L9551" s="6"/>
      <c r="AM9551" s="6"/>
    </row>
    <row r="9552" spans="1:39">
      <c r="A9552" s="6"/>
      <c r="K9552" s="6"/>
      <c r="L9552" s="6"/>
      <c r="AM9552" s="6"/>
    </row>
    <row r="9553" spans="1:39">
      <c r="A9553" s="6"/>
      <c r="K9553" s="6"/>
      <c r="L9553" s="6"/>
      <c r="AM9553" s="6"/>
    </row>
    <row r="9554" spans="1:39">
      <c r="A9554" s="6"/>
      <c r="K9554" s="6"/>
      <c r="L9554" s="6"/>
      <c r="AM9554" s="6"/>
    </row>
    <row r="9555" spans="1:39">
      <c r="A9555" s="6"/>
      <c r="K9555" s="6"/>
      <c r="L9555" s="6"/>
      <c r="AM9555" s="6"/>
    </row>
    <row r="9556" spans="1:39">
      <c r="A9556" s="6"/>
      <c r="K9556" s="6"/>
      <c r="L9556" s="6"/>
      <c r="AM9556" s="6"/>
    </row>
    <row r="9557" spans="1:39">
      <c r="A9557" s="6"/>
      <c r="K9557" s="6"/>
      <c r="L9557" s="6"/>
      <c r="AM9557" s="6"/>
    </row>
    <row r="9558" spans="1:39">
      <c r="A9558" s="6"/>
      <c r="K9558" s="6"/>
      <c r="L9558" s="6"/>
      <c r="AM9558" s="6"/>
    </row>
    <row r="9559" spans="1:39">
      <c r="A9559" s="6"/>
      <c r="K9559" s="6"/>
      <c r="L9559" s="6"/>
      <c r="AM9559" s="6"/>
    </row>
    <row r="9560" spans="1:39">
      <c r="A9560" s="6"/>
      <c r="K9560" s="6"/>
      <c r="L9560" s="6"/>
      <c r="AM9560" s="6"/>
    </row>
    <row r="9561" spans="1:39">
      <c r="A9561" s="6"/>
      <c r="K9561" s="6"/>
      <c r="L9561" s="6"/>
      <c r="AM9561" s="6"/>
    </row>
    <row r="9562" spans="1:39">
      <c r="A9562" s="6"/>
      <c r="K9562" s="6"/>
      <c r="L9562" s="6"/>
      <c r="AM9562" s="6"/>
    </row>
    <row r="9563" spans="1:39">
      <c r="A9563" s="6"/>
      <c r="K9563" s="6"/>
      <c r="L9563" s="6"/>
      <c r="AM9563" s="6"/>
    </row>
    <row r="9564" spans="1:39">
      <c r="A9564" s="6"/>
      <c r="K9564" s="6"/>
      <c r="L9564" s="6"/>
      <c r="AM9564" s="6"/>
    </row>
    <row r="9565" spans="1:39">
      <c r="A9565" s="6"/>
      <c r="K9565" s="6"/>
      <c r="L9565" s="6"/>
      <c r="AM9565" s="6"/>
    </row>
    <row r="9566" spans="1:39">
      <c r="A9566" s="6"/>
      <c r="K9566" s="6"/>
      <c r="L9566" s="6"/>
      <c r="AM9566" s="6"/>
    </row>
    <row r="9567" spans="1:39">
      <c r="A9567" s="6"/>
      <c r="K9567" s="6"/>
      <c r="L9567" s="6"/>
      <c r="AM9567" s="6"/>
    </row>
    <row r="9568" spans="1:39">
      <c r="A9568" s="6"/>
      <c r="K9568" s="6"/>
      <c r="L9568" s="6"/>
      <c r="AM9568" s="6"/>
    </row>
    <row r="9569" spans="1:39">
      <c r="A9569" s="6"/>
      <c r="K9569" s="6"/>
      <c r="L9569" s="6"/>
      <c r="AM9569" s="6"/>
    </row>
    <row r="9570" spans="1:39">
      <c r="A9570" s="6"/>
      <c r="K9570" s="6"/>
      <c r="L9570" s="6"/>
      <c r="AM9570" s="6"/>
    </row>
    <row r="9571" spans="1:39">
      <c r="A9571" s="6"/>
      <c r="K9571" s="6"/>
      <c r="L9571" s="6"/>
      <c r="AM9571" s="6"/>
    </row>
    <row r="9572" spans="1:39">
      <c r="A9572" s="6"/>
      <c r="K9572" s="6"/>
      <c r="L9572" s="6"/>
      <c r="AM9572" s="6"/>
    </row>
    <row r="9573" spans="1:39">
      <c r="A9573" s="6"/>
      <c r="K9573" s="6"/>
      <c r="L9573" s="6"/>
      <c r="AM9573" s="6"/>
    </row>
    <row r="9574" spans="1:39">
      <c r="A9574" s="6"/>
      <c r="K9574" s="6"/>
      <c r="L9574" s="6"/>
      <c r="AM9574" s="6"/>
    </row>
    <row r="9575" spans="1:39">
      <c r="A9575" s="6"/>
      <c r="K9575" s="6"/>
      <c r="L9575" s="6"/>
      <c r="AM9575" s="6"/>
    </row>
    <row r="9576" spans="1:39">
      <c r="A9576" s="6"/>
      <c r="K9576" s="6"/>
      <c r="L9576" s="6"/>
      <c r="AM9576" s="6"/>
    </row>
    <row r="9577" spans="1:39">
      <c r="A9577" s="6"/>
      <c r="K9577" s="6"/>
      <c r="L9577" s="6"/>
      <c r="AM9577" s="6"/>
    </row>
    <row r="9578" spans="1:39">
      <c r="A9578" s="6"/>
      <c r="K9578" s="6"/>
      <c r="L9578" s="6"/>
      <c r="AM9578" s="6"/>
    </row>
    <row r="9579" spans="1:39">
      <c r="A9579" s="6"/>
      <c r="K9579" s="6"/>
      <c r="L9579" s="6"/>
      <c r="AM9579" s="6"/>
    </row>
    <row r="9580" spans="1:39">
      <c r="A9580" s="6"/>
      <c r="K9580" s="6"/>
      <c r="L9580" s="6"/>
      <c r="AM9580" s="6"/>
    </row>
    <row r="9581" spans="1:39">
      <c r="A9581" s="6"/>
      <c r="K9581" s="6"/>
      <c r="L9581" s="6"/>
      <c r="AM9581" s="6"/>
    </row>
    <row r="9582" spans="1:39">
      <c r="A9582" s="6"/>
      <c r="K9582" s="6"/>
      <c r="L9582" s="6"/>
      <c r="AM9582" s="6"/>
    </row>
    <row r="9583" spans="1:39">
      <c r="A9583" s="6"/>
      <c r="K9583" s="6"/>
      <c r="L9583" s="6"/>
      <c r="AM9583" s="6"/>
    </row>
    <row r="9584" spans="1:39">
      <c r="A9584" s="6"/>
      <c r="K9584" s="6"/>
      <c r="L9584" s="6"/>
      <c r="AM9584" s="6"/>
    </row>
    <row r="9585" spans="1:39">
      <c r="A9585" s="6"/>
      <c r="K9585" s="6"/>
      <c r="L9585" s="6"/>
      <c r="AM9585" s="6"/>
    </row>
    <row r="9586" spans="1:39">
      <c r="A9586" s="6"/>
      <c r="K9586" s="6"/>
      <c r="L9586" s="6"/>
      <c r="AM9586" s="6"/>
    </row>
    <row r="9587" spans="1:39">
      <c r="A9587" s="6"/>
      <c r="K9587" s="6"/>
      <c r="L9587" s="6"/>
      <c r="AM9587" s="6"/>
    </row>
    <row r="9588" spans="1:39">
      <c r="A9588" s="6"/>
      <c r="K9588" s="6"/>
      <c r="L9588" s="6"/>
      <c r="AM9588" s="6"/>
    </row>
    <row r="9589" spans="1:39">
      <c r="A9589" s="6"/>
      <c r="K9589" s="6"/>
      <c r="L9589" s="6"/>
      <c r="AM9589" s="6"/>
    </row>
    <row r="9590" spans="1:39">
      <c r="A9590" s="6"/>
      <c r="K9590" s="6"/>
      <c r="L9590" s="6"/>
      <c r="AM9590" s="6"/>
    </row>
    <row r="9591" spans="1:39">
      <c r="A9591" s="6"/>
      <c r="K9591" s="6"/>
      <c r="L9591" s="6"/>
      <c r="AM9591" s="6"/>
    </row>
    <row r="9592" spans="1:39">
      <c r="A9592" s="6"/>
      <c r="K9592" s="6"/>
      <c r="L9592" s="6"/>
      <c r="AM9592" s="6"/>
    </row>
    <row r="9593" spans="1:39">
      <c r="A9593" s="6"/>
      <c r="K9593" s="6"/>
      <c r="L9593" s="6"/>
      <c r="AM9593" s="6"/>
    </row>
    <row r="9594" spans="1:39">
      <c r="A9594" s="6"/>
      <c r="K9594" s="6"/>
      <c r="L9594" s="6"/>
      <c r="AM9594" s="6"/>
    </row>
    <row r="9595" spans="1:39">
      <c r="A9595" s="6"/>
      <c r="K9595" s="6"/>
      <c r="L9595" s="6"/>
      <c r="AM9595" s="6"/>
    </row>
    <row r="9596" spans="1:39">
      <c r="A9596" s="6"/>
      <c r="K9596" s="6"/>
      <c r="L9596" s="6"/>
      <c r="AM9596" s="6"/>
    </row>
    <row r="9597" spans="1:39">
      <c r="A9597" s="6"/>
      <c r="K9597" s="6"/>
      <c r="L9597" s="6"/>
      <c r="AM9597" s="6"/>
    </row>
    <row r="9598" spans="1:39">
      <c r="A9598" s="6"/>
      <c r="K9598" s="6"/>
      <c r="L9598" s="6"/>
      <c r="AM9598" s="6"/>
    </row>
    <row r="9599" spans="1:39">
      <c r="A9599" s="6"/>
      <c r="K9599" s="6"/>
      <c r="L9599" s="6"/>
      <c r="AM9599" s="6"/>
    </row>
    <row r="9600" spans="1:39">
      <c r="A9600" s="6"/>
      <c r="K9600" s="6"/>
      <c r="L9600" s="6"/>
      <c r="AM9600" s="6"/>
    </row>
    <row r="9601" spans="1:39">
      <c r="A9601" s="6"/>
      <c r="K9601" s="6"/>
      <c r="L9601" s="6"/>
      <c r="AM9601" s="6"/>
    </row>
    <row r="9602" spans="1:39">
      <c r="A9602" s="6"/>
      <c r="K9602" s="6"/>
      <c r="L9602" s="6"/>
      <c r="AM9602" s="6"/>
    </row>
    <row r="9603" spans="1:39">
      <c r="A9603" s="6"/>
      <c r="K9603" s="6"/>
      <c r="L9603" s="6"/>
      <c r="AM9603" s="6"/>
    </row>
    <row r="9604" spans="1:39">
      <c r="A9604" s="6"/>
      <c r="K9604" s="6"/>
      <c r="L9604" s="6"/>
      <c r="AM9604" s="6"/>
    </row>
    <row r="9605" spans="1:39">
      <c r="A9605" s="6"/>
      <c r="K9605" s="6"/>
      <c r="L9605" s="6"/>
      <c r="AM9605" s="6"/>
    </row>
    <row r="9606" spans="1:39">
      <c r="A9606" s="6"/>
      <c r="K9606" s="6"/>
      <c r="L9606" s="6"/>
      <c r="AM9606" s="6"/>
    </row>
    <row r="9607" spans="1:39">
      <c r="A9607" s="6"/>
      <c r="K9607" s="6"/>
      <c r="L9607" s="6"/>
      <c r="AM9607" s="6"/>
    </row>
    <row r="9608" spans="1:39">
      <c r="A9608" s="6"/>
      <c r="K9608" s="6"/>
      <c r="L9608" s="6"/>
      <c r="AM9608" s="6"/>
    </row>
    <row r="9609" spans="1:39">
      <c r="A9609" s="6"/>
      <c r="K9609" s="6"/>
      <c r="L9609" s="6"/>
      <c r="AM9609" s="6"/>
    </row>
    <row r="9610" spans="1:39">
      <c r="A9610" s="6"/>
      <c r="K9610" s="6"/>
      <c r="L9610" s="6"/>
      <c r="AM9610" s="6"/>
    </row>
    <row r="9611" spans="1:39">
      <c r="A9611" s="6"/>
      <c r="K9611" s="6"/>
      <c r="L9611" s="6"/>
      <c r="AM9611" s="6"/>
    </row>
    <row r="9612" spans="1:39">
      <c r="A9612" s="6"/>
      <c r="K9612" s="6"/>
      <c r="L9612" s="6"/>
      <c r="AM9612" s="6"/>
    </row>
    <row r="9613" spans="1:39">
      <c r="A9613" s="6"/>
      <c r="K9613" s="6"/>
      <c r="L9613" s="6"/>
      <c r="AM9613" s="6"/>
    </row>
    <row r="9614" spans="1:39">
      <c r="A9614" s="6"/>
      <c r="K9614" s="6"/>
      <c r="L9614" s="6"/>
      <c r="AM9614" s="6"/>
    </row>
    <row r="9615" spans="1:39">
      <c r="A9615" s="6"/>
      <c r="K9615" s="6"/>
      <c r="L9615" s="6"/>
      <c r="AM9615" s="6"/>
    </row>
    <row r="9616" spans="1:39">
      <c r="A9616" s="6"/>
      <c r="K9616" s="6"/>
      <c r="L9616" s="6"/>
      <c r="AM9616" s="6"/>
    </row>
    <row r="9617" spans="1:39">
      <c r="A9617" s="6"/>
      <c r="K9617" s="6"/>
      <c r="L9617" s="6"/>
      <c r="AM9617" s="6"/>
    </row>
    <row r="9618" spans="1:39">
      <c r="A9618" s="6"/>
      <c r="K9618" s="6"/>
      <c r="L9618" s="6"/>
      <c r="AM9618" s="6"/>
    </row>
    <row r="9619" spans="1:39">
      <c r="A9619" s="6"/>
      <c r="K9619" s="6"/>
      <c r="L9619" s="6"/>
      <c r="AM9619" s="6"/>
    </row>
    <row r="9620" spans="1:39">
      <c r="A9620" s="6"/>
      <c r="K9620" s="6"/>
      <c r="L9620" s="6"/>
      <c r="AM9620" s="6"/>
    </row>
    <row r="9621" spans="1:39">
      <c r="A9621" s="6"/>
      <c r="K9621" s="6"/>
      <c r="L9621" s="6"/>
      <c r="AM9621" s="6"/>
    </row>
    <row r="9622" spans="1:39">
      <c r="A9622" s="6"/>
      <c r="K9622" s="6"/>
      <c r="L9622" s="6"/>
      <c r="AM9622" s="6"/>
    </row>
    <row r="9623" spans="1:39">
      <c r="A9623" s="6"/>
      <c r="K9623" s="6"/>
      <c r="L9623" s="6"/>
      <c r="AM9623" s="6"/>
    </row>
    <row r="9624" spans="1:39">
      <c r="A9624" s="6"/>
      <c r="K9624" s="6"/>
      <c r="L9624" s="6"/>
      <c r="AM9624" s="6"/>
    </row>
    <row r="9625" spans="1:39">
      <c r="A9625" s="6"/>
      <c r="K9625" s="6"/>
      <c r="L9625" s="6"/>
      <c r="AM9625" s="6"/>
    </row>
    <row r="9626" spans="1:39">
      <c r="A9626" s="6"/>
      <c r="K9626" s="6"/>
      <c r="L9626" s="6"/>
      <c r="AM9626" s="6"/>
    </row>
    <row r="9627" spans="1:39">
      <c r="A9627" s="6"/>
      <c r="K9627" s="6"/>
      <c r="L9627" s="6"/>
      <c r="AM9627" s="6"/>
    </row>
    <row r="9628" spans="1:39">
      <c r="A9628" s="6"/>
      <c r="K9628" s="6"/>
      <c r="L9628" s="6"/>
      <c r="AM9628" s="6"/>
    </row>
    <row r="9629" spans="1:39">
      <c r="A9629" s="6"/>
      <c r="K9629" s="6"/>
      <c r="L9629" s="6"/>
      <c r="AM9629" s="6"/>
    </row>
    <row r="9630" spans="1:39">
      <c r="A9630" s="6"/>
      <c r="K9630" s="6"/>
      <c r="L9630" s="6"/>
      <c r="AM9630" s="6"/>
    </row>
    <row r="9631" spans="1:39">
      <c r="A9631" s="6"/>
      <c r="K9631" s="6"/>
      <c r="L9631" s="6"/>
      <c r="AM9631" s="6"/>
    </row>
    <row r="9632" spans="1:39">
      <c r="A9632" s="6"/>
      <c r="K9632" s="6"/>
      <c r="L9632" s="6"/>
      <c r="AM9632" s="6"/>
    </row>
    <row r="9633" spans="1:39">
      <c r="A9633" s="6"/>
      <c r="K9633" s="6"/>
      <c r="L9633" s="6"/>
      <c r="AM9633" s="6"/>
    </row>
    <row r="9634" spans="1:39">
      <c r="A9634" s="6"/>
      <c r="K9634" s="6"/>
      <c r="L9634" s="6"/>
      <c r="AM9634" s="6"/>
    </row>
    <row r="9635" spans="1:39">
      <c r="A9635" s="6"/>
      <c r="K9635" s="6"/>
      <c r="L9635" s="6"/>
      <c r="AM9635" s="6"/>
    </row>
    <row r="9636" spans="1:39">
      <c r="A9636" s="6"/>
      <c r="K9636" s="6"/>
      <c r="L9636" s="6"/>
      <c r="AM9636" s="6"/>
    </row>
    <row r="9637" spans="1:39">
      <c r="A9637" s="6"/>
      <c r="K9637" s="6"/>
      <c r="L9637" s="6"/>
      <c r="AM9637" s="6"/>
    </row>
    <row r="9638" spans="1:39">
      <c r="A9638" s="6"/>
      <c r="K9638" s="6"/>
      <c r="L9638" s="6"/>
      <c r="AM9638" s="6"/>
    </row>
    <row r="9639" spans="1:39">
      <c r="A9639" s="6"/>
      <c r="K9639" s="6"/>
      <c r="L9639" s="6"/>
      <c r="AM9639" s="6"/>
    </row>
    <row r="9640" spans="1:39">
      <c r="A9640" s="6"/>
      <c r="K9640" s="6"/>
      <c r="L9640" s="6"/>
      <c r="AM9640" s="6"/>
    </row>
    <row r="9641" spans="1:39">
      <c r="A9641" s="6"/>
      <c r="K9641" s="6"/>
      <c r="L9641" s="6"/>
      <c r="AM9641" s="6"/>
    </row>
    <row r="9642" spans="1:39">
      <c r="A9642" s="6"/>
      <c r="K9642" s="6"/>
      <c r="L9642" s="6"/>
      <c r="AM9642" s="6"/>
    </row>
    <row r="9643" spans="1:39">
      <c r="A9643" s="6"/>
      <c r="K9643" s="6"/>
      <c r="L9643" s="6"/>
      <c r="AM9643" s="6"/>
    </row>
    <row r="9644" spans="1:39">
      <c r="A9644" s="6"/>
      <c r="K9644" s="6"/>
      <c r="L9644" s="6"/>
      <c r="AM9644" s="6"/>
    </row>
    <row r="9645" spans="1:39">
      <c r="A9645" s="6"/>
      <c r="K9645" s="6"/>
      <c r="L9645" s="6"/>
      <c r="AM9645" s="6"/>
    </row>
    <row r="9646" spans="1:39">
      <c r="A9646" s="6"/>
      <c r="K9646" s="6"/>
      <c r="L9646" s="6"/>
      <c r="AM9646" s="6"/>
    </row>
    <row r="9647" spans="1:39">
      <c r="A9647" s="6"/>
      <c r="K9647" s="6"/>
      <c r="L9647" s="6"/>
      <c r="AM9647" s="6"/>
    </row>
    <row r="9648" spans="1:39">
      <c r="A9648" s="6"/>
      <c r="K9648" s="6"/>
      <c r="L9648" s="6"/>
      <c r="AM9648" s="6"/>
    </row>
    <row r="9649" spans="1:39">
      <c r="A9649" s="6"/>
      <c r="K9649" s="6"/>
      <c r="L9649" s="6"/>
      <c r="AM9649" s="6"/>
    </row>
    <row r="9650" spans="1:39">
      <c r="A9650" s="6"/>
      <c r="K9650" s="6"/>
      <c r="L9650" s="6"/>
      <c r="AM9650" s="6"/>
    </row>
    <row r="9651" spans="1:39">
      <c r="A9651" s="6"/>
      <c r="K9651" s="6"/>
      <c r="L9651" s="6"/>
      <c r="AM9651" s="6"/>
    </row>
    <row r="9652" spans="1:39">
      <c r="A9652" s="6"/>
      <c r="K9652" s="6"/>
      <c r="L9652" s="6"/>
      <c r="AM9652" s="6"/>
    </row>
    <row r="9653" spans="1:39">
      <c r="A9653" s="6"/>
      <c r="K9653" s="6"/>
      <c r="L9653" s="6"/>
      <c r="AM9653" s="6"/>
    </row>
    <row r="9654" spans="1:39">
      <c r="A9654" s="6"/>
      <c r="K9654" s="6"/>
      <c r="L9654" s="6"/>
      <c r="AM9654" s="6"/>
    </row>
    <row r="9655" spans="1:39">
      <c r="A9655" s="6"/>
      <c r="K9655" s="6"/>
      <c r="L9655" s="6"/>
      <c r="AM9655" s="6"/>
    </row>
    <row r="9656" spans="1:39">
      <c r="A9656" s="6"/>
      <c r="K9656" s="6"/>
      <c r="L9656" s="6"/>
      <c r="AM9656" s="6"/>
    </row>
    <row r="9657" spans="1:39">
      <c r="A9657" s="6"/>
      <c r="K9657" s="6"/>
      <c r="L9657" s="6"/>
      <c r="AM9657" s="6"/>
    </row>
    <row r="9658" spans="1:39">
      <c r="A9658" s="6"/>
      <c r="K9658" s="6"/>
      <c r="L9658" s="6"/>
      <c r="AM9658" s="6"/>
    </row>
    <row r="9659" spans="1:39">
      <c r="A9659" s="6"/>
      <c r="K9659" s="6"/>
      <c r="L9659" s="6"/>
      <c r="AM9659" s="6"/>
    </row>
    <row r="9660" spans="1:39">
      <c r="A9660" s="6"/>
      <c r="K9660" s="6"/>
      <c r="L9660" s="6"/>
      <c r="AM9660" s="6"/>
    </row>
    <row r="9661" spans="1:39">
      <c r="A9661" s="6"/>
      <c r="K9661" s="6"/>
      <c r="L9661" s="6"/>
      <c r="AM9661" s="6"/>
    </row>
    <row r="9662" spans="1:39">
      <c r="A9662" s="6"/>
      <c r="K9662" s="6"/>
      <c r="L9662" s="6"/>
      <c r="AM9662" s="6"/>
    </row>
    <row r="9663" spans="1:39">
      <c r="A9663" s="6"/>
      <c r="K9663" s="6"/>
      <c r="L9663" s="6"/>
      <c r="AM9663" s="6"/>
    </row>
    <row r="9664" spans="1:39">
      <c r="A9664" s="6"/>
      <c r="K9664" s="6"/>
      <c r="L9664" s="6"/>
      <c r="AM9664" s="6"/>
    </row>
    <row r="9665" spans="1:39">
      <c r="A9665" s="6"/>
      <c r="K9665" s="6"/>
      <c r="L9665" s="6"/>
      <c r="AM9665" s="6"/>
    </row>
    <row r="9666" spans="1:39">
      <c r="A9666" s="6"/>
      <c r="K9666" s="6"/>
      <c r="L9666" s="6"/>
      <c r="AM9666" s="6"/>
    </row>
    <row r="9667" spans="1:39">
      <c r="A9667" s="6"/>
      <c r="K9667" s="6"/>
      <c r="L9667" s="6"/>
      <c r="AM9667" s="6"/>
    </row>
    <row r="9668" spans="1:39">
      <c r="A9668" s="6"/>
      <c r="K9668" s="6"/>
      <c r="L9668" s="6"/>
      <c r="AM9668" s="6"/>
    </row>
    <row r="9669" spans="1:39">
      <c r="A9669" s="6"/>
      <c r="K9669" s="6"/>
      <c r="L9669" s="6"/>
      <c r="AM9669" s="6"/>
    </row>
    <row r="9670" spans="1:39">
      <c r="A9670" s="6"/>
      <c r="K9670" s="6"/>
      <c r="L9670" s="6"/>
      <c r="AM9670" s="6"/>
    </row>
    <row r="9671" spans="1:39">
      <c r="A9671" s="6"/>
      <c r="K9671" s="6"/>
      <c r="L9671" s="6"/>
      <c r="AM9671" s="6"/>
    </row>
    <row r="9672" spans="1:39">
      <c r="A9672" s="6"/>
      <c r="K9672" s="6"/>
      <c r="L9672" s="6"/>
      <c r="AM9672" s="6"/>
    </row>
    <row r="9673" spans="1:39">
      <c r="A9673" s="6"/>
      <c r="K9673" s="6"/>
      <c r="L9673" s="6"/>
      <c r="AM9673" s="6"/>
    </row>
    <row r="9674" spans="1:39">
      <c r="A9674" s="6"/>
      <c r="K9674" s="6"/>
      <c r="L9674" s="6"/>
      <c r="AM9674" s="6"/>
    </row>
    <row r="9675" spans="1:39">
      <c r="A9675" s="6"/>
      <c r="K9675" s="6"/>
      <c r="L9675" s="6"/>
      <c r="AM9675" s="6"/>
    </row>
    <row r="9676" spans="1:39">
      <c r="A9676" s="6"/>
      <c r="K9676" s="6"/>
      <c r="L9676" s="6"/>
      <c r="AM9676" s="6"/>
    </row>
    <row r="9677" spans="1:39">
      <c r="A9677" s="6"/>
      <c r="K9677" s="6"/>
      <c r="L9677" s="6"/>
      <c r="AM9677" s="6"/>
    </row>
    <row r="9678" spans="1:39">
      <c r="A9678" s="6"/>
      <c r="K9678" s="6"/>
      <c r="L9678" s="6"/>
      <c r="AM9678" s="6"/>
    </row>
    <row r="9679" spans="1:39">
      <c r="A9679" s="6"/>
      <c r="K9679" s="6"/>
      <c r="L9679" s="6"/>
      <c r="AM9679" s="6"/>
    </row>
    <row r="9680" spans="1:39">
      <c r="A9680" s="6"/>
      <c r="K9680" s="6"/>
      <c r="L9680" s="6"/>
      <c r="AM9680" s="6"/>
    </row>
    <row r="9681" spans="1:39">
      <c r="A9681" s="6"/>
      <c r="K9681" s="6"/>
      <c r="L9681" s="6"/>
      <c r="AM9681" s="6"/>
    </row>
    <row r="9682" spans="1:39">
      <c r="A9682" s="6"/>
      <c r="K9682" s="6"/>
      <c r="L9682" s="6"/>
      <c r="AM9682" s="6"/>
    </row>
    <row r="9683" spans="1:39">
      <c r="A9683" s="6"/>
      <c r="K9683" s="6"/>
      <c r="L9683" s="6"/>
      <c r="AM9683" s="6"/>
    </row>
    <row r="9684" spans="1:39">
      <c r="A9684" s="6"/>
      <c r="K9684" s="6"/>
      <c r="L9684" s="6"/>
      <c r="AM9684" s="6"/>
    </row>
    <row r="9685" spans="1:39">
      <c r="A9685" s="6"/>
      <c r="K9685" s="6"/>
      <c r="L9685" s="6"/>
      <c r="AM9685" s="6"/>
    </row>
    <row r="9686" spans="1:39">
      <c r="A9686" s="6"/>
      <c r="K9686" s="6"/>
      <c r="L9686" s="6"/>
      <c r="AM9686" s="6"/>
    </row>
    <row r="9687" spans="1:39">
      <c r="A9687" s="6"/>
      <c r="K9687" s="6"/>
      <c r="L9687" s="6"/>
      <c r="AM9687" s="6"/>
    </row>
    <row r="9688" spans="1:39">
      <c r="A9688" s="6"/>
      <c r="K9688" s="6"/>
      <c r="L9688" s="6"/>
      <c r="AM9688" s="6"/>
    </row>
    <row r="9689" spans="1:39">
      <c r="A9689" s="6"/>
      <c r="K9689" s="6"/>
      <c r="L9689" s="6"/>
      <c r="AM9689" s="6"/>
    </row>
    <row r="9690" spans="1:39">
      <c r="A9690" s="6"/>
      <c r="K9690" s="6"/>
      <c r="L9690" s="6"/>
      <c r="AM9690" s="6"/>
    </row>
    <row r="9691" spans="1:39">
      <c r="A9691" s="6"/>
      <c r="K9691" s="6"/>
      <c r="L9691" s="6"/>
      <c r="AM9691" s="6"/>
    </row>
    <row r="9692" spans="1:39">
      <c r="A9692" s="6"/>
      <c r="K9692" s="6"/>
      <c r="L9692" s="6"/>
      <c r="AM9692" s="6"/>
    </row>
    <row r="9693" spans="1:39">
      <c r="A9693" s="6"/>
      <c r="K9693" s="6"/>
      <c r="L9693" s="6"/>
      <c r="AM9693" s="6"/>
    </row>
    <row r="9694" spans="1:39">
      <c r="A9694" s="6"/>
      <c r="K9694" s="6"/>
      <c r="L9694" s="6"/>
      <c r="AM9694" s="6"/>
    </row>
    <row r="9695" spans="1:39">
      <c r="A9695" s="6"/>
      <c r="K9695" s="6"/>
      <c r="L9695" s="6"/>
      <c r="AM9695" s="6"/>
    </row>
    <row r="9696" spans="1:39">
      <c r="A9696" s="6"/>
      <c r="K9696" s="6"/>
      <c r="L9696" s="6"/>
      <c r="AM9696" s="6"/>
    </row>
    <row r="9697" spans="1:39">
      <c r="A9697" s="6"/>
      <c r="K9697" s="6"/>
      <c r="L9697" s="6"/>
      <c r="AM9697" s="6"/>
    </row>
    <row r="9698" spans="1:39">
      <c r="A9698" s="6"/>
      <c r="K9698" s="6"/>
      <c r="L9698" s="6"/>
      <c r="AM9698" s="6"/>
    </row>
    <row r="9699" spans="1:39">
      <c r="A9699" s="6"/>
      <c r="K9699" s="6"/>
      <c r="L9699" s="6"/>
      <c r="AM9699" s="6"/>
    </row>
    <row r="9700" spans="1:39">
      <c r="A9700" s="6"/>
      <c r="K9700" s="6"/>
      <c r="L9700" s="6"/>
      <c r="AM9700" s="6"/>
    </row>
    <row r="9701" spans="1:39">
      <c r="A9701" s="6"/>
      <c r="K9701" s="6"/>
      <c r="L9701" s="6"/>
      <c r="AM9701" s="6"/>
    </row>
    <row r="9702" spans="1:39">
      <c r="A9702" s="6"/>
      <c r="K9702" s="6"/>
      <c r="L9702" s="6"/>
      <c r="AM9702" s="6"/>
    </row>
    <row r="9703" spans="1:39">
      <c r="A9703" s="6"/>
      <c r="K9703" s="6"/>
      <c r="L9703" s="6"/>
      <c r="AM9703" s="6"/>
    </row>
    <row r="9704" spans="1:39">
      <c r="A9704" s="6"/>
      <c r="K9704" s="6"/>
      <c r="L9704" s="6"/>
      <c r="AM9704" s="6"/>
    </row>
    <row r="9705" spans="1:39">
      <c r="A9705" s="6"/>
      <c r="K9705" s="6"/>
      <c r="L9705" s="6"/>
      <c r="AM9705" s="6"/>
    </row>
    <row r="9706" spans="1:39">
      <c r="A9706" s="6"/>
      <c r="K9706" s="6"/>
      <c r="L9706" s="6"/>
      <c r="AM9706" s="6"/>
    </row>
    <row r="9707" spans="1:39">
      <c r="A9707" s="6"/>
      <c r="K9707" s="6"/>
      <c r="L9707" s="6"/>
      <c r="AM9707" s="6"/>
    </row>
    <row r="9708" spans="1:39">
      <c r="A9708" s="6"/>
      <c r="K9708" s="6"/>
      <c r="L9708" s="6"/>
      <c r="AM9708" s="6"/>
    </row>
    <row r="9709" spans="1:39">
      <c r="A9709" s="6"/>
      <c r="K9709" s="6"/>
      <c r="L9709" s="6"/>
      <c r="AM9709" s="6"/>
    </row>
    <row r="9710" spans="1:39">
      <c r="A9710" s="6"/>
      <c r="K9710" s="6"/>
      <c r="L9710" s="6"/>
      <c r="AM9710" s="6"/>
    </row>
    <row r="9711" spans="1:39">
      <c r="A9711" s="6"/>
      <c r="K9711" s="6"/>
      <c r="L9711" s="6"/>
      <c r="AM9711" s="6"/>
    </row>
    <row r="9712" spans="1:39">
      <c r="A9712" s="6"/>
      <c r="K9712" s="6"/>
      <c r="L9712" s="6"/>
      <c r="AM9712" s="6"/>
    </row>
    <row r="9713" spans="1:39">
      <c r="A9713" s="6"/>
      <c r="K9713" s="6"/>
      <c r="L9713" s="6"/>
      <c r="AM9713" s="6"/>
    </row>
    <row r="9714" spans="1:39">
      <c r="A9714" s="6"/>
      <c r="K9714" s="6"/>
      <c r="L9714" s="6"/>
      <c r="AM9714" s="6"/>
    </row>
    <row r="9715" spans="1:39">
      <c r="A9715" s="6"/>
      <c r="K9715" s="6"/>
      <c r="L9715" s="6"/>
      <c r="AM9715" s="6"/>
    </row>
    <row r="9716" spans="1:39">
      <c r="A9716" s="6"/>
      <c r="K9716" s="6"/>
      <c r="L9716" s="6"/>
      <c r="AM9716" s="6"/>
    </row>
    <row r="9717" spans="1:39">
      <c r="A9717" s="6"/>
      <c r="K9717" s="6"/>
      <c r="L9717" s="6"/>
      <c r="AM9717" s="6"/>
    </row>
    <row r="9718" spans="1:39">
      <c r="A9718" s="6"/>
      <c r="K9718" s="6"/>
      <c r="L9718" s="6"/>
      <c r="AM9718" s="6"/>
    </row>
    <row r="9719" spans="1:39">
      <c r="A9719" s="6"/>
      <c r="K9719" s="6"/>
      <c r="L9719" s="6"/>
      <c r="AM9719" s="6"/>
    </row>
    <row r="9720" spans="1:39">
      <c r="A9720" s="6"/>
      <c r="K9720" s="6"/>
      <c r="L9720" s="6"/>
      <c r="AM9720" s="6"/>
    </row>
    <row r="9721" spans="1:39">
      <c r="A9721" s="6"/>
      <c r="K9721" s="6"/>
      <c r="L9721" s="6"/>
      <c r="AM9721" s="6"/>
    </row>
    <row r="9722" spans="1:39">
      <c r="A9722" s="6"/>
      <c r="K9722" s="6"/>
      <c r="L9722" s="6"/>
      <c r="AM9722" s="6"/>
    </row>
    <row r="9723" spans="1:39">
      <c r="A9723" s="6"/>
      <c r="K9723" s="6"/>
      <c r="L9723" s="6"/>
      <c r="AM9723" s="6"/>
    </row>
    <row r="9724" spans="1:39">
      <c r="A9724" s="6"/>
      <c r="K9724" s="6"/>
      <c r="L9724" s="6"/>
      <c r="AM9724" s="6"/>
    </row>
    <row r="9725" spans="1:39">
      <c r="A9725" s="6"/>
      <c r="K9725" s="6"/>
      <c r="L9725" s="6"/>
      <c r="AM9725" s="6"/>
    </row>
    <row r="9726" spans="1:39">
      <c r="A9726" s="6"/>
      <c r="K9726" s="6"/>
      <c r="L9726" s="6"/>
      <c r="AM9726" s="6"/>
    </row>
    <row r="9727" spans="1:39">
      <c r="A9727" s="6"/>
      <c r="K9727" s="6"/>
      <c r="L9727" s="6"/>
      <c r="AM9727" s="6"/>
    </row>
    <row r="9728" spans="1:39">
      <c r="A9728" s="6"/>
      <c r="K9728" s="6"/>
      <c r="L9728" s="6"/>
      <c r="AM9728" s="6"/>
    </row>
    <row r="9729" spans="1:39">
      <c r="A9729" s="6"/>
      <c r="K9729" s="6"/>
      <c r="L9729" s="6"/>
      <c r="AM9729" s="6"/>
    </row>
    <row r="9730" spans="1:39">
      <c r="A9730" s="6"/>
      <c r="K9730" s="6"/>
      <c r="L9730" s="6"/>
      <c r="AM9730" s="6"/>
    </row>
    <row r="9731" spans="1:39">
      <c r="A9731" s="6"/>
      <c r="K9731" s="6"/>
      <c r="L9731" s="6"/>
      <c r="AM9731" s="6"/>
    </row>
    <row r="9732" spans="1:39">
      <c r="A9732" s="6"/>
      <c r="K9732" s="6"/>
      <c r="L9732" s="6"/>
      <c r="AM9732" s="6"/>
    </row>
    <row r="9733" spans="1:39">
      <c r="A9733" s="6"/>
      <c r="K9733" s="6"/>
      <c r="L9733" s="6"/>
      <c r="AM9733" s="6"/>
    </row>
    <row r="9734" spans="1:39">
      <c r="A9734" s="6"/>
      <c r="K9734" s="6"/>
      <c r="L9734" s="6"/>
      <c r="AM9734" s="6"/>
    </row>
    <row r="9735" spans="1:39">
      <c r="A9735" s="6"/>
      <c r="K9735" s="6"/>
      <c r="L9735" s="6"/>
      <c r="AM9735" s="6"/>
    </row>
    <row r="9736" spans="1:39">
      <c r="A9736" s="6"/>
      <c r="K9736" s="6"/>
      <c r="L9736" s="6"/>
      <c r="AM9736" s="6"/>
    </row>
    <row r="9737" spans="1:39">
      <c r="A9737" s="6"/>
      <c r="K9737" s="6"/>
      <c r="L9737" s="6"/>
      <c r="AM9737" s="6"/>
    </row>
    <row r="9738" spans="1:39">
      <c r="A9738" s="6"/>
      <c r="K9738" s="6"/>
      <c r="L9738" s="6"/>
      <c r="AM9738" s="6"/>
    </row>
    <row r="9739" spans="1:39">
      <c r="A9739" s="6"/>
      <c r="K9739" s="6"/>
      <c r="L9739" s="6"/>
      <c r="AM9739" s="6"/>
    </row>
    <row r="9740" spans="1:39">
      <c r="A9740" s="6"/>
      <c r="K9740" s="6"/>
      <c r="L9740" s="6"/>
      <c r="AM9740" s="6"/>
    </row>
    <row r="9741" spans="1:39">
      <c r="A9741" s="6"/>
      <c r="K9741" s="6"/>
      <c r="L9741" s="6"/>
      <c r="AM9741" s="6"/>
    </row>
    <row r="9742" spans="1:39">
      <c r="A9742" s="6"/>
      <c r="K9742" s="6"/>
      <c r="L9742" s="6"/>
      <c r="AM9742" s="6"/>
    </row>
    <row r="9743" spans="1:39">
      <c r="A9743" s="6"/>
      <c r="K9743" s="6"/>
      <c r="L9743" s="6"/>
      <c r="AM9743" s="6"/>
    </row>
    <row r="9744" spans="1:39">
      <c r="A9744" s="6"/>
      <c r="K9744" s="6"/>
      <c r="L9744" s="6"/>
      <c r="AM9744" s="6"/>
    </row>
    <row r="9745" spans="1:39">
      <c r="A9745" s="6"/>
      <c r="K9745" s="6"/>
      <c r="L9745" s="6"/>
      <c r="AM9745" s="6"/>
    </row>
    <row r="9746" spans="1:39">
      <c r="A9746" s="6"/>
      <c r="K9746" s="6"/>
      <c r="L9746" s="6"/>
      <c r="AM9746" s="6"/>
    </row>
    <row r="9747" spans="1:39">
      <c r="A9747" s="6"/>
      <c r="K9747" s="6"/>
      <c r="L9747" s="6"/>
      <c r="AM9747" s="6"/>
    </row>
    <row r="9748" spans="1:39">
      <c r="A9748" s="6"/>
      <c r="K9748" s="6"/>
      <c r="L9748" s="6"/>
      <c r="AM9748" s="6"/>
    </row>
    <row r="9749" spans="1:39">
      <c r="A9749" s="6"/>
      <c r="K9749" s="6"/>
      <c r="L9749" s="6"/>
      <c r="AM9749" s="6"/>
    </row>
    <row r="9750" spans="1:39">
      <c r="A9750" s="6"/>
      <c r="K9750" s="6"/>
      <c r="L9750" s="6"/>
      <c r="AM9750" s="6"/>
    </row>
    <row r="9751" spans="1:39">
      <c r="A9751" s="6"/>
      <c r="K9751" s="6"/>
      <c r="L9751" s="6"/>
      <c r="AM9751" s="6"/>
    </row>
    <row r="9752" spans="1:39">
      <c r="A9752" s="6"/>
      <c r="K9752" s="6"/>
      <c r="L9752" s="6"/>
      <c r="AM9752" s="6"/>
    </row>
    <row r="9753" spans="1:39">
      <c r="A9753" s="6"/>
      <c r="K9753" s="6"/>
      <c r="L9753" s="6"/>
      <c r="AM9753" s="6"/>
    </row>
    <row r="9754" spans="1:39">
      <c r="A9754" s="6"/>
      <c r="K9754" s="6"/>
      <c r="L9754" s="6"/>
      <c r="AM9754" s="6"/>
    </row>
    <row r="9755" spans="1:39">
      <c r="A9755" s="6"/>
      <c r="K9755" s="6"/>
      <c r="L9755" s="6"/>
      <c r="AM9755" s="6"/>
    </row>
    <row r="9756" spans="1:39">
      <c r="A9756" s="6"/>
      <c r="K9756" s="6"/>
      <c r="L9756" s="6"/>
      <c r="AM9756" s="6"/>
    </row>
    <row r="9757" spans="1:39">
      <c r="A9757" s="6"/>
      <c r="K9757" s="6"/>
      <c r="L9757" s="6"/>
      <c r="AM9757" s="6"/>
    </row>
    <row r="9758" spans="1:39">
      <c r="A9758" s="6"/>
      <c r="K9758" s="6"/>
      <c r="L9758" s="6"/>
      <c r="AM9758" s="6"/>
    </row>
    <row r="9759" spans="1:39">
      <c r="A9759" s="6"/>
      <c r="K9759" s="6"/>
      <c r="L9759" s="6"/>
      <c r="AM9759" s="6"/>
    </row>
    <row r="9760" spans="1:39">
      <c r="A9760" s="6"/>
      <c r="K9760" s="6"/>
      <c r="L9760" s="6"/>
      <c r="AM9760" s="6"/>
    </row>
    <row r="9761" spans="1:39">
      <c r="A9761" s="6"/>
      <c r="K9761" s="6"/>
      <c r="L9761" s="6"/>
      <c r="AM9761" s="6"/>
    </row>
    <row r="9762" spans="1:39">
      <c r="A9762" s="6"/>
      <c r="K9762" s="6"/>
      <c r="L9762" s="6"/>
      <c r="AM9762" s="6"/>
    </row>
    <row r="9763" spans="1:39">
      <c r="A9763" s="6"/>
      <c r="K9763" s="6"/>
      <c r="L9763" s="6"/>
      <c r="AM9763" s="6"/>
    </row>
    <row r="9764" spans="1:39">
      <c r="A9764" s="6"/>
      <c r="K9764" s="6"/>
      <c r="L9764" s="6"/>
      <c r="AM9764" s="6"/>
    </row>
    <row r="9765" spans="1:39">
      <c r="A9765" s="6"/>
      <c r="K9765" s="6"/>
      <c r="L9765" s="6"/>
      <c r="AM9765" s="6"/>
    </row>
    <row r="9766" spans="1:39">
      <c r="A9766" s="6"/>
      <c r="K9766" s="6"/>
      <c r="L9766" s="6"/>
      <c r="AM9766" s="6"/>
    </row>
    <row r="9767" spans="1:39">
      <c r="A9767" s="6"/>
      <c r="K9767" s="6"/>
      <c r="L9767" s="6"/>
      <c r="AM9767" s="6"/>
    </row>
    <row r="9768" spans="1:39">
      <c r="A9768" s="6"/>
      <c r="K9768" s="6"/>
      <c r="L9768" s="6"/>
      <c r="AM9768" s="6"/>
    </row>
    <row r="9769" spans="1:39">
      <c r="A9769" s="6"/>
      <c r="K9769" s="6"/>
      <c r="L9769" s="6"/>
      <c r="AM9769" s="6"/>
    </row>
    <row r="9770" spans="1:39">
      <c r="A9770" s="6"/>
      <c r="K9770" s="6"/>
      <c r="L9770" s="6"/>
      <c r="AM9770" s="6"/>
    </row>
    <row r="9771" spans="1:39">
      <c r="A9771" s="6"/>
      <c r="K9771" s="6"/>
      <c r="L9771" s="6"/>
      <c r="AM9771" s="6"/>
    </row>
    <row r="9772" spans="1:39">
      <c r="A9772" s="6"/>
      <c r="K9772" s="6"/>
      <c r="L9772" s="6"/>
      <c r="AM9772" s="6"/>
    </row>
    <row r="9773" spans="1:39">
      <c r="A9773" s="6"/>
      <c r="K9773" s="6"/>
      <c r="L9773" s="6"/>
      <c r="AM9773" s="6"/>
    </row>
    <row r="9774" spans="1:39">
      <c r="A9774" s="6"/>
      <c r="K9774" s="6"/>
      <c r="L9774" s="6"/>
      <c r="AM9774" s="6"/>
    </row>
    <row r="9775" spans="1:39">
      <c r="A9775" s="6"/>
      <c r="K9775" s="6"/>
      <c r="L9775" s="6"/>
      <c r="AM9775" s="6"/>
    </row>
    <row r="9776" spans="1:39">
      <c r="A9776" s="6"/>
      <c r="K9776" s="6"/>
      <c r="L9776" s="6"/>
      <c r="AM9776" s="6"/>
    </row>
    <row r="9777" spans="1:39">
      <c r="A9777" s="6"/>
      <c r="K9777" s="6"/>
      <c r="L9777" s="6"/>
      <c r="AM9777" s="6"/>
    </row>
    <row r="9778" spans="1:39">
      <c r="A9778" s="6"/>
      <c r="K9778" s="6"/>
      <c r="L9778" s="6"/>
      <c r="AM9778" s="6"/>
    </row>
    <row r="9779" spans="1:39">
      <c r="A9779" s="6"/>
      <c r="K9779" s="6"/>
      <c r="L9779" s="6"/>
      <c r="AM9779" s="6"/>
    </row>
    <row r="9780" spans="1:39">
      <c r="A9780" s="6"/>
      <c r="K9780" s="6"/>
      <c r="L9780" s="6"/>
      <c r="AM9780" s="6"/>
    </row>
    <row r="9781" spans="1:39">
      <c r="A9781" s="6"/>
      <c r="K9781" s="6"/>
      <c r="L9781" s="6"/>
      <c r="AM9781" s="6"/>
    </row>
    <row r="9782" spans="1:39">
      <c r="A9782" s="6"/>
      <c r="K9782" s="6"/>
      <c r="L9782" s="6"/>
      <c r="AM9782" s="6"/>
    </row>
    <row r="9783" spans="1:39">
      <c r="A9783" s="6"/>
      <c r="K9783" s="6"/>
      <c r="L9783" s="6"/>
      <c r="AM9783" s="6"/>
    </row>
    <row r="9784" spans="1:39">
      <c r="A9784" s="6"/>
      <c r="K9784" s="6"/>
      <c r="L9784" s="6"/>
      <c r="AM9784" s="6"/>
    </row>
    <row r="9785" spans="1:39">
      <c r="A9785" s="6"/>
      <c r="K9785" s="6"/>
      <c r="L9785" s="6"/>
      <c r="AM9785" s="6"/>
    </row>
    <row r="9786" spans="1:39">
      <c r="A9786" s="6"/>
      <c r="K9786" s="6"/>
      <c r="L9786" s="6"/>
      <c r="AM9786" s="6"/>
    </row>
    <row r="9787" spans="1:39">
      <c r="A9787" s="6"/>
      <c r="K9787" s="6"/>
      <c r="L9787" s="6"/>
      <c r="AM9787" s="6"/>
    </row>
    <row r="9788" spans="1:39">
      <c r="A9788" s="6"/>
      <c r="K9788" s="6"/>
      <c r="L9788" s="6"/>
      <c r="AM9788" s="6"/>
    </row>
    <row r="9789" spans="1:39">
      <c r="A9789" s="6"/>
      <c r="K9789" s="6"/>
      <c r="L9789" s="6"/>
      <c r="AM9789" s="6"/>
    </row>
    <row r="9790" spans="1:39">
      <c r="A9790" s="6"/>
      <c r="K9790" s="6"/>
      <c r="L9790" s="6"/>
      <c r="AM9790" s="6"/>
    </row>
    <row r="9791" spans="1:39">
      <c r="A9791" s="6"/>
      <c r="K9791" s="6"/>
      <c r="L9791" s="6"/>
      <c r="AM9791" s="6"/>
    </row>
    <row r="9792" spans="1:39">
      <c r="A9792" s="6"/>
      <c r="K9792" s="6"/>
      <c r="L9792" s="6"/>
      <c r="AM9792" s="6"/>
    </row>
    <row r="9793" spans="1:39">
      <c r="A9793" s="6"/>
      <c r="K9793" s="6"/>
      <c r="L9793" s="6"/>
      <c r="AM9793" s="6"/>
    </row>
    <row r="9794" spans="1:39">
      <c r="A9794" s="6"/>
      <c r="K9794" s="6"/>
      <c r="L9794" s="6"/>
      <c r="AM9794" s="6"/>
    </row>
    <row r="9795" spans="1:39">
      <c r="A9795" s="6"/>
      <c r="K9795" s="6"/>
      <c r="L9795" s="6"/>
      <c r="AM9795" s="6"/>
    </row>
    <row r="9796" spans="1:39">
      <c r="A9796" s="6"/>
      <c r="K9796" s="6"/>
      <c r="L9796" s="6"/>
      <c r="AM9796" s="6"/>
    </row>
    <row r="9797" spans="1:39">
      <c r="A9797" s="6"/>
      <c r="K9797" s="6"/>
      <c r="L9797" s="6"/>
      <c r="AM9797" s="6"/>
    </row>
    <row r="9798" spans="1:39">
      <c r="A9798" s="6"/>
      <c r="K9798" s="6"/>
      <c r="L9798" s="6"/>
      <c r="AM9798" s="6"/>
    </row>
    <row r="9799" spans="1:39">
      <c r="A9799" s="6"/>
      <c r="K9799" s="6"/>
      <c r="L9799" s="6"/>
      <c r="AM9799" s="6"/>
    </row>
    <row r="9800" spans="1:39">
      <c r="A9800" s="6"/>
      <c r="K9800" s="6"/>
      <c r="L9800" s="6"/>
      <c r="AM9800" s="6"/>
    </row>
    <row r="9801" spans="1:39">
      <c r="A9801" s="6"/>
      <c r="K9801" s="6"/>
      <c r="L9801" s="6"/>
      <c r="AM9801" s="6"/>
    </row>
    <row r="9802" spans="1:39">
      <c r="A9802" s="6"/>
      <c r="K9802" s="6"/>
      <c r="L9802" s="6"/>
      <c r="AM9802" s="6"/>
    </row>
    <row r="9803" spans="1:39">
      <c r="A9803" s="6"/>
      <c r="K9803" s="6"/>
      <c r="L9803" s="6"/>
      <c r="AM9803" s="6"/>
    </row>
    <row r="9804" spans="1:39">
      <c r="A9804" s="6"/>
      <c r="K9804" s="6"/>
      <c r="L9804" s="6"/>
      <c r="AM9804" s="6"/>
    </row>
    <row r="9805" spans="1:39">
      <c r="A9805" s="6"/>
      <c r="K9805" s="6"/>
      <c r="L9805" s="6"/>
      <c r="AM9805" s="6"/>
    </row>
    <row r="9806" spans="1:39">
      <c r="A9806" s="6"/>
      <c r="K9806" s="6"/>
      <c r="L9806" s="6"/>
      <c r="AM9806" s="6"/>
    </row>
    <row r="9807" spans="1:39">
      <c r="A9807" s="6"/>
      <c r="K9807" s="6"/>
      <c r="L9807" s="6"/>
      <c r="AM9807" s="6"/>
    </row>
    <row r="9808" spans="1:39">
      <c r="A9808" s="6"/>
      <c r="K9808" s="6"/>
      <c r="L9808" s="6"/>
      <c r="AM9808" s="6"/>
    </row>
    <row r="9809" spans="1:39">
      <c r="A9809" s="6"/>
      <c r="K9809" s="6"/>
      <c r="L9809" s="6"/>
      <c r="AM9809" s="6"/>
    </row>
    <row r="9810" spans="1:39">
      <c r="A9810" s="6"/>
      <c r="K9810" s="6"/>
      <c r="L9810" s="6"/>
      <c r="AM9810" s="6"/>
    </row>
    <row r="9811" spans="1:39">
      <c r="A9811" s="6"/>
      <c r="K9811" s="6"/>
      <c r="L9811" s="6"/>
      <c r="AM9811" s="6"/>
    </row>
    <row r="9812" spans="1:39">
      <c r="A9812" s="6"/>
      <c r="K9812" s="6"/>
      <c r="L9812" s="6"/>
      <c r="AM9812" s="6"/>
    </row>
    <row r="9813" spans="1:39">
      <c r="A9813" s="6"/>
      <c r="K9813" s="6"/>
      <c r="L9813" s="6"/>
      <c r="AM9813" s="6"/>
    </row>
    <row r="9814" spans="1:39">
      <c r="A9814" s="6"/>
      <c r="K9814" s="6"/>
      <c r="L9814" s="6"/>
      <c r="AM9814" s="6"/>
    </row>
    <row r="9815" spans="1:39">
      <c r="A9815" s="6"/>
      <c r="K9815" s="6"/>
      <c r="L9815" s="6"/>
      <c r="AM9815" s="6"/>
    </row>
    <row r="9816" spans="1:39">
      <c r="A9816" s="6"/>
      <c r="K9816" s="6"/>
      <c r="L9816" s="6"/>
      <c r="AM9816" s="6"/>
    </row>
    <row r="9817" spans="1:39">
      <c r="A9817" s="6"/>
      <c r="K9817" s="6"/>
      <c r="L9817" s="6"/>
      <c r="AM9817" s="6"/>
    </row>
    <row r="9818" spans="1:39">
      <c r="A9818" s="6"/>
      <c r="K9818" s="6"/>
      <c r="L9818" s="6"/>
      <c r="AM9818" s="6"/>
    </row>
    <row r="9819" spans="1:39">
      <c r="A9819" s="6"/>
      <c r="K9819" s="6"/>
      <c r="L9819" s="6"/>
      <c r="AM9819" s="6"/>
    </row>
    <row r="9820" spans="1:39">
      <c r="A9820" s="6"/>
      <c r="K9820" s="6"/>
      <c r="L9820" s="6"/>
      <c r="AM9820" s="6"/>
    </row>
    <row r="9821" spans="1:39">
      <c r="A9821" s="6"/>
      <c r="K9821" s="6"/>
      <c r="L9821" s="6"/>
      <c r="AM9821" s="6"/>
    </row>
    <row r="9822" spans="1:39">
      <c r="A9822" s="6"/>
      <c r="K9822" s="6"/>
      <c r="L9822" s="6"/>
      <c r="AM9822" s="6"/>
    </row>
    <row r="9823" spans="1:39">
      <c r="A9823" s="6"/>
      <c r="K9823" s="6"/>
      <c r="L9823" s="6"/>
      <c r="AM9823" s="6"/>
    </row>
    <row r="9824" spans="1:39">
      <c r="A9824" s="6"/>
      <c r="K9824" s="6"/>
      <c r="L9824" s="6"/>
      <c r="AM9824" s="6"/>
    </row>
    <row r="9825" spans="1:39">
      <c r="A9825" s="6"/>
      <c r="K9825" s="6"/>
      <c r="L9825" s="6"/>
      <c r="AM9825" s="6"/>
    </row>
    <row r="9826" spans="1:39">
      <c r="A9826" s="6"/>
      <c r="K9826" s="6"/>
      <c r="L9826" s="6"/>
      <c r="AM9826" s="6"/>
    </row>
    <row r="9827" spans="1:39">
      <c r="A9827" s="6"/>
      <c r="K9827" s="6"/>
      <c r="L9827" s="6"/>
      <c r="AM9827" s="6"/>
    </row>
    <row r="9828" spans="1:39">
      <c r="A9828" s="6"/>
      <c r="K9828" s="6"/>
      <c r="L9828" s="6"/>
      <c r="AM9828" s="6"/>
    </row>
    <row r="9829" spans="1:39">
      <c r="A9829" s="6"/>
      <c r="K9829" s="6"/>
      <c r="L9829" s="6"/>
      <c r="AM9829" s="6"/>
    </row>
    <row r="9830" spans="1:39">
      <c r="A9830" s="6"/>
      <c r="K9830" s="6"/>
      <c r="L9830" s="6"/>
      <c r="AM9830" s="6"/>
    </row>
    <row r="9831" spans="1:39">
      <c r="A9831" s="6"/>
      <c r="K9831" s="6"/>
      <c r="L9831" s="6"/>
      <c r="AM9831" s="6"/>
    </row>
    <row r="9832" spans="1:39">
      <c r="A9832" s="6"/>
      <c r="K9832" s="6"/>
      <c r="L9832" s="6"/>
      <c r="AM9832" s="6"/>
    </row>
    <row r="9833" spans="1:39">
      <c r="A9833" s="6"/>
      <c r="K9833" s="6"/>
      <c r="L9833" s="6"/>
      <c r="AM9833" s="6"/>
    </row>
    <row r="9834" spans="1:39">
      <c r="A9834" s="6"/>
      <c r="K9834" s="6"/>
      <c r="L9834" s="6"/>
      <c r="AM9834" s="6"/>
    </row>
    <row r="9835" spans="1:39">
      <c r="A9835" s="6"/>
      <c r="K9835" s="6"/>
      <c r="L9835" s="6"/>
      <c r="AM9835" s="6"/>
    </row>
    <row r="9836" spans="1:39">
      <c r="A9836" s="6"/>
      <c r="K9836" s="6"/>
      <c r="L9836" s="6"/>
      <c r="AM9836" s="6"/>
    </row>
    <row r="9837" spans="1:39">
      <c r="A9837" s="6"/>
      <c r="K9837" s="6"/>
      <c r="L9837" s="6"/>
      <c r="AM9837" s="6"/>
    </row>
    <row r="9838" spans="1:39">
      <c r="A9838" s="6"/>
      <c r="K9838" s="6"/>
      <c r="L9838" s="6"/>
      <c r="AM9838" s="6"/>
    </row>
    <row r="9839" spans="1:39">
      <c r="A9839" s="6"/>
      <c r="K9839" s="6"/>
      <c r="L9839" s="6"/>
      <c r="AM9839" s="6"/>
    </row>
    <row r="9840" spans="1:39">
      <c r="A9840" s="6"/>
      <c r="K9840" s="6"/>
      <c r="L9840" s="6"/>
      <c r="AM9840" s="6"/>
    </row>
    <row r="9841" spans="1:39">
      <c r="A9841" s="6"/>
      <c r="K9841" s="6"/>
      <c r="L9841" s="6"/>
      <c r="AM9841" s="6"/>
    </row>
    <row r="9842" spans="1:39">
      <c r="A9842" s="6"/>
      <c r="K9842" s="6"/>
      <c r="L9842" s="6"/>
      <c r="AM9842" s="6"/>
    </row>
    <row r="9843" spans="1:39">
      <c r="A9843" s="6"/>
      <c r="K9843" s="6"/>
      <c r="L9843" s="6"/>
      <c r="AM9843" s="6"/>
    </row>
    <row r="9844" spans="1:39">
      <c r="A9844" s="6"/>
      <c r="K9844" s="6"/>
      <c r="L9844" s="6"/>
      <c r="AM9844" s="6"/>
    </row>
    <row r="9845" spans="1:39">
      <c r="A9845" s="6"/>
      <c r="K9845" s="6"/>
      <c r="L9845" s="6"/>
      <c r="AM9845" s="6"/>
    </row>
    <row r="9846" spans="1:39">
      <c r="A9846" s="6"/>
      <c r="K9846" s="6"/>
      <c r="L9846" s="6"/>
      <c r="AM9846" s="6"/>
    </row>
    <row r="9847" spans="1:39">
      <c r="A9847" s="6"/>
      <c r="K9847" s="6"/>
      <c r="L9847" s="6"/>
      <c r="AM9847" s="6"/>
    </row>
    <row r="9848" spans="1:39">
      <c r="A9848" s="6"/>
      <c r="K9848" s="6"/>
      <c r="L9848" s="6"/>
      <c r="AM9848" s="6"/>
    </row>
    <row r="9849" spans="1:39">
      <c r="A9849" s="6"/>
      <c r="K9849" s="6"/>
      <c r="L9849" s="6"/>
      <c r="AM9849" s="6"/>
    </row>
    <row r="9850" spans="1:39">
      <c r="A9850" s="6"/>
      <c r="K9850" s="6"/>
      <c r="L9850" s="6"/>
      <c r="AM9850" s="6"/>
    </row>
    <row r="9851" spans="1:39">
      <c r="A9851" s="6"/>
      <c r="K9851" s="6"/>
      <c r="L9851" s="6"/>
      <c r="AM9851" s="6"/>
    </row>
    <row r="9852" spans="1:39">
      <c r="A9852" s="6"/>
      <c r="K9852" s="6"/>
      <c r="L9852" s="6"/>
      <c r="AM9852" s="6"/>
    </row>
    <row r="9853" spans="1:39">
      <c r="A9853" s="6"/>
      <c r="K9853" s="6"/>
      <c r="L9853" s="6"/>
      <c r="AM9853" s="6"/>
    </row>
    <row r="9854" spans="1:39">
      <c r="A9854" s="6"/>
      <c r="K9854" s="6"/>
      <c r="L9854" s="6"/>
      <c r="AM9854" s="6"/>
    </row>
    <row r="9855" spans="1:39">
      <c r="A9855" s="6"/>
      <c r="K9855" s="6"/>
      <c r="L9855" s="6"/>
      <c r="AM9855" s="6"/>
    </row>
    <row r="9856" spans="1:39">
      <c r="A9856" s="6"/>
      <c r="K9856" s="6"/>
      <c r="L9856" s="6"/>
      <c r="AM9856" s="6"/>
    </row>
    <row r="9857" spans="1:39">
      <c r="A9857" s="6"/>
      <c r="K9857" s="6"/>
      <c r="L9857" s="6"/>
      <c r="AM9857" s="6"/>
    </row>
    <row r="9858" spans="1:39">
      <c r="A9858" s="6"/>
      <c r="K9858" s="6"/>
      <c r="L9858" s="6"/>
      <c r="AM9858" s="6"/>
    </row>
    <row r="9859" spans="1:39">
      <c r="A9859" s="6"/>
      <c r="K9859" s="6"/>
      <c r="L9859" s="6"/>
      <c r="AM9859" s="6"/>
    </row>
    <row r="9860" spans="1:39">
      <c r="A9860" s="6"/>
      <c r="K9860" s="6"/>
      <c r="L9860" s="6"/>
      <c r="AM9860" s="6"/>
    </row>
    <row r="9861" spans="1:39">
      <c r="A9861" s="6"/>
      <c r="K9861" s="6"/>
      <c r="L9861" s="6"/>
      <c r="AM9861" s="6"/>
    </row>
    <row r="9862" spans="1:39">
      <c r="A9862" s="6"/>
      <c r="K9862" s="6"/>
      <c r="L9862" s="6"/>
      <c r="AM9862" s="6"/>
    </row>
    <row r="9863" spans="1:39">
      <c r="A9863" s="6"/>
      <c r="K9863" s="6"/>
      <c r="L9863" s="6"/>
      <c r="AM9863" s="6"/>
    </row>
    <row r="9864" spans="1:39">
      <c r="A9864" s="6"/>
      <c r="K9864" s="6"/>
      <c r="L9864" s="6"/>
      <c r="AM9864" s="6"/>
    </row>
    <row r="9865" spans="1:39">
      <c r="A9865" s="6"/>
      <c r="K9865" s="6"/>
      <c r="L9865" s="6"/>
      <c r="AM9865" s="6"/>
    </row>
    <row r="9866" spans="1:39">
      <c r="A9866" s="6"/>
      <c r="K9866" s="6"/>
      <c r="L9866" s="6"/>
      <c r="AM9866" s="6"/>
    </row>
    <row r="9867" spans="1:39">
      <c r="A9867" s="6"/>
      <c r="K9867" s="6"/>
      <c r="L9867" s="6"/>
      <c r="AM9867" s="6"/>
    </row>
    <row r="9868" spans="1:39">
      <c r="A9868" s="6"/>
      <c r="K9868" s="6"/>
      <c r="L9868" s="6"/>
      <c r="AM9868" s="6"/>
    </row>
    <row r="9869" spans="1:39">
      <c r="A9869" s="6"/>
      <c r="K9869" s="6"/>
      <c r="L9869" s="6"/>
      <c r="AM9869" s="6"/>
    </row>
    <row r="9870" spans="1:39">
      <c r="A9870" s="6"/>
      <c r="K9870" s="6"/>
      <c r="L9870" s="6"/>
      <c r="AM9870" s="6"/>
    </row>
    <row r="9871" spans="1:39">
      <c r="A9871" s="6"/>
      <c r="K9871" s="6"/>
      <c r="L9871" s="6"/>
      <c r="AM9871" s="6"/>
    </row>
    <row r="9872" spans="1:39">
      <c r="A9872" s="6"/>
      <c r="K9872" s="6"/>
      <c r="L9872" s="6"/>
      <c r="AM9872" s="6"/>
    </row>
    <row r="9873" spans="1:39">
      <c r="A9873" s="6"/>
      <c r="K9873" s="6"/>
      <c r="L9873" s="6"/>
      <c r="AM9873" s="6"/>
    </row>
    <row r="9874" spans="1:39">
      <c r="A9874" s="6"/>
      <c r="K9874" s="6"/>
      <c r="L9874" s="6"/>
      <c r="AM9874" s="6"/>
    </row>
    <row r="9875" spans="1:39">
      <c r="A9875" s="6"/>
      <c r="K9875" s="6"/>
      <c r="L9875" s="6"/>
      <c r="AM9875" s="6"/>
    </row>
    <row r="9876" spans="1:39">
      <c r="A9876" s="6"/>
      <c r="K9876" s="6"/>
      <c r="L9876" s="6"/>
      <c r="AM9876" s="6"/>
    </row>
    <row r="9877" spans="1:39">
      <c r="A9877" s="6"/>
      <c r="K9877" s="6"/>
      <c r="L9877" s="6"/>
      <c r="AM9877" s="6"/>
    </row>
    <row r="9878" spans="1:39">
      <c r="A9878" s="6"/>
      <c r="K9878" s="6"/>
      <c r="L9878" s="6"/>
      <c r="AM9878" s="6"/>
    </row>
    <row r="9879" spans="1:39">
      <c r="A9879" s="6"/>
      <c r="K9879" s="6"/>
      <c r="L9879" s="6"/>
      <c r="AM9879" s="6"/>
    </row>
    <row r="9880" spans="1:39">
      <c r="A9880" s="6"/>
      <c r="K9880" s="6"/>
      <c r="L9880" s="6"/>
      <c r="AM9880" s="6"/>
    </row>
    <row r="9881" spans="1:39">
      <c r="A9881" s="6"/>
      <c r="K9881" s="6"/>
      <c r="L9881" s="6"/>
      <c r="AM9881" s="6"/>
    </row>
    <row r="9882" spans="1:39">
      <c r="A9882" s="6"/>
      <c r="K9882" s="6"/>
      <c r="L9882" s="6"/>
      <c r="AM9882" s="6"/>
    </row>
    <row r="9883" spans="1:39">
      <c r="A9883" s="6"/>
      <c r="K9883" s="6"/>
      <c r="L9883" s="6"/>
      <c r="AM9883" s="6"/>
    </row>
    <row r="9884" spans="1:39">
      <c r="A9884" s="6"/>
      <c r="K9884" s="6"/>
      <c r="L9884" s="6"/>
      <c r="AM9884" s="6"/>
    </row>
    <row r="9885" spans="1:39">
      <c r="A9885" s="6"/>
      <c r="K9885" s="6"/>
      <c r="L9885" s="6"/>
      <c r="AM9885" s="6"/>
    </row>
    <row r="9886" spans="1:39">
      <c r="A9886" s="6"/>
      <c r="K9886" s="6"/>
      <c r="L9886" s="6"/>
      <c r="AM9886" s="6"/>
    </row>
    <row r="9887" spans="1:39">
      <c r="A9887" s="6"/>
      <c r="K9887" s="6"/>
      <c r="L9887" s="6"/>
      <c r="AM9887" s="6"/>
    </row>
    <row r="9888" spans="1:39">
      <c r="A9888" s="6"/>
      <c r="K9888" s="6"/>
      <c r="L9888" s="6"/>
      <c r="AM9888" s="6"/>
    </row>
    <row r="9889" spans="1:39">
      <c r="A9889" s="6"/>
      <c r="K9889" s="6"/>
      <c r="L9889" s="6"/>
      <c r="AM9889" s="6"/>
    </row>
    <row r="9890" spans="1:39">
      <c r="A9890" s="6"/>
      <c r="K9890" s="6"/>
      <c r="L9890" s="6"/>
      <c r="AM9890" s="6"/>
    </row>
    <row r="9891" spans="1:39">
      <c r="A9891" s="6"/>
      <c r="K9891" s="6"/>
      <c r="L9891" s="6"/>
      <c r="AM9891" s="6"/>
    </row>
    <row r="9892" spans="1:39">
      <c r="A9892" s="6"/>
      <c r="K9892" s="6"/>
      <c r="L9892" s="6"/>
      <c r="AM9892" s="6"/>
    </row>
    <row r="9893" spans="1:39">
      <c r="A9893" s="6"/>
      <c r="K9893" s="6"/>
      <c r="L9893" s="6"/>
      <c r="AM9893" s="6"/>
    </row>
    <row r="9894" spans="1:39">
      <c r="A9894" s="6"/>
      <c r="K9894" s="6"/>
      <c r="L9894" s="6"/>
      <c r="AM9894" s="6"/>
    </row>
    <row r="9895" spans="1:39">
      <c r="A9895" s="6"/>
      <c r="K9895" s="6"/>
      <c r="L9895" s="6"/>
      <c r="AM9895" s="6"/>
    </row>
    <row r="9896" spans="1:39">
      <c r="A9896" s="6"/>
      <c r="K9896" s="6"/>
      <c r="L9896" s="6"/>
      <c r="AM9896" s="6"/>
    </row>
    <row r="9897" spans="1:39">
      <c r="A9897" s="6"/>
      <c r="K9897" s="6"/>
      <c r="L9897" s="6"/>
      <c r="AM9897" s="6"/>
    </row>
    <row r="9898" spans="1:39">
      <c r="A9898" s="6"/>
      <c r="K9898" s="6"/>
      <c r="L9898" s="6"/>
      <c r="AM9898" s="6"/>
    </row>
    <row r="9899" spans="1:39">
      <c r="A9899" s="6"/>
      <c r="K9899" s="6"/>
      <c r="L9899" s="6"/>
      <c r="AM9899" s="6"/>
    </row>
    <row r="9900" spans="1:39">
      <c r="A9900" s="6"/>
      <c r="K9900" s="6"/>
      <c r="L9900" s="6"/>
      <c r="AM9900" s="6"/>
    </row>
    <row r="9901" spans="1:39">
      <c r="A9901" s="6"/>
      <c r="K9901" s="6"/>
      <c r="L9901" s="6"/>
      <c r="AM9901" s="6"/>
    </row>
    <row r="9902" spans="1:39">
      <c r="A9902" s="6"/>
      <c r="K9902" s="6"/>
      <c r="L9902" s="6"/>
      <c r="AM9902" s="6"/>
    </row>
    <row r="9903" spans="1:39">
      <c r="A9903" s="6"/>
      <c r="K9903" s="6"/>
      <c r="L9903" s="6"/>
      <c r="AM9903" s="6"/>
    </row>
    <row r="9904" spans="1:39">
      <c r="A9904" s="6"/>
      <c r="K9904" s="6"/>
      <c r="L9904" s="6"/>
      <c r="AM9904" s="6"/>
    </row>
    <row r="9905" spans="1:39">
      <c r="A9905" s="6"/>
      <c r="K9905" s="6"/>
      <c r="L9905" s="6"/>
      <c r="AM9905" s="6"/>
    </row>
    <row r="9906" spans="1:39">
      <c r="A9906" s="6"/>
      <c r="K9906" s="6"/>
      <c r="L9906" s="6"/>
      <c r="AM9906" s="6"/>
    </row>
    <row r="9907" spans="1:39">
      <c r="A9907" s="6"/>
      <c r="K9907" s="6"/>
      <c r="L9907" s="6"/>
      <c r="AM9907" s="6"/>
    </row>
    <row r="9908" spans="1:39">
      <c r="A9908" s="6"/>
      <c r="K9908" s="6"/>
      <c r="L9908" s="6"/>
      <c r="AM9908" s="6"/>
    </row>
    <row r="9909" spans="1:39">
      <c r="A9909" s="6"/>
      <c r="K9909" s="6"/>
      <c r="L9909" s="6"/>
      <c r="AM9909" s="6"/>
    </row>
    <row r="9910" spans="1:39">
      <c r="A9910" s="6"/>
      <c r="K9910" s="6"/>
      <c r="L9910" s="6"/>
      <c r="AM9910" s="6"/>
    </row>
    <row r="9911" spans="1:39">
      <c r="A9911" s="6"/>
      <c r="K9911" s="6"/>
      <c r="L9911" s="6"/>
      <c r="AM9911" s="6"/>
    </row>
    <row r="9912" spans="1:39">
      <c r="A9912" s="6"/>
      <c r="K9912" s="6"/>
      <c r="L9912" s="6"/>
      <c r="AM9912" s="6"/>
    </row>
    <row r="9913" spans="1:39">
      <c r="A9913" s="6"/>
      <c r="K9913" s="6"/>
      <c r="L9913" s="6"/>
      <c r="AM9913" s="6"/>
    </row>
    <row r="9914" spans="1:39">
      <c r="A9914" s="6"/>
      <c r="K9914" s="6"/>
      <c r="L9914" s="6"/>
      <c r="AM9914" s="6"/>
    </row>
    <row r="9915" spans="1:39">
      <c r="A9915" s="6"/>
      <c r="K9915" s="6"/>
      <c r="L9915" s="6"/>
      <c r="AM9915" s="6"/>
    </row>
    <row r="9916" spans="1:39">
      <c r="A9916" s="6"/>
      <c r="K9916" s="6"/>
      <c r="L9916" s="6"/>
      <c r="AM9916" s="6"/>
    </row>
    <row r="9917" spans="1:39">
      <c r="A9917" s="6"/>
      <c r="K9917" s="6"/>
      <c r="L9917" s="6"/>
      <c r="AM9917" s="6"/>
    </row>
    <row r="9918" spans="1:39">
      <c r="A9918" s="6"/>
      <c r="K9918" s="6"/>
      <c r="L9918" s="6"/>
      <c r="AM9918" s="6"/>
    </row>
    <row r="9919" spans="1:39">
      <c r="A9919" s="6"/>
      <c r="K9919" s="6"/>
      <c r="L9919" s="6"/>
      <c r="AM9919" s="6"/>
    </row>
    <row r="9920" spans="1:39">
      <c r="A9920" s="6"/>
      <c r="K9920" s="6"/>
      <c r="L9920" s="6"/>
      <c r="AM9920" s="6"/>
    </row>
    <row r="9921" spans="1:39">
      <c r="A9921" s="6"/>
      <c r="K9921" s="6"/>
      <c r="L9921" s="6"/>
      <c r="AM9921" s="6"/>
    </row>
    <row r="9922" spans="1:39">
      <c r="A9922" s="6"/>
      <c r="K9922" s="6"/>
      <c r="L9922" s="6"/>
      <c r="AM9922" s="6"/>
    </row>
    <row r="9923" spans="1:39">
      <c r="A9923" s="6"/>
      <c r="K9923" s="6"/>
      <c r="L9923" s="6"/>
      <c r="AM9923" s="6"/>
    </row>
    <row r="9924" spans="1:39">
      <c r="A9924" s="6"/>
      <c r="K9924" s="6"/>
      <c r="L9924" s="6"/>
      <c r="AM9924" s="6"/>
    </row>
    <row r="9925" spans="1:39">
      <c r="A9925" s="6"/>
      <c r="K9925" s="6"/>
      <c r="L9925" s="6"/>
      <c r="AM9925" s="6"/>
    </row>
    <row r="9926" spans="1:39">
      <c r="A9926" s="6"/>
      <c r="K9926" s="6"/>
      <c r="L9926" s="6"/>
      <c r="AM9926" s="6"/>
    </row>
    <row r="9927" spans="1:39">
      <c r="A9927" s="6"/>
      <c r="K9927" s="6"/>
      <c r="L9927" s="6"/>
      <c r="AM9927" s="6"/>
    </row>
    <row r="9928" spans="1:39">
      <c r="A9928" s="6"/>
      <c r="K9928" s="6"/>
      <c r="L9928" s="6"/>
      <c r="AM9928" s="6"/>
    </row>
    <row r="9929" spans="1:39">
      <c r="A9929" s="6"/>
      <c r="K9929" s="6"/>
      <c r="L9929" s="6"/>
      <c r="AM9929" s="6"/>
    </row>
    <row r="9930" spans="1:39">
      <c r="A9930" s="6"/>
      <c r="K9930" s="6"/>
      <c r="L9930" s="6"/>
      <c r="AM9930" s="6"/>
    </row>
    <row r="9931" spans="1:39">
      <c r="A9931" s="6"/>
      <c r="K9931" s="6"/>
      <c r="L9931" s="6"/>
      <c r="AM9931" s="6"/>
    </row>
    <row r="9932" spans="1:39">
      <c r="A9932" s="6"/>
      <c r="K9932" s="6"/>
      <c r="L9932" s="6"/>
      <c r="AM9932" s="6"/>
    </row>
    <row r="9933" spans="1:39">
      <c r="A9933" s="6"/>
      <c r="K9933" s="6"/>
      <c r="L9933" s="6"/>
      <c r="AM9933" s="6"/>
    </row>
    <row r="9934" spans="1:39">
      <c r="A9934" s="6"/>
      <c r="K9934" s="6"/>
      <c r="L9934" s="6"/>
      <c r="AM9934" s="6"/>
    </row>
    <row r="9935" spans="1:39">
      <c r="A9935" s="6"/>
      <c r="K9935" s="6"/>
      <c r="L9935" s="6"/>
      <c r="AM9935" s="6"/>
    </row>
    <row r="9936" spans="1:39">
      <c r="A9936" s="6"/>
      <c r="K9936" s="6"/>
      <c r="L9936" s="6"/>
      <c r="AM9936" s="6"/>
    </row>
    <row r="9937" spans="1:39">
      <c r="A9937" s="6"/>
      <c r="K9937" s="6"/>
      <c r="L9937" s="6"/>
      <c r="AM9937" s="6"/>
    </row>
    <row r="9938" spans="1:39">
      <c r="A9938" s="6"/>
      <c r="K9938" s="6"/>
      <c r="L9938" s="6"/>
      <c r="AM9938" s="6"/>
    </row>
    <row r="9939" spans="1:39">
      <c r="A9939" s="6"/>
      <c r="K9939" s="6"/>
      <c r="L9939" s="6"/>
      <c r="AM9939" s="6"/>
    </row>
    <row r="9940" spans="1:39">
      <c r="A9940" s="6"/>
      <c r="K9940" s="6"/>
      <c r="L9940" s="6"/>
      <c r="AM9940" s="6"/>
    </row>
    <row r="9941" spans="1:39">
      <c r="A9941" s="6"/>
      <c r="K9941" s="6"/>
      <c r="L9941" s="6"/>
      <c r="AM9941" s="6"/>
    </row>
    <row r="9942" spans="1:39">
      <c r="A9942" s="6"/>
      <c r="K9942" s="6"/>
      <c r="L9942" s="6"/>
      <c r="AM9942" s="6"/>
    </row>
    <row r="9943" spans="1:39">
      <c r="A9943" s="6"/>
      <c r="K9943" s="6"/>
      <c r="L9943" s="6"/>
      <c r="AM9943" s="6"/>
    </row>
    <row r="9944" spans="1:39">
      <c r="A9944" s="6"/>
      <c r="K9944" s="6"/>
      <c r="L9944" s="6"/>
      <c r="AM9944" s="6"/>
    </row>
    <row r="9945" spans="1:39">
      <c r="A9945" s="6"/>
      <c r="K9945" s="6"/>
      <c r="L9945" s="6"/>
      <c r="AM9945" s="6"/>
    </row>
    <row r="9946" spans="1:39">
      <c r="A9946" s="6"/>
      <c r="K9946" s="6"/>
      <c r="L9946" s="6"/>
      <c r="AM9946" s="6"/>
    </row>
    <row r="9947" spans="1:39">
      <c r="A9947" s="6"/>
      <c r="K9947" s="6"/>
      <c r="L9947" s="6"/>
      <c r="AM9947" s="6"/>
    </row>
    <row r="9948" spans="1:39">
      <c r="A9948" s="6"/>
      <c r="K9948" s="6"/>
      <c r="L9948" s="6"/>
      <c r="AM9948" s="6"/>
    </row>
    <row r="9949" spans="1:39">
      <c r="A9949" s="6"/>
      <c r="K9949" s="6"/>
      <c r="L9949" s="6"/>
      <c r="AM9949" s="6"/>
    </row>
    <row r="9950" spans="1:39">
      <c r="A9950" s="6"/>
      <c r="K9950" s="6"/>
      <c r="L9950" s="6"/>
      <c r="AM9950" s="6"/>
    </row>
    <row r="9951" spans="1:39">
      <c r="A9951" s="6"/>
      <c r="K9951" s="6"/>
      <c r="L9951" s="6"/>
      <c r="AM9951" s="6"/>
    </row>
    <row r="9952" spans="1:39">
      <c r="A9952" s="6"/>
      <c r="K9952" s="6"/>
      <c r="L9952" s="6"/>
      <c r="AM9952" s="6"/>
    </row>
    <row r="9953" spans="1:39">
      <c r="A9953" s="6"/>
      <c r="K9953" s="6"/>
      <c r="L9953" s="6"/>
      <c r="AM9953" s="6"/>
    </row>
    <row r="9954" spans="1:39">
      <c r="A9954" s="6"/>
      <c r="K9954" s="6"/>
      <c r="L9954" s="6"/>
      <c r="AM9954" s="6"/>
    </row>
    <row r="9955" spans="1:39">
      <c r="A9955" s="6"/>
      <c r="K9955" s="6"/>
      <c r="L9955" s="6"/>
      <c r="AM9955" s="6"/>
    </row>
    <row r="9956" spans="1:39">
      <c r="A9956" s="6"/>
      <c r="K9956" s="6"/>
      <c r="L9956" s="6"/>
      <c r="AM9956" s="6"/>
    </row>
    <row r="9957" spans="1:39">
      <c r="A9957" s="6"/>
      <c r="K9957" s="6"/>
      <c r="L9957" s="6"/>
      <c r="AM9957" s="6"/>
    </row>
    <row r="9958" spans="1:39">
      <c r="A9958" s="6"/>
      <c r="K9958" s="6"/>
      <c r="L9958" s="6"/>
      <c r="AM9958" s="6"/>
    </row>
    <row r="9959" spans="1:39">
      <c r="A9959" s="6"/>
      <c r="K9959" s="6"/>
      <c r="L9959" s="6"/>
      <c r="AM9959" s="6"/>
    </row>
    <row r="9960" spans="1:39">
      <c r="A9960" s="6"/>
      <c r="K9960" s="6"/>
      <c r="L9960" s="6"/>
      <c r="AM9960" s="6"/>
    </row>
    <row r="9961" spans="1:39">
      <c r="A9961" s="6"/>
      <c r="K9961" s="6"/>
      <c r="L9961" s="6"/>
      <c r="AM9961" s="6"/>
    </row>
    <row r="9962" spans="1:39">
      <c r="A9962" s="6"/>
      <c r="K9962" s="6"/>
      <c r="L9962" s="6"/>
      <c r="AM9962" s="6"/>
    </row>
    <row r="9963" spans="1:39">
      <c r="A9963" s="6"/>
      <c r="K9963" s="6"/>
      <c r="L9963" s="6"/>
      <c r="AM9963" s="6"/>
    </row>
    <row r="9964" spans="1:39">
      <c r="A9964" s="6"/>
      <c r="K9964" s="6"/>
      <c r="L9964" s="6"/>
      <c r="AM9964" s="6"/>
    </row>
    <row r="9965" spans="1:39">
      <c r="A9965" s="6"/>
      <c r="K9965" s="6"/>
      <c r="L9965" s="6"/>
      <c r="AM9965" s="6"/>
    </row>
    <row r="9966" spans="1:39">
      <c r="A9966" s="6"/>
      <c r="K9966" s="6"/>
      <c r="L9966" s="6"/>
      <c r="AM9966" s="6"/>
    </row>
    <row r="9967" spans="1:39">
      <c r="A9967" s="6"/>
      <c r="K9967" s="6"/>
      <c r="L9967" s="6"/>
      <c r="AM9967" s="6"/>
    </row>
    <row r="9968" spans="1:39">
      <c r="A9968" s="6"/>
      <c r="K9968" s="6"/>
      <c r="L9968" s="6"/>
      <c r="AM9968" s="6"/>
    </row>
    <row r="9969" spans="1:39">
      <c r="A9969" s="6"/>
      <c r="K9969" s="6"/>
      <c r="L9969" s="6"/>
      <c r="AM9969" s="6"/>
    </row>
    <row r="9970" spans="1:39">
      <c r="A9970" s="6"/>
      <c r="K9970" s="6"/>
      <c r="L9970" s="6"/>
      <c r="AM9970" s="6"/>
    </row>
    <row r="9971" spans="1:39">
      <c r="A9971" s="6"/>
      <c r="K9971" s="6"/>
      <c r="L9971" s="6"/>
      <c r="AM9971" s="6"/>
    </row>
    <row r="9972" spans="1:39">
      <c r="A9972" s="6"/>
      <c r="K9972" s="6"/>
      <c r="L9972" s="6"/>
      <c r="AM9972" s="6"/>
    </row>
    <row r="9973" spans="1:39">
      <c r="A9973" s="6"/>
      <c r="K9973" s="6"/>
      <c r="L9973" s="6"/>
      <c r="AM9973" s="6"/>
    </row>
    <row r="9974" spans="1:39">
      <c r="A9974" s="6"/>
      <c r="K9974" s="6"/>
      <c r="L9974" s="6"/>
      <c r="AM9974" s="6"/>
    </row>
    <row r="9975" spans="1:39">
      <c r="A9975" s="6"/>
      <c r="K9975" s="6"/>
      <c r="L9975" s="6"/>
      <c r="AM9975" s="6"/>
    </row>
    <row r="9976" spans="1:39">
      <c r="A9976" s="6"/>
      <c r="K9976" s="6"/>
      <c r="L9976" s="6"/>
      <c r="AM9976" s="6"/>
    </row>
    <row r="9977" spans="1:39">
      <c r="A9977" s="6"/>
      <c r="K9977" s="6"/>
      <c r="L9977" s="6"/>
      <c r="AM9977" s="6"/>
    </row>
    <row r="9978" spans="1:39">
      <c r="A9978" s="6"/>
      <c r="K9978" s="6"/>
      <c r="L9978" s="6"/>
      <c r="AM9978" s="6"/>
    </row>
    <row r="9979" spans="1:39">
      <c r="A9979" s="6"/>
      <c r="K9979" s="6"/>
      <c r="L9979" s="6"/>
      <c r="AM9979" s="6"/>
    </row>
    <row r="9980" spans="1:39">
      <c r="A9980" s="6"/>
      <c r="K9980" s="6"/>
      <c r="L9980" s="6"/>
      <c r="AM9980" s="6"/>
    </row>
    <row r="9981" spans="1:39">
      <c r="A9981" s="6"/>
      <c r="K9981" s="6"/>
      <c r="L9981" s="6"/>
      <c r="AM9981" s="6"/>
    </row>
    <row r="9982" spans="1:39">
      <c r="A9982" s="6"/>
      <c r="K9982" s="6"/>
      <c r="L9982" s="6"/>
      <c r="AM9982" s="6"/>
    </row>
    <row r="9983" spans="1:39">
      <c r="A9983" s="6"/>
      <c r="K9983" s="6"/>
      <c r="L9983" s="6"/>
      <c r="AM9983" s="6"/>
    </row>
    <row r="9984" spans="1:39">
      <c r="A9984" s="6"/>
      <c r="K9984" s="6"/>
      <c r="L9984" s="6"/>
      <c r="AM9984" s="6"/>
    </row>
    <row r="9985" spans="1:39">
      <c r="A9985" s="6"/>
      <c r="K9985" s="6"/>
      <c r="L9985" s="6"/>
      <c r="AM9985" s="6"/>
    </row>
    <row r="9986" spans="1:39">
      <c r="A9986" s="6"/>
      <c r="K9986" s="6"/>
      <c r="L9986" s="6"/>
      <c r="AM9986" s="6"/>
    </row>
    <row r="9987" spans="1:39">
      <c r="A9987" s="6"/>
      <c r="K9987" s="6"/>
      <c r="L9987" s="6"/>
      <c r="AM9987" s="6"/>
    </row>
    <row r="9988" spans="1:39">
      <c r="A9988" s="6"/>
      <c r="K9988" s="6"/>
      <c r="L9988" s="6"/>
      <c r="AM9988" s="6"/>
    </row>
    <row r="9989" spans="1:39">
      <c r="A9989" s="6"/>
      <c r="K9989" s="6"/>
      <c r="L9989" s="6"/>
      <c r="AM9989" s="6"/>
    </row>
    <row r="9990" spans="1:39">
      <c r="A9990" s="6"/>
      <c r="K9990" s="6"/>
      <c r="L9990" s="6"/>
      <c r="AM9990" s="6"/>
    </row>
    <row r="9991" spans="1:39">
      <c r="A9991" s="6"/>
      <c r="K9991" s="6"/>
      <c r="L9991" s="6"/>
      <c r="AM9991" s="6"/>
    </row>
    <row r="9992" spans="1:39">
      <c r="A9992" s="6"/>
      <c r="K9992" s="6"/>
      <c r="L9992" s="6"/>
      <c r="AM9992" s="6"/>
    </row>
    <row r="9993" spans="1:39">
      <c r="A9993" s="6"/>
      <c r="K9993" s="6"/>
      <c r="L9993" s="6"/>
      <c r="AM9993" s="6"/>
    </row>
    <row r="9994" spans="1:39">
      <c r="A9994" s="6"/>
      <c r="K9994" s="6"/>
      <c r="L9994" s="6"/>
      <c r="AM9994" s="6"/>
    </row>
    <row r="9995" spans="1:39">
      <c r="A9995" s="7"/>
      <c r="K9995" s="7"/>
      <c r="L9995" s="7"/>
      <c r="AM9995" s="7"/>
    </row>
    <row r="9996" spans="1:39">
      <c r="A9996" s="7"/>
      <c r="K9996" s="7"/>
      <c r="L9996" s="7"/>
      <c r="AM9996" s="7"/>
    </row>
    <row r="9997" spans="1:39">
      <c r="A9997" s="7"/>
      <c r="K9997" s="7"/>
      <c r="L9997" s="7"/>
      <c r="AM9997" s="7"/>
    </row>
    <row r="9998" spans="1:39">
      <c r="A9998" s="7"/>
      <c r="K9998" s="7"/>
      <c r="L9998" s="7"/>
      <c r="AM9998" s="7"/>
    </row>
    <row r="9999" spans="1:39">
      <c r="A9999" s="7"/>
      <c r="K9999" s="7"/>
      <c r="L9999" s="7"/>
      <c r="AM9999" s="7"/>
    </row>
    <row r="10000" spans="1:39">
      <c r="A10000" s="7"/>
      <c r="K10000" s="7"/>
      <c r="L10000" s="7"/>
      <c r="AM10000" s="7"/>
    </row>
    <row r="10001" spans="1:39">
      <c r="A10001" s="7"/>
      <c r="K10001" s="7"/>
      <c r="L10001" s="7"/>
      <c r="AM10001" s="7"/>
    </row>
    <row r="10002" spans="1:39">
      <c r="A10002" s="7"/>
      <c r="K10002" s="7"/>
      <c r="L10002" s="7"/>
      <c r="AM10002" s="7"/>
    </row>
    <row r="10003" spans="1:39">
      <c r="A10003" s="7"/>
      <c r="K10003" s="7"/>
      <c r="L10003" s="7"/>
      <c r="AM10003" s="7"/>
    </row>
    <row r="10004" spans="1:39">
      <c r="A10004" s="7"/>
      <c r="K10004" s="7"/>
      <c r="L10004" s="7"/>
      <c r="AM10004" s="7"/>
    </row>
    <row r="10005" spans="1:39">
      <c r="A10005" s="7"/>
      <c r="K10005" s="7"/>
      <c r="L10005" s="7"/>
      <c r="AM10005" s="7"/>
    </row>
    <row r="10006" spans="1:39">
      <c r="A10006" s="7"/>
      <c r="K10006" s="7"/>
      <c r="L10006" s="7"/>
      <c r="AM10006" s="7"/>
    </row>
    <row r="10007" spans="1:39">
      <c r="A10007" s="7"/>
      <c r="K10007" s="7"/>
      <c r="L10007" s="7"/>
      <c r="AM10007" s="7"/>
    </row>
    <row r="10008" spans="1:39">
      <c r="A10008" s="7"/>
      <c r="K10008" s="7"/>
      <c r="L10008" s="7"/>
      <c r="AM10008" s="7"/>
    </row>
    <row r="10009" spans="1:39">
      <c r="A10009" s="7"/>
      <c r="K10009" s="7"/>
      <c r="L10009" s="7"/>
      <c r="AM10009" s="7"/>
    </row>
    <row r="10010" spans="1:39">
      <c r="A10010" s="7"/>
      <c r="K10010" s="7"/>
      <c r="L10010" s="7"/>
      <c r="AM10010" s="7"/>
    </row>
    <row r="10011" spans="1:39">
      <c r="A10011" s="7"/>
      <c r="K10011" s="7"/>
      <c r="L10011" s="7"/>
      <c r="AM10011" s="7"/>
    </row>
    <row r="10012" spans="1:39">
      <c r="A10012" s="7"/>
      <c r="K10012" s="7"/>
      <c r="L10012" s="7"/>
      <c r="AM10012" s="7"/>
    </row>
    <row r="10013" spans="1:39">
      <c r="A10013" s="7"/>
      <c r="K10013" s="7"/>
      <c r="L10013" s="7"/>
      <c r="AM10013" s="7"/>
    </row>
    <row r="10014" spans="1:39">
      <c r="A10014" s="7"/>
      <c r="K10014" s="7"/>
      <c r="L10014" s="7"/>
      <c r="AM10014" s="7"/>
    </row>
    <row r="10015" spans="1:39">
      <c r="A10015" s="7"/>
      <c r="K10015" s="7"/>
      <c r="L10015" s="7"/>
      <c r="AM10015" s="7"/>
    </row>
    <row r="10016" spans="1:39">
      <c r="A10016" s="7"/>
      <c r="K10016" s="7"/>
      <c r="L10016" s="7"/>
      <c r="AM10016" s="7"/>
    </row>
    <row r="10017" spans="1:39">
      <c r="A10017" s="7"/>
      <c r="K10017" s="7"/>
      <c r="L10017" s="7"/>
      <c r="AM10017" s="7"/>
    </row>
    <row r="10018" spans="1:39">
      <c r="A10018" s="7"/>
      <c r="K10018" s="7"/>
      <c r="L10018" s="7"/>
      <c r="AM10018" s="7"/>
    </row>
    <row r="10019" spans="1:39">
      <c r="A10019" s="7"/>
      <c r="K10019" s="7"/>
      <c r="L10019" s="7"/>
      <c r="AM10019" s="7"/>
    </row>
    <row r="10020" spans="1:39">
      <c r="A10020" s="7"/>
      <c r="K10020" s="7"/>
      <c r="L10020" s="7"/>
      <c r="AM10020" s="7"/>
    </row>
    <row r="10021" spans="1:39">
      <c r="A10021" s="7"/>
      <c r="K10021" s="7"/>
      <c r="L10021" s="7"/>
      <c r="AM10021" s="7"/>
    </row>
    <row r="10022" spans="1:39">
      <c r="A10022" s="7"/>
      <c r="K10022" s="7"/>
      <c r="L10022" s="7"/>
      <c r="AM10022" s="7"/>
    </row>
    <row r="10023" spans="1:39">
      <c r="A10023" s="7"/>
      <c r="K10023" s="7"/>
      <c r="L10023" s="7"/>
      <c r="AM10023" s="7"/>
    </row>
    <row r="10024" spans="1:39">
      <c r="A10024" s="7"/>
      <c r="K10024" s="7"/>
      <c r="L10024" s="7"/>
      <c r="AM10024" s="7"/>
    </row>
    <row r="10025" spans="1:39">
      <c r="A10025" s="7"/>
      <c r="K10025" s="7"/>
      <c r="L10025" s="7"/>
      <c r="AM10025" s="7"/>
    </row>
    <row r="10026" spans="1:39">
      <c r="A10026" s="7"/>
      <c r="K10026" s="7"/>
      <c r="L10026" s="7"/>
      <c r="AM10026" s="7"/>
    </row>
    <row r="10027" spans="1:39">
      <c r="A10027" s="7"/>
      <c r="K10027" s="7"/>
      <c r="L10027" s="7"/>
      <c r="AM10027" s="7"/>
    </row>
    <row r="10028" spans="1:39">
      <c r="A10028" s="7"/>
      <c r="K10028" s="7"/>
      <c r="L10028" s="7"/>
      <c r="AM10028" s="7"/>
    </row>
    <row r="10029" spans="1:39">
      <c r="A10029" s="7"/>
      <c r="K10029" s="7"/>
      <c r="L10029" s="7"/>
      <c r="AM10029" s="7"/>
    </row>
    <row r="10030" spans="1:39">
      <c r="A10030" s="7"/>
      <c r="K10030" s="7"/>
      <c r="L10030" s="7"/>
      <c r="AM10030" s="7"/>
    </row>
    <row r="10031" spans="1:39">
      <c r="A10031" s="7"/>
      <c r="K10031" s="7"/>
      <c r="L10031" s="7"/>
      <c r="AM10031" s="7"/>
    </row>
    <row r="10032" spans="1:39">
      <c r="A10032" s="7"/>
      <c r="K10032" s="7"/>
      <c r="L10032" s="7"/>
      <c r="AM10032" s="7"/>
    </row>
    <row r="10033" spans="1:39">
      <c r="A10033" s="7"/>
      <c r="K10033" s="7"/>
      <c r="L10033" s="7"/>
      <c r="AM10033" s="7"/>
    </row>
    <row r="10034" spans="1:39">
      <c r="A10034" s="7"/>
      <c r="K10034" s="7"/>
      <c r="L10034" s="7"/>
      <c r="AM10034" s="7"/>
    </row>
    <row r="10035" spans="1:39">
      <c r="A10035" s="7"/>
      <c r="K10035" s="7"/>
      <c r="L10035" s="7"/>
      <c r="AM10035" s="7"/>
    </row>
    <row r="10036" spans="1:39">
      <c r="A10036" s="7"/>
      <c r="K10036" s="7"/>
      <c r="L10036" s="7"/>
      <c r="AM10036" s="7"/>
    </row>
    <row r="10037" spans="1:39">
      <c r="A10037" s="7"/>
      <c r="K10037" s="7"/>
      <c r="L10037" s="7"/>
      <c r="AM10037" s="7"/>
    </row>
    <row r="10038" spans="1:39">
      <c r="A10038" s="7"/>
      <c r="K10038" s="7"/>
      <c r="L10038" s="7"/>
      <c r="AM10038" s="7"/>
    </row>
    <row r="10039" spans="1:39">
      <c r="A10039" s="7"/>
      <c r="K10039" s="7"/>
      <c r="L10039" s="7"/>
      <c r="AM10039" s="7"/>
    </row>
    <row r="10040" spans="1:39">
      <c r="A10040" s="7"/>
      <c r="K10040" s="7"/>
      <c r="L10040" s="7"/>
      <c r="AM10040" s="7"/>
    </row>
    <row r="10041" spans="1:39">
      <c r="A10041" s="7"/>
      <c r="K10041" s="7"/>
      <c r="L10041" s="7"/>
      <c r="AM10041" s="7"/>
    </row>
    <row r="10042" spans="1:39">
      <c r="A10042" s="7"/>
      <c r="K10042" s="7"/>
      <c r="L10042" s="7"/>
      <c r="AM10042" s="7"/>
    </row>
    <row r="10043" spans="1:39">
      <c r="A10043" s="7"/>
      <c r="K10043" s="7"/>
      <c r="L10043" s="7"/>
      <c r="AM10043" s="7"/>
    </row>
    <row r="10044" spans="1:39">
      <c r="A10044" s="7"/>
      <c r="K10044" s="7"/>
      <c r="L10044" s="7"/>
      <c r="AM10044" s="7"/>
    </row>
    <row r="10045" spans="1:39">
      <c r="A10045" s="7"/>
      <c r="K10045" s="7"/>
      <c r="L10045" s="7"/>
      <c r="AM10045" s="7"/>
    </row>
    <row r="10046" spans="1:39">
      <c r="A10046" s="7"/>
      <c r="K10046" s="7"/>
      <c r="L10046" s="7"/>
      <c r="AM10046" s="7"/>
    </row>
    <row r="10047" spans="1:39">
      <c r="A10047" s="7"/>
      <c r="K10047" s="7"/>
      <c r="L10047" s="7"/>
      <c r="AM10047" s="7"/>
    </row>
    <row r="10048" spans="1:39">
      <c r="A10048" s="7"/>
      <c r="K10048" s="7"/>
      <c r="L10048" s="7"/>
      <c r="AM10048" s="7"/>
    </row>
    <row r="10049" spans="1:39">
      <c r="A10049" s="7"/>
      <c r="K10049" s="7"/>
      <c r="L10049" s="7"/>
      <c r="AM10049" s="7"/>
    </row>
    <row r="10050" spans="1:39">
      <c r="A10050" s="7"/>
      <c r="K10050" s="7"/>
      <c r="L10050" s="7"/>
      <c r="AM10050" s="7"/>
    </row>
    <row r="10051" spans="1:39">
      <c r="A10051" s="7"/>
      <c r="K10051" s="7"/>
      <c r="L10051" s="7"/>
      <c r="AM10051" s="7"/>
    </row>
    <row r="10052" spans="1:39">
      <c r="A10052" s="7"/>
      <c r="K10052" s="7"/>
      <c r="L10052" s="7"/>
      <c r="AM10052" s="7"/>
    </row>
    <row r="10053" spans="1:39">
      <c r="A10053" s="7"/>
      <c r="K10053" s="7"/>
      <c r="L10053" s="7"/>
      <c r="AM10053" s="7"/>
    </row>
    <row r="10054" spans="1:39">
      <c r="A10054" s="7"/>
      <c r="K10054" s="7"/>
      <c r="L10054" s="7"/>
      <c r="AM10054" s="7"/>
    </row>
    <row r="10055" spans="1:39">
      <c r="A10055" s="7"/>
      <c r="K10055" s="7"/>
      <c r="L10055" s="7"/>
      <c r="AM10055" s="7"/>
    </row>
    <row r="10056" spans="1:39">
      <c r="A10056" s="7"/>
      <c r="K10056" s="7"/>
      <c r="L10056" s="7"/>
      <c r="AM10056" s="7"/>
    </row>
    <row r="10057" spans="1:39">
      <c r="A10057" s="7"/>
      <c r="K10057" s="7"/>
      <c r="L10057" s="7"/>
      <c r="AM10057" s="7"/>
    </row>
    <row r="10058" spans="1:39">
      <c r="A10058" s="7"/>
      <c r="K10058" s="7"/>
      <c r="L10058" s="7"/>
      <c r="AM10058" s="7"/>
    </row>
    <row r="10059" spans="1:39">
      <c r="A10059" s="7"/>
      <c r="K10059" s="7"/>
      <c r="L10059" s="7"/>
      <c r="AM10059" s="7"/>
    </row>
    <row r="10060" spans="1:39">
      <c r="A10060" s="7"/>
      <c r="K10060" s="7"/>
      <c r="L10060" s="7"/>
      <c r="AM10060" s="7"/>
    </row>
    <row r="10061" spans="1:39">
      <c r="A10061" s="7"/>
      <c r="K10061" s="7"/>
      <c r="L10061" s="7"/>
      <c r="AM10061" s="7"/>
    </row>
    <row r="10062" spans="1:39">
      <c r="A10062" s="7"/>
      <c r="K10062" s="7"/>
      <c r="L10062" s="7"/>
      <c r="AM10062" s="7"/>
    </row>
    <row r="10063" spans="1:39">
      <c r="A10063" s="7"/>
      <c r="K10063" s="7"/>
      <c r="L10063" s="7"/>
      <c r="AM10063" s="7"/>
    </row>
    <row r="10064" spans="1:39">
      <c r="A10064" s="7"/>
      <c r="K10064" s="7"/>
      <c r="L10064" s="7"/>
      <c r="AM10064" s="7"/>
    </row>
    <row r="10065" spans="1:39">
      <c r="A10065" s="7"/>
      <c r="K10065" s="7"/>
      <c r="L10065" s="7"/>
      <c r="AM10065" s="7"/>
    </row>
    <row r="10066" spans="1:39">
      <c r="A10066" s="7"/>
      <c r="K10066" s="7"/>
      <c r="L10066" s="7"/>
      <c r="AM10066" s="7"/>
    </row>
    <row r="10067" spans="1:39">
      <c r="A10067" s="7"/>
      <c r="K10067" s="7"/>
      <c r="L10067" s="7"/>
      <c r="AM10067" s="7"/>
    </row>
    <row r="10068" spans="1:39">
      <c r="A10068" s="7"/>
      <c r="K10068" s="7"/>
      <c r="L10068" s="7"/>
      <c r="AM10068" s="7"/>
    </row>
    <row r="10069" spans="1:39">
      <c r="A10069" s="7"/>
      <c r="K10069" s="7"/>
      <c r="L10069" s="7"/>
      <c r="AM10069" s="7"/>
    </row>
    <row r="10070" spans="1:39">
      <c r="A10070" s="7"/>
      <c r="K10070" s="7"/>
      <c r="L10070" s="7"/>
      <c r="AM10070" s="7"/>
    </row>
    <row r="10071" spans="1:39">
      <c r="A10071" s="7"/>
      <c r="K10071" s="7"/>
      <c r="L10071" s="7"/>
      <c r="AM10071" s="7"/>
    </row>
    <row r="10072" spans="1:39">
      <c r="A10072" s="7"/>
      <c r="K10072" s="7"/>
      <c r="L10072" s="7"/>
      <c r="AM10072" s="7"/>
    </row>
    <row r="10073" spans="1:39">
      <c r="A10073" s="7"/>
      <c r="K10073" s="7"/>
      <c r="L10073" s="7"/>
      <c r="AM10073" s="7"/>
    </row>
    <row r="10074" spans="1:39">
      <c r="A10074" s="7"/>
      <c r="K10074" s="7"/>
      <c r="L10074" s="7"/>
      <c r="AM10074" s="7"/>
    </row>
    <row r="10075" spans="1:39">
      <c r="A10075" s="7"/>
      <c r="K10075" s="7"/>
      <c r="L10075" s="7"/>
      <c r="AM10075" s="7"/>
    </row>
    <row r="10076" spans="1:39">
      <c r="A10076" s="7"/>
      <c r="K10076" s="7"/>
      <c r="L10076" s="7"/>
      <c r="AM10076" s="7"/>
    </row>
    <row r="10077" spans="1:39">
      <c r="A10077" s="7"/>
      <c r="K10077" s="7"/>
      <c r="L10077" s="7"/>
      <c r="AM10077" s="7"/>
    </row>
    <row r="10078" spans="1:39">
      <c r="A10078" s="7"/>
      <c r="K10078" s="7"/>
      <c r="L10078" s="7"/>
      <c r="AM10078" s="7"/>
    </row>
    <row r="10079" spans="1:39">
      <c r="A10079" s="7"/>
      <c r="K10079" s="7"/>
      <c r="L10079" s="7"/>
      <c r="AM10079" s="7"/>
    </row>
    <row r="10080" spans="1:39">
      <c r="A10080" s="7"/>
      <c r="K10080" s="7"/>
      <c r="L10080" s="7"/>
      <c r="AM10080" s="7"/>
    </row>
    <row r="10081" spans="1:39">
      <c r="A10081" s="7"/>
      <c r="K10081" s="7"/>
      <c r="L10081" s="7"/>
      <c r="AM10081" s="7"/>
    </row>
    <row r="10082" spans="1:39">
      <c r="A10082" s="7"/>
      <c r="K10082" s="7"/>
      <c r="L10082" s="7"/>
      <c r="AM10082" s="7"/>
    </row>
    <row r="10083" spans="1:39">
      <c r="A10083" s="7"/>
      <c r="K10083" s="7"/>
      <c r="L10083" s="7"/>
      <c r="AM10083" s="7"/>
    </row>
    <row r="10084" spans="1:39">
      <c r="A10084" s="7"/>
      <c r="K10084" s="7"/>
      <c r="L10084" s="7"/>
      <c r="AM10084" s="7"/>
    </row>
    <row r="10085" spans="1:39">
      <c r="A10085" s="7"/>
      <c r="K10085" s="7"/>
      <c r="L10085" s="7"/>
      <c r="AM10085" s="7"/>
    </row>
    <row r="10086" spans="1:39">
      <c r="A10086" s="7"/>
      <c r="K10086" s="7"/>
      <c r="L10086" s="7"/>
      <c r="AM10086" s="7"/>
    </row>
    <row r="10087" spans="1:39">
      <c r="A10087" s="7"/>
      <c r="K10087" s="7"/>
      <c r="L10087" s="7"/>
      <c r="AM10087" s="7"/>
    </row>
    <row r="10088" spans="1:39">
      <c r="A10088" s="7"/>
      <c r="K10088" s="7"/>
      <c r="L10088" s="7"/>
      <c r="AM10088" s="7"/>
    </row>
    <row r="10089" spans="1:39">
      <c r="A10089" s="7"/>
      <c r="K10089" s="7"/>
      <c r="L10089" s="7"/>
      <c r="AM10089" s="7"/>
    </row>
    <row r="10090" spans="1:39">
      <c r="A10090" s="7"/>
      <c r="K10090" s="7"/>
      <c r="L10090" s="7"/>
      <c r="AM10090" s="7"/>
    </row>
    <row r="10091" spans="1:39">
      <c r="A10091" s="7"/>
      <c r="K10091" s="7"/>
      <c r="L10091" s="7"/>
      <c r="AM10091" s="7"/>
    </row>
    <row r="10092" spans="1:39">
      <c r="A10092" s="7"/>
      <c r="K10092" s="7"/>
      <c r="L10092" s="7"/>
      <c r="AM10092" s="7"/>
    </row>
    <row r="10093" spans="1:39">
      <c r="A10093" s="7"/>
      <c r="K10093" s="7"/>
      <c r="L10093" s="7"/>
      <c r="AM10093" s="7"/>
    </row>
    <row r="10094" spans="1:39">
      <c r="A10094" s="7"/>
      <c r="K10094" s="7"/>
      <c r="L10094" s="7"/>
      <c r="AM10094" s="7"/>
    </row>
    <row r="10095" spans="1:39">
      <c r="A10095" s="7"/>
      <c r="K10095" s="7"/>
      <c r="L10095" s="7"/>
      <c r="AM10095" s="7"/>
    </row>
    <row r="10096" spans="1:39">
      <c r="A10096" s="7"/>
      <c r="K10096" s="7"/>
      <c r="L10096" s="7"/>
      <c r="AM10096" s="7"/>
    </row>
    <row r="10097" spans="1:39">
      <c r="A10097" s="7"/>
      <c r="K10097" s="7"/>
      <c r="L10097" s="7"/>
      <c r="AM10097" s="7"/>
    </row>
    <row r="10098" spans="1:39">
      <c r="A10098" s="7"/>
      <c r="K10098" s="7"/>
      <c r="L10098" s="7"/>
      <c r="AM10098" s="7"/>
    </row>
    <row r="10099" spans="1:39">
      <c r="A10099" s="7"/>
      <c r="K10099" s="7"/>
      <c r="L10099" s="7"/>
      <c r="AM10099" s="7"/>
    </row>
    <row r="10100" spans="1:39">
      <c r="A10100" s="7"/>
      <c r="K10100" s="7"/>
      <c r="L10100" s="7"/>
      <c r="AM10100" s="7"/>
    </row>
    <row r="10101" spans="1:39">
      <c r="A10101" s="7"/>
      <c r="K10101" s="7"/>
      <c r="L10101" s="7"/>
      <c r="AM10101" s="7"/>
    </row>
    <row r="10102" spans="1:39">
      <c r="A10102" s="7"/>
      <c r="K10102" s="7"/>
      <c r="L10102" s="7"/>
      <c r="AM10102" s="7"/>
    </row>
    <row r="10103" spans="1:39">
      <c r="A10103" s="7"/>
      <c r="K10103" s="7"/>
      <c r="L10103" s="7"/>
      <c r="AM10103" s="7"/>
    </row>
    <row r="10104" spans="1:39">
      <c r="A10104" s="7"/>
      <c r="K10104" s="7"/>
      <c r="L10104" s="7"/>
      <c r="AM10104" s="7"/>
    </row>
    <row r="10105" spans="1:39">
      <c r="A10105" s="7"/>
      <c r="K10105" s="7"/>
      <c r="L10105" s="7"/>
      <c r="AM10105" s="7"/>
    </row>
    <row r="10106" spans="1:39">
      <c r="A10106" s="7"/>
      <c r="K10106" s="7"/>
      <c r="L10106" s="7"/>
      <c r="AM10106" s="7"/>
    </row>
    <row r="10107" spans="1:39">
      <c r="A10107" s="7"/>
      <c r="K10107" s="7"/>
      <c r="L10107" s="7"/>
      <c r="AM10107" s="7"/>
    </row>
    <row r="10108" spans="1:39">
      <c r="A10108" s="7"/>
      <c r="K10108" s="7"/>
      <c r="L10108" s="7"/>
      <c r="AM10108" s="7"/>
    </row>
    <row r="10109" spans="1:39">
      <c r="A10109" s="7"/>
      <c r="K10109" s="7"/>
      <c r="L10109" s="7"/>
      <c r="AM10109" s="7"/>
    </row>
    <row r="10110" spans="1:39">
      <c r="A10110" s="7"/>
      <c r="K10110" s="7"/>
      <c r="L10110" s="7"/>
      <c r="AM10110" s="7"/>
    </row>
    <row r="10111" spans="1:39">
      <c r="A10111" s="7"/>
      <c r="K10111" s="7"/>
      <c r="L10111" s="7"/>
      <c r="AM10111" s="7"/>
    </row>
    <row r="10112" spans="1:39">
      <c r="A10112" s="7"/>
      <c r="K10112" s="7"/>
      <c r="L10112" s="7"/>
      <c r="AM10112" s="7"/>
    </row>
    <row r="10113" spans="1:39">
      <c r="A10113" s="7"/>
      <c r="K10113" s="7"/>
      <c r="L10113" s="7"/>
      <c r="AM10113" s="7"/>
    </row>
    <row r="10114" spans="1:39">
      <c r="A10114" s="7"/>
      <c r="K10114" s="7"/>
      <c r="L10114" s="7"/>
      <c r="AM10114" s="7"/>
    </row>
    <row r="10115" spans="1:39">
      <c r="A10115" s="7"/>
      <c r="K10115" s="7"/>
      <c r="L10115" s="7"/>
      <c r="AM10115" s="7"/>
    </row>
    <row r="10116" spans="1:39">
      <c r="A10116" s="7"/>
      <c r="K10116" s="7"/>
      <c r="L10116" s="7"/>
      <c r="AM10116" s="7"/>
    </row>
    <row r="10117" spans="1:39">
      <c r="A10117" s="7"/>
      <c r="K10117" s="7"/>
      <c r="L10117" s="7"/>
      <c r="AM10117" s="7"/>
    </row>
    <row r="10118" spans="1:39">
      <c r="A10118" s="7"/>
      <c r="K10118" s="7"/>
      <c r="L10118" s="7"/>
      <c r="AM10118" s="7"/>
    </row>
    <row r="10119" spans="1:39">
      <c r="A10119" s="7"/>
      <c r="K10119" s="7"/>
      <c r="L10119" s="7"/>
      <c r="AM10119" s="7"/>
    </row>
    <row r="10120" spans="1:39">
      <c r="A10120" s="7"/>
      <c r="K10120" s="7"/>
      <c r="L10120" s="7"/>
      <c r="AM10120" s="7"/>
    </row>
    <row r="10121" spans="1:39">
      <c r="A10121" s="7"/>
      <c r="K10121" s="7"/>
      <c r="L10121" s="7"/>
      <c r="AM10121" s="7"/>
    </row>
    <row r="10122" spans="1:39">
      <c r="A10122" s="7"/>
      <c r="K10122" s="7"/>
      <c r="L10122" s="7"/>
      <c r="AM10122" s="7"/>
    </row>
    <row r="10123" spans="1:39">
      <c r="A10123" s="7"/>
      <c r="K10123" s="7"/>
      <c r="L10123" s="7"/>
      <c r="AM10123" s="7"/>
    </row>
    <row r="10124" spans="1:39">
      <c r="A10124" s="7"/>
      <c r="K10124" s="7"/>
      <c r="L10124" s="7"/>
      <c r="AM10124" s="7"/>
    </row>
    <row r="10125" spans="1:39">
      <c r="A10125" s="7"/>
      <c r="K10125" s="7"/>
      <c r="L10125" s="7"/>
      <c r="AM10125" s="7"/>
    </row>
    <row r="10126" spans="1:39">
      <c r="A10126" s="7"/>
      <c r="K10126" s="7"/>
      <c r="L10126" s="7"/>
      <c r="AM10126" s="7"/>
    </row>
    <row r="10127" spans="1:39">
      <c r="A10127" s="7"/>
      <c r="K10127" s="7"/>
      <c r="L10127" s="7"/>
      <c r="AM10127" s="7"/>
    </row>
    <row r="10128" spans="1:39">
      <c r="A10128" s="7"/>
      <c r="K10128" s="7"/>
      <c r="L10128" s="7"/>
      <c r="AM10128" s="7"/>
    </row>
    <row r="10129" spans="1:39">
      <c r="A10129" s="7"/>
      <c r="K10129" s="7"/>
      <c r="L10129" s="7"/>
      <c r="AM10129" s="7"/>
    </row>
    <row r="10130" spans="1:39">
      <c r="A10130" s="7"/>
      <c r="K10130" s="7"/>
      <c r="L10130" s="7"/>
      <c r="AM10130" s="7"/>
    </row>
    <row r="10131" spans="1:39">
      <c r="A10131" s="7"/>
      <c r="K10131" s="7"/>
      <c r="L10131" s="7"/>
      <c r="AM10131" s="7"/>
    </row>
    <row r="10132" spans="1:39">
      <c r="A10132" s="7"/>
      <c r="K10132" s="7"/>
      <c r="L10132" s="7"/>
      <c r="AM10132" s="7"/>
    </row>
    <row r="10133" spans="1:39">
      <c r="A10133" s="7"/>
      <c r="K10133" s="7"/>
      <c r="L10133" s="7"/>
      <c r="AM10133" s="7"/>
    </row>
    <row r="10134" spans="1:39">
      <c r="A10134" s="7"/>
      <c r="K10134" s="7"/>
      <c r="L10134" s="7"/>
      <c r="AM10134" s="7"/>
    </row>
    <row r="10135" spans="1:39">
      <c r="A10135" s="7"/>
      <c r="K10135" s="7"/>
      <c r="L10135" s="7"/>
      <c r="AM10135" s="7"/>
    </row>
    <row r="10136" spans="1:39">
      <c r="A10136" s="7"/>
      <c r="K10136" s="7"/>
      <c r="L10136" s="7"/>
      <c r="AM10136" s="7"/>
    </row>
    <row r="10137" spans="1:39">
      <c r="A10137" s="7"/>
      <c r="K10137" s="7"/>
      <c r="L10137" s="7"/>
      <c r="AM10137" s="7"/>
    </row>
    <row r="10138" spans="1:39">
      <c r="A10138" s="7"/>
      <c r="K10138" s="7"/>
      <c r="L10138" s="7"/>
      <c r="AM10138" s="7"/>
    </row>
    <row r="10139" spans="1:39">
      <c r="A10139" s="7"/>
      <c r="K10139" s="7"/>
      <c r="L10139" s="7"/>
      <c r="AM10139" s="7"/>
    </row>
    <row r="10140" spans="1:39">
      <c r="A10140" s="7"/>
      <c r="K10140" s="7"/>
      <c r="L10140" s="7"/>
      <c r="AM10140" s="7"/>
    </row>
    <row r="10141" spans="1:39">
      <c r="A10141" s="7"/>
      <c r="K10141" s="7"/>
      <c r="L10141" s="7"/>
      <c r="AM10141" s="7"/>
    </row>
    <row r="10142" spans="1:39">
      <c r="A10142" s="7"/>
      <c r="K10142" s="7"/>
      <c r="L10142" s="7"/>
      <c r="AM10142" s="7"/>
    </row>
    <row r="10143" spans="1:39">
      <c r="A10143" s="7"/>
      <c r="K10143" s="7"/>
      <c r="L10143" s="7"/>
      <c r="AM10143" s="7"/>
    </row>
    <row r="10144" spans="1:39">
      <c r="A10144" s="7"/>
      <c r="K10144" s="7"/>
      <c r="L10144" s="7"/>
      <c r="AM10144" s="7"/>
    </row>
    <row r="10145" spans="1:39">
      <c r="A10145" s="7"/>
      <c r="K10145" s="7"/>
      <c r="L10145" s="7"/>
      <c r="AM10145" s="7"/>
    </row>
    <row r="10146" spans="1:39">
      <c r="A10146" s="7"/>
      <c r="K10146" s="7"/>
      <c r="L10146" s="7"/>
      <c r="AM10146" s="7"/>
    </row>
    <row r="10147" spans="1:39">
      <c r="A10147" s="7"/>
      <c r="K10147" s="7"/>
      <c r="L10147" s="7"/>
      <c r="AM10147" s="7"/>
    </row>
    <row r="10148" spans="1:39">
      <c r="A10148" s="7"/>
      <c r="K10148" s="7"/>
      <c r="L10148" s="7"/>
      <c r="AM10148" s="7"/>
    </row>
    <row r="10149" spans="1:39">
      <c r="A10149" s="7"/>
      <c r="K10149" s="7"/>
      <c r="L10149" s="7"/>
      <c r="AM10149" s="7"/>
    </row>
    <row r="10150" spans="1:39">
      <c r="A10150" s="7"/>
      <c r="K10150" s="7"/>
      <c r="L10150" s="7"/>
      <c r="AM10150" s="7"/>
    </row>
    <row r="10151" spans="1:39">
      <c r="A10151" s="7"/>
      <c r="K10151" s="7"/>
      <c r="L10151" s="7"/>
      <c r="AM10151" s="7"/>
    </row>
    <row r="10152" spans="1:39">
      <c r="A10152" s="7"/>
      <c r="K10152" s="7"/>
      <c r="L10152" s="7"/>
      <c r="AM10152" s="7"/>
    </row>
    <row r="10153" spans="1:39">
      <c r="A10153" s="7"/>
      <c r="K10153" s="7"/>
      <c r="L10153" s="7"/>
      <c r="AM10153" s="7"/>
    </row>
    <row r="10154" spans="1:39">
      <c r="A10154" s="7"/>
      <c r="K10154" s="7"/>
      <c r="L10154" s="7"/>
      <c r="AM10154" s="7"/>
    </row>
  </sheetData>
  <mergeCells count="11">
    <mergeCell ref="C1:I2"/>
    <mergeCell ref="U2:X2"/>
    <mergeCell ref="Y2:AB2"/>
    <mergeCell ref="U1:AB1"/>
    <mergeCell ref="M1:R2"/>
    <mergeCell ref="AO2:BD2"/>
    <mergeCell ref="BE2:BT2"/>
    <mergeCell ref="AO1:BT1"/>
    <mergeCell ref="AD1:AK1"/>
    <mergeCell ref="AD2:AG2"/>
    <mergeCell ref="AH2:AK2"/>
  </mergeCells>
  <pageMargins left="0.7" right="0.7" top="0.75" bottom="0.75" header="0.3" footer="0.3"/>
  <pageSetup orientation="portrait" horizontalDpi="0" verticalDpi="0"/>
  <ignoredErrors>
    <ignoredError sqref="X4:Y4 AG257:AG387 AG5:AG255 AH5:AH255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265"/>
  <sheetViews>
    <sheetView workbookViewId="0">
      <selection activeCell="P42" sqref="P42"/>
    </sheetView>
  </sheetViews>
  <sheetFormatPr baseColWidth="10" defaultRowHeight="16"/>
  <cols>
    <col min="1" max="2" width="10.83203125" style="2"/>
    <col min="3" max="4" width="24.33203125" style="2" customWidth="1"/>
    <col min="5" max="11" width="29" style="2" customWidth="1"/>
    <col min="12" max="13" width="22.33203125" customWidth="1"/>
    <col min="14" max="14" width="19.83203125" customWidth="1"/>
  </cols>
  <sheetData>
    <row r="1" spans="1:13" ht="16" customHeight="1">
      <c r="A1" s="154" t="s">
        <v>11</v>
      </c>
      <c r="B1" s="155"/>
      <c r="C1" s="155"/>
      <c r="D1" s="155"/>
      <c r="E1" s="155"/>
      <c r="F1" s="156"/>
      <c r="G1" s="160" t="s">
        <v>12</v>
      </c>
      <c r="H1" s="161"/>
      <c r="I1" s="161"/>
      <c r="J1" s="162"/>
      <c r="K1" s="98"/>
    </row>
    <row r="2" spans="1:13" ht="16" customHeight="1">
      <c r="A2" s="157"/>
      <c r="B2" s="158"/>
      <c r="C2" s="158"/>
      <c r="D2" s="158"/>
      <c r="E2" s="158"/>
      <c r="F2" s="159"/>
      <c r="G2" s="163"/>
      <c r="H2" s="164"/>
      <c r="I2" s="164"/>
      <c r="J2" s="165"/>
      <c r="K2" s="98"/>
    </row>
    <row r="3" spans="1:13" ht="22" customHeight="1" thickBot="1">
      <c r="A3" s="102" t="s">
        <v>0</v>
      </c>
      <c r="B3" s="103" t="s">
        <v>5</v>
      </c>
      <c r="C3" s="103" t="s">
        <v>1</v>
      </c>
      <c r="D3" s="103" t="s">
        <v>73</v>
      </c>
      <c r="E3" s="103" t="s">
        <v>27</v>
      </c>
      <c r="F3" s="104" t="s">
        <v>74</v>
      </c>
      <c r="G3" s="105" t="s">
        <v>4</v>
      </c>
      <c r="H3" s="106" t="s">
        <v>73</v>
      </c>
      <c r="I3" s="106" t="s">
        <v>27</v>
      </c>
      <c r="J3" s="107" t="s">
        <v>74</v>
      </c>
      <c r="K3" s="150" t="s">
        <v>83</v>
      </c>
      <c r="L3" s="151"/>
    </row>
    <row r="4" spans="1:13" ht="16" customHeight="1">
      <c r="A4" s="100">
        <v>43777</v>
      </c>
      <c r="B4" s="101">
        <v>1</v>
      </c>
      <c r="C4" s="56">
        <v>63.954543999999999</v>
      </c>
      <c r="D4" s="56"/>
      <c r="E4" s="56"/>
      <c r="F4" s="111">
        <f>AVERAGE(E7:E255)</f>
        <v>3.7430985882169289E-2</v>
      </c>
      <c r="G4" s="56">
        <v>177.02937299999999</v>
      </c>
      <c r="H4" s="56"/>
      <c r="I4" s="56"/>
      <c r="J4" s="112">
        <f>AVERAGE(I7:I255)</f>
        <v>2.6850312369539494E-2</v>
      </c>
      <c r="K4" s="152"/>
      <c r="L4" s="153"/>
    </row>
    <row r="5" spans="1:13" ht="16" customHeight="1">
      <c r="A5" s="10">
        <v>43780</v>
      </c>
      <c r="B5" s="11">
        <v>2</v>
      </c>
      <c r="C5" s="12">
        <v>64.460991000000007</v>
      </c>
      <c r="D5" s="12"/>
      <c r="E5" s="12"/>
      <c r="F5" s="98"/>
      <c r="G5" s="12">
        <v>176.658142</v>
      </c>
      <c r="H5" s="12"/>
      <c r="I5" s="12"/>
      <c r="J5" s="98"/>
      <c r="K5" s="98"/>
    </row>
    <row r="6" spans="1:13" ht="21">
      <c r="A6" s="10">
        <v>43781</v>
      </c>
      <c r="B6" s="11">
        <v>3</v>
      </c>
      <c r="C6" s="12">
        <v>64.401978</v>
      </c>
      <c r="D6" s="12"/>
      <c r="E6" s="12"/>
      <c r="F6" s="98"/>
      <c r="G6" s="12">
        <v>177.810913</v>
      </c>
      <c r="H6" s="12"/>
      <c r="I6" s="12"/>
      <c r="J6" s="98"/>
      <c r="K6" s="149" t="s">
        <v>11</v>
      </c>
      <c r="L6" s="149"/>
    </row>
    <row r="7" spans="1:13" ht="21">
      <c r="A7" s="10">
        <v>43782</v>
      </c>
      <c r="B7" s="11">
        <v>4</v>
      </c>
      <c r="C7" s="12">
        <v>65.019051000000005</v>
      </c>
      <c r="D7" s="12">
        <f>0.5*C6+0.3*C5+0.2*C4</f>
        <v>64.330195099999997</v>
      </c>
      <c r="E7" s="12">
        <f>ABS((C7-D7)/C7)</f>
        <v>1.0594677858340429E-2</v>
      </c>
      <c r="F7" s="98"/>
      <c r="G7" s="12">
        <v>177.752319</v>
      </c>
      <c r="H7" s="12">
        <f>0.5*G6+0.3*G5+0.2*G4</f>
        <v>177.30877370000002</v>
      </c>
      <c r="I7" s="12">
        <f>ABS((G7-H7)/G7)</f>
        <v>2.4952996534463355E-3</v>
      </c>
      <c r="J7" s="98"/>
      <c r="K7" s="97" t="s">
        <v>71</v>
      </c>
      <c r="L7" s="97" t="s">
        <v>72</v>
      </c>
    </row>
    <row r="8" spans="1:13" ht="21">
      <c r="A8" s="10">
        <v>43783</v>
      </c>
      <c r="B8" s="11">
        <v>5</v>
      </c>
      <c r="C8" s="12">
        <v>64.569159999999997</v>
      </c>
      <c r="D8" s="12">
        <f>0.5*C7+0.3*C6+0.2*C5</f>
        <v>64.722317099999998</v>
      </c>
      <c r="E8" s="12">
        <f t="shared" ref="E8:E70" si="0">ABS((C8-D8)/C8)</f>
        <v>2.3719853255021652E-3</v>
      </c>
      <c r="F8" s="98"/>
      <c r="G8" s="12">
        <v>176.37780799999999</v>
      </c>
      <c r="H8" s="12">
        <f t="shared" ref="H8:H71" si="1">0.5*G7+0.3*G6+0.2*G5</f>
        <v>177.55106180000001</v>
      </c>
      <c r="I8" s="12">
        <f t="shared" ref="I8:I71" si="2">ABS((G8-H8)/G8)</f>
        <v>6.6519354861243442E-3</v>
      </c>
      <c r="J8" s="98"/>
      <c r="K8" s="96">
        <v>116.32</v>
      </c>
      <c r="L8" s="96">
        <v>128.13</v>
      </c>
    </row>
    <row r="9" spans="1:13" ht="21">
      <c r="A9" s="10">
        <v>43784</v>
      </c>
      <c r="B9" s="11">
        <v>6</v>
      </c>
      <c r="C9" s="12">
        <v>65.336212000000003</v>
      </c>
      <c r="D9" s="12">
        <f t="shared" ref="D9:D71" si="3">0.5*C8+0.3*C7+0.2*C6</f>
        <v>64.670690899999997</v>
      </c>
      <c r="E9" s="12">
        <f t="shared" si="0"/>
        <v>1.018609863700097E-2</v>
      </c>
      <c r="F9" s="98"/>
      <c r="G9" s="12">
        <v>178.43956</v>
      </c>
      <c r="H9" s="12">
        <f t="shared" si="1"/>
        <v>177.07678229999999</v>
      </c>
      <c r="I9" s="12">
        <f t="shared" si="2"/>
        <v>7.637194913504659E-3</v>
      </c>
      <c r="J9" s="98"/>
      <c r="K9" s="96">
        <v>115.97</v>
      </c>
      <c r="L9" s="96">
        <v>128.53</v>
      </c>
      <c r="M9" t="s">
        <v>84</v>
      </c>
    </row>
    <row r="10" spans="1:13" ht="21">
      <c r="A10" s="10">
        <v>43787</v>
      </c>
      <c r="B10" s="11">
        <v>7</v>
      </c>
      <c r="C10" s="12">
        <v>65.665633999999997</v>
      </c>
      <c r="D10" s="12">
        <f t="shared" si="3"/>
        <v>65.042664200000004</v>
      </c>
      <c r="E10" s="12">
        <f t="shared" si="0"/>
        <v>9.486998937678617E-3</v>
      </c>
      <c r="F10" s="98"/>
      <c r="G10" s="12">
        <v>176.52507</v>
      </c>
      <c r="H10" s="12">
        <f t="shared" si="1"/>
        <v>177.68358619999998</v>
      </c>
      <c r="I10" s="12">
        <f t="shared" si="2"/>
        <v>6.5628989695343549E-3</v>
      </c>
      <c r="J10" s="98"/>
      <c r="K10" s="96">
        <v>119.49</v>
      </c>
      <c r="L10" s="96">
        <v>128.93</v>
      </c>
    </row>
    <row r="11" spans="1:13" ht="21">
      <c r="A11" s="10">
        <v>43788</v>
      </c>
      <c r="B11" s="11">
        <v>8</v>
      </c>
      <c r="C11" s="12">
        <v>65.466507000000007</v>
      </c>
      <c r="D11" s="12">
        <f t="shared" si="3"/>
        <v>65.347512600000002</v>
      </c>
      <c r="E11" s="12">
        <f t="shared" si="0"/>
        <v>1.8176378342593621E-3</v>
      </c>
      <c r="F11" s="98"/>
      <c r="G11" s="12">
        <v>176.839249</v>
      </c>
      <c r="H11" s="12">
        <f t="shared" si="1"/>
        <v>177.06996459999999</v>
      </c>
      <c r="I11" s="12">
        <f t="shared" si="2"/>
        <v>1.3046628579608838E-3</v>
      </c>
      <c r="J11" s="98"/>
      <c r="K11" s="96">
        <v>119.21</v>
      </c>
      <c r="L11" s="96">
        <v>129.33000000000001</v>
      </c>
    </row>
    <row r="12" spans="1:13" ht="21">
      <c r="A12" s="10">
        <v>43789</v>
      </c>
      <c r="B12" s="11">
        <v>9</v>
      </c>
      <c r="C12" s="12">
        <v>64.704375999999996</v>
      </c>
      <c r="D12" s="12">
        <f t="shared" si="3"/>
        <v>65.500186100000008</v>
      </c>
      <c r="E12" s="12">
        <f t="shared" si="0"/>
        <v>1.2299169688306882E-2</v>
      </c>
      <c r="F12" s="98"/>
      <c r="G12" s="12">
        <v>173.99208100000001</v>
      </c>
      <c r="H12" s="12">
        <f t="shared" si="1"/>
        <v>177.06505749999999</v>
      </c>
      <c r="I12" s="12">
        <f t="shared" si="2"/>
        <v>1.7661588288032382E-2</v>
      </c>
      <c r="J12" s="98"/>
      <c r="K12" s="96">
        <v>119.26</v>
      </c>
      <c r="L12" s="96">
        <v>129.72999999999999</v>
      </c>
    </row>
    <row r="13" spans="1:13">
      <c r="A13" s="10">
        <v>43790</v>
      </c>
      <c r="B13" s="11">
        <v>10</v>
      </c>
      <c r="C13" s="12">
        <v>64.414268000000007</v>
      </c>
      <c r="D13" s="12">
        <f t="shared" si="3"/>
        <v>65.1252669</v>
      </c>
      <c r="E13" s="12">
        <f t="shared" si="0"/>
        <v>1.1037910110225776E-2</v>
      </c>
      <c r="F13" s="98"/>
      <c r="G13" s="12">
        <v>173.31463600000001</v>
      </c>
      <c r="H13" s="12">
        <f t="shared" si="1"/>
        <v>175.3528292</v>
      </c>
      <c r="I13" s="12">
        <f t="shared" si="2"/>
        <v>1.1760075473371994E-2</v>
      </c>
      <c r="J13" s="98"/>
      <c r="K13"/>
    </row>
    <row r="14" spans="1:13">
      <c r="A14" s="10">
        <v>43791</v>
      </c>
      <c r="B14" s="11">
        <v>11</v>
      </c>
      <c r="C14" s="12">
        <v>64.357726999999997</v>
      </c>
      <c r="D14" s="12">
        <f t="shared" si="3"/>
        <v>64.711748200000002</v>
      </c>
      <c r="E14" s="12">
        <f t="shared" si="0"/>
        <v>5.5008344219491375E-3</v>
      </c>
      <c r="F14" s="98"/>
      <c r="G14" s="12">
        <v>173.56990099999999</v>
      </c>
      <c r="H14" s="12">
        <f t="shared" si="1"/>
        <v>174.22279209999999</v>
      </c>
      <c r="I14" s="12">
        <f t="shared" si="2"/>
        <v>3.7615456149854296E-3</v>
      </c>
      <c r="J14" s="98"/>
      <c r="K14"/>
    </row>
    <row r="15" spans="1:13" ht="21">
      <c r="A15" s="10">
        <v>43794</v>
      </c>
      <c r="B15" s="11">
        <v>12</v>
      </c>
      <c r="C15" s="12">
        <v>65.486168000000006</v>
      </c>
      <c r="D15" s="12">
        <f t="shared" si="3"/>
        <v>64.444019099999991</v>
      </c>
      <c r="E15" s="12">
        <f t="shared" si="0"/>
        <v>1.591403088359079E-2</v>
      </c>
      <c r="F15" s="98"/>
      <c r="G15" s="12">
        <v>173.29499799999999</v>
      </c>
      <c r="H15" s="12">
        <f t="shared" si="1"/>
        <v>173.57775750000002</v>
      </c>
      <c r="I15" s="12">
        <f t="shared" si="2"/>
        <v>1.6316656756591775E-3</v>
      </c>
      <c r="J15" s="98"/>
      <c r="K15" s="147" t="s">
        <v>12</v>
      </c>
      <c r="L15" s="148"/>
    </row>
    <row r="16" spans="1:13" ht="21">
      <c r="A16" s="10">
        <v>43795</v>
      </c>
      <c r="B16" s="11">
        <v>13</v>
      </c>
      <c r="C16" s="12">
        <v>64.974815000000007</v>
      </c>
      <c r="D16" s="12">
        <f t="shared" si="3"/>
        <v>64.933255700000004</v>
      </c>
      <c r="E16" s="12">
        <f t="shared" si="0"/>
        <v>6.3962167495210196E-4</v>
      </c>
      <c r="F16" s="98"/>
      <c r="G16" s="12">
        <v>175.26838699999999</v>
      </c>
      <c r="H16" s="12">
        <f t="shared" si="1"/>
        <v>173.38139649999999</v>
      </c>
      <c r="I16" s="12">
        <f t="shared" si="2"/>
        <v>1.0766291242242083E-2</v>
      </c>
      <c r="J16" s="98"/>
      <c r="K16" s="97" t="s">
        <v>71</v>
      </c>
      <c r="L16" s="97" t="s">
        <v>72</v>
      </c>
    </row>
    <row r="17" spans="1:12" ht="21">
      <c r="A17" s="10">
        <v>43796</v>
      </c>
      <c r="B17" s="11">
        <v>14</v>
      </c>
      <c r="C17" s="12">
        <v>65.847565000000003</v>
      </c>
      <c r="D17" s="12">
        <f t="shared" si="3"/>
        <v>65.004803300000006</v>
      </c>
      <c r="E17" s="12">
        <f t="shared" si="0"/>
        <v>1.2798676762003225E-2</v>
      </c>
      <c r="F17" s="98"/>
      <c r="G17" s="12">
        <v>176.151993</v>
      </c>
      <c r="H17" s="12">
        <f t="shared" si="1"/>
        <v>174.33667310000001</v>
      </c>
      <c r="I17" s="12">
        <f t="shared" si="2"/>
        <v>1.0305417889878722E-2</v>
      </c>
      <c r="J17" s="98"/>
      <c r="K17" s="96">
        <v>196.99</v>
      </c>
      <c r="L17" s="96">
        <v>176.05</v>
      </c>
    </row>
    <row r="18" spans="1:12" ht="21">
      <c r="A18" s="10">
        <v>43798</v>
      </c>
      <c r="B18" s="11">
        <v>15</v>
      </c>
      <c r="C18" s="12">
        <v>65.702515000000005</v>
      </c>
      <c r="D18" s="12">
        <f t="shared" si="3"/>
        <v>65.513460600000002</v>
      </c>
      <c r="E18" s="12">
        <f t="shared" si="0"/>
        <v>2.8774301866527239E-3</v>
      </c>
      <c r="F18" s="98"/>
      <c r="G18" s="12">
        <v>175.29785200000001</v>
      </c>
      <c r="H18" s="12">
        <f t="shared" si="1"/>
        <v>175.3155122</v>
      </c>
      <c r="I18" s="12">
        <f t="shared" si="2"/>
        <v>1.0074396119807887E-4</v>
      </c>
      <c r="J18" s="98"/>
      <c r="K18" s="96">
        <v>201.98</v>
      </c>
      <c r="L18" s="96">
        <v>176.35</v>
      </c>
    </row>
    <row r="19" spans="1:12" ht="21">
      <c r="A19" s="10">
        <v>43801</v>
      </c>
      <c r="B19" s="11">
        <v>16</v>
      </c>
      <c r="C19" s="12">
        <v>64.942841000000001</v>
      </c>
      <c r="D19" s="12">
        <f t="shared" si="3"/>
        <v>65.600490000000008</v>
      </c>
      <c r="E19" s="12">
        <f t="shared" si="0"/>
        <v>1.0126581927637048E-2</v>
      </c>
      <c r="F19" s="98"/>
      <c r="G19" s="12">
        <v>171.144913</v>
      </c>
      <c r="H19" s="12">
        <f t="shared" si="1"/>
        <v>175.54820129999999</v>
      </c>
      <c r="I19" s="12">
        <f t="shared" si="2"/>
        <v>2.5728420569532121E-2</v>
      </c>
      <c r="J19" s="98"/>
      <c r="K19" s="96">
        <v>199.29</v>
      </c>
      <c r="L19" s="96">
        <v>176.66</v>
      </c>
    </row>
    <row r="20" spans="1:12" ht="21">
      <c r="A20" s="10">
        <v>43802</v>
      </c>
      <c r="B20" s="11">
        <v>17</v>
      </c>
      <c r="C20" s="12">
        <v>63.784916000000003</v>
      </c>
      <c r="D20" s="12">
        <f t="shared" si="3"/>
        <v>65.351687999999996</v>
      </c>
      <c r="E20" s="12">
        <f t="shared" si="0"/>
        <v>2.4563362284587678E-2</v>
      </c>
      <c r="F20" s="98"/>
      <c r="G20" s="12">
        <v>169.40713500000001</v>
      </c>
      <c r="H20" s="12">
        <f t="shared" si="1"/>
        <v>173.39221069999999</v>
      </c>
      <c r="I20" s="12">
        <f t="shared" si="2"/>
        <v>2.352365914221961E-2</v>
      </c>
      <c r="J20" s="98"/>
      <c r="K20" s="96">
        <v>197.24</v>
      </c>
      <c r="L20" s="96">
        <v>176.96</v>
      </c>
    </row>
    <row r="21" spans="1:12" ht="21">
      <c r="A21" s="10">
        <v>43803</v>
      </c>
      <c r="B21" s="11">
        <v>18</v>
      </c>
      <c r="C21" s="12">
        <v>64.347892999999999</v>
      </c>
      <c r="D21" s="12">
        <f t="shared" si="3"/>
        <v>64.515813300000005</v>
      </c>
      <c r="E21" s="12">
        <f t="shared" si="0"/>
        <v>2.6095695161301676E-3</v>
      </c>
      <c r="F21" s="98"/>
      <c r="G21" s="12">
        <v>170.055115</v>
      </c>
      <c r="H21" s="12">
        <f t="shared" si="1"/>
        <v>171.10661180000002</v>
      </c>
      <c r="I21" s="12">
        <f t="shared" si="2"/>
        <v>6.1832706414036639E-3</v>
      </c>
      <c r="J21" s="98"/>
      <c r="K21" s="96">
        <v>201.54</v>
      </c>
      <c r="L21" s="96">
        <v>177.27</v>
      </c>
    </row>
    <row r="22" spans="1:12">
      <c r="A22" s="10">
        <v>43804</v>
      </c>
      <c r="B22" s="11">
        <v>19</v>
      </c>
      <c r="C22" s="12">
        <v>65.291945999999996</v>
      </c>
      <c r="D22" s="12">
        <f t="shared" si="3"/>
        <v>64.2979895</v>
      </c>
      <c r="E22" s="12">
        <f t="shared" si="0"/>
        <v>1.5223263524723188E-2</v>
      </c>
      <c r="F22" s="98"/>
      <c r="G22" s="12">
        <v>170.84053</v>
      </c>
      <c r="H22" s="12">
        <f t="shared" si="1"/>
        <v>170.07868059999998</v>
      </c>
      <c r="I22" s="12">
        <f t="shared" si="2"/>
        <v>4.4594183827456916E-3</v>
      </c>
      <c r="J22" s="98"/>
      <c r="K22" s="98"/>
    </row>
    <row r="23" spans="1:12" ht="21">
      <c r="A23" s="10">
        <v>43805</v>
      </c>
      <c r="B23" s="11">
        <v>20</v>
      </c>
      <c r="C23" s="12">
        <v>66.553130999999993</v>
      </c>
      <c r="D23" s="12">
        <f t="shared" si="3"/>
        <v>64.707324099999994</v>
      </c>
      <c r="E23" s="12">
        <f t="shared" si="0"/>
        <v>2.7734336044986367E-2</v>
      </c>
      <c r="F23" s="98"/>
      <c r="G23" s="12">
        <v>172.26414500000001</v>
      </c>
      <c r="H23" s="12">
        <f t="shared" si="1"/>
        <v>170.31822650000001</v>
      </c>
      <c r="I23" s="12">
        <f t="shared" si="2"/>
        <v>1.1296131879329879E-2</v>
      </c>
      <c r="J23" s="98"/>
      <c r="K23" s="147" t="s">
        <v>26</v>
      </c>
      <c r="L23" s="148"/>
    </row>
    <row r="24" spans="1:12" ht="21">
      <c r="A24" s="10">
        <v>43808</v>
      </c>
      <c r="B24" s="11">
        <v>21</v>
      </c>
      <c r="C24" s="12">
        <v>65.621384000000006</v>
      </c>
      <c r="D24" s="12">
        <f t="shared" si="3"/>
        <v>65.733727899999991</v>
      </c>
      <c r="E24" s="12">
        <f t="shared" si="0"/>
        <v>1.7120013805253609E-3</v>
      </c>
      <c r="F24" s="98"/>
      <c r="G24" s="12">
        <v>171.31179800000001</v>
      </c>
      <c r="H24" s="12">
        <f t="shared" si="1"/>
        <v>171.39525449999999</v>
      </c>
      <c r="I24" s="12">
        <f t="shared" si="2"/>
        <v>4.8716142714223755E-4</v>
      </c>
      <c r="J24" s="98"/>
      <c r="K24" s="97" t="s">
        <v>75</v>
      </c>
      <c r="L24" s="97" t="s">
        <v>76</v>
      </c>
    </row>
    <row r="25" spans="1:12" ht="21">
      <c r="A25" s="10">
        <v>43809</v>
      </c>
      <c r="B25" s="11">
        <v>22</v>
      </c>
      <c r="C25" s="12">
        <v>66.004897999999997</v>
      </c>
      <c r="D25" s="12">
        <f t="shared" si="3"/>
        <v>65.835020500000013</v>
      </c>
      <c r="E25" s="12">
        <f t="shared" si="0"/>
        <v>2.5737105146345978E-3</v>
      </c>
      <c r="F25" s="98"/>
      <c r="G25" s="12">
        <v>170.86998</v>
      </c>
      <c r="H25" s="12">
        <f t="shared" si="1"/>
        <v>171.50324850000001</v>
      </c>
      <c r="I25" s="12">
        <f t="shared" si="2"/>
        <v>3.7061425301273751E-3</v>
      </c>
      <c r="J25" s="98"/>
      <c r="K25" s="113">
        <v>3.7400000000000003E-2</v>
      </c>
      <c r="L25" s="113">
        <v>2.69E-2</v>
      </c>
    </row>
    <row r="26" spans="1:12">
      <c r="A26" s="10">
        <v>43810</v>
      </c>
      <c r="B26" s="11">
        <v>23</v>
      </c>
      <c r="C26" s="12">
        <v>66.567886000000001</v>
      </c>
      <c r="D26" s="12">
        <f t="shared" si="3"/>
        <v>65.999490399999999</v>
      </c>
      <c r="E26" s="12">
        <f t="shared" si="0"/>
        <v>8.538585707829182E-3</v>
      </c>
      <c r="F26" s="98"/>
      <c r="G26" s="12">
        <v>172.804092</v>
      </c>
      <c r="H26" s="12">
        <f t="shared" si="1"/>
        <v>171.28135840000002</v>
      </c>
      <c r="I26" s="12">
        <f t="shared" si="2"/>
        <v>8.8119070698857108E-3</v>
      </c>
      <c r="J26" s="98"/>
      <c r="K26" s="98"/>
    </row>
    <row r="27" spans="1:12" ht="21">
      <c r="A27" s="10">
        <v>43811</v>
      </c>
      <c r="B27" s="11">
        <v>24</v>
      </c>
      <c r="C27" s="12">
        <v>66.737517999999994</v>
      </c>
      <c r="D27" s="12">
        <f t="shared" si="3"/>
        <v>66.2096892</v>
      </c>
      <c r="E27" s="12">
        <f t="shared" si="0"/>
        <v>7.9090265238811359E-3</v>
      </c>
      <c r="F27" s="98"/>
      <c r="G27" s="12">
        <v>174.15898100000001</v>
      </c>
      <c r="H27" s="12">
        <f t="shared" si="1"/>
        <v>171.92539959999999</v>
      </c>
      <c r="I27" s="12">
        <f t="shared" si="2"/>
        <v>1.2824956756034418E-2</v>
      </c>
      <c r="J27" s="98"/>
      <c r="K27" s="149" t="s">
        <v>11</v>
      </c>
      <c r="L27" s="149"/>
    </row>
    <row r="28" spans="1:12" ht="21">
      <c r="A28" s="10">
        <v>43812</v>
      </c>
      <c r="B28" s="11">
        <v>25</v>
      </c>
      <c r="C28" s="12">
        <v>67.644706999999997</v>
      </c>
      <c r="D28" s="12">
        <f t="shared" si="3"/>
        <v>66.54010439999999</v>
      </c>
      <c r="E28" s="12">
        <f t="shared" si="0"/>
        <v>1.6329475711972661E-2</v>
      </c>
      <c r="F28" s="98"/>
      <c r="G28" s="12">
        <v>173.756439</v>
      </c>
      <c r="H28" s="12">
        <f t="shared" si="1"/>
        <v>173.09471409999998</v>
      </c>
      <c r="I28" s="12">
        <f t="shared" si="2"/>
        <v>3.8083474995710765E-3</v>
      </c>
      <c r="J28" s="98"/>
      <c r="K28" s="97" t="s">
        <v>82</v>
      </c>
      <c r="L28" s="97" t="s">
        <v>71</v>
      </c>
    </row>
    <row r="29" spans="1:12" ht="21">
      <c r="A29" s="10">
        <v>43815</v>
      </c>
      <c r="B29" s="11">
        <v>26</v>
      </c>
      <c r="C29" s="12">
        <v>68.802634999999995</v>
      </c>
      <c r="D29" s="12">
        <f t="shared" si="3"/>
        <v>67.15718609999999</v>
      </c>
      <c r="E29" s="12">
        <f t="shared" si="0"/>
        <v>2.3915492480774979E-2</v>
      </c>
      <c r="F29" s="98"/>
      <c r="G29" s="12">
        <v>173.18699599999999</v>
      </c>
      <c r="H29" s="12">
        <f t="shared" si="1"/>
        <v>173.68673219999999</v>
      </c>
      <c r="I29" s="12">
        <f t="shared" si="2"/>
        <v>2.8855295809854047E-3</v>
      </c>
      <c r="J29" s="98"/>
      <c r="K29" s="116">
        <v>117.46364542784411</v>
      </c>
      <c r="L29" s="96">
        <v>116.32</v>
      </c>
    </row>
    <row r="30" spans="1:12" ht="21">
      <c r="A30" s="10">
        <v>43816</v>
      </c>
      <c r="B30" s="11">
        <v>27</v>
      </c>
      <c r="C30" s="12">
        <v>68.937850999999995</v>
      </c>
      <c r="D30" s="12">
        <f t="shared" si="3"/>
        <v>68.042233199999998</v>
      </c>
      <c r="E30" s="12">
        <f t="shared" si="0"/>
        <v>1.2991669844770714E-2</v>
      </c>
      <c r="F30" s="98"/>
      <c r="G30" s="12">
        <v>173.481537</v>
      </c>
      <c r="H30" s="12">
        <f t="shared" si="1"/>
        <v>173.55222590000002</v>
      </c>
      <c r="I30" s="12">
        <f t="shared" si="2"/>
        <v>4.0747217959004886E-4</v>
      </c>
      <c r="J30" s="98"/>
      <c r="K30" s="116">
        <v>117.70735836061333</v>
      </c>
      <c r="L30" s="96">
        <v>115.97</v>
      </c>
    </row>
    <row r="31" spans="1:12" ht="21">
      <c r="A31" s="10">
        <v>43817</v>
      </c>
      <c r="B31" s="11">
        <v>28</v>
      </c>
      <c r="C31" s="12">
        <v>68.773132000000004</v>
      </c>
      <c r="D31" s="12">
        <f t="shared" si="3"/>
        <v>68.6386574</v>
      </c>
      <c r="E31" s="12">
        <f t="shared" si="0"/>
        <v>1.9553362787084398E-3</v>
      </c>
      <c r="F31" s="98"/>
      <c r="G31" s="12">
        <v>171.45906099999999</v>
      </c>
      <c r="H31" s="12">
        <f t="shared" si="1"/>
        <v>173.44815510000001</v>
      </c>
      <c r="I31" s="12">
        <f t="shared" si="2"/>
        <v>1.1600985613702952E-2</v>
      </c>
      <c r="J31" s="98"/>
      <c r="K31" s="116">
        <v>117.95107129338254</v>
      </c>
      <c r="L31" s="96">
        <v>119.49</v>
      </c>
    </row>
    <row r="32" spans="1:12" ht="21">
      <c r="A32" s="10">
        <v>43818</v>
      </c>
      <c r="B32" s="11">
        <v>29</v>
      </c>
      <c r="C32" s="12">
        <v>68.841965000000002</v>
      </c>
      <c r="D32" s="12">
        <f t="shared" si="3"/>
        <v>68.828448299999991</v>
      </c>
      <c r="E32" s="12">
        <f t="shared" si="0"/>
        <v>1.9634390157240468E-4</v>
      </c>
      <c r="F32" s="98"/>
      <c r="G32" s="12">
        <v>173.28518700000001</v>
      </c>
      <c r="H32" s="12">
        <f t="shared" si="1"/>
        <v>172.41139079999999</v>
      </c>
      <c r="I32" s="12">
        <f t="shared" si="2"/>
        <v>5.0425325737739786E-3</v>
      </c>
      <c r="J32" s="98"/>
      <c r="K32" s="116">
        <v>118.19478422615174</v>
      </c>
      <c r="L32" s="96">
        <v>119.21</v>
      </c>
    </row>
    <row r="33" spans="1:14" ht="21">
      <c r="A33" s="10">
        <v>43819</v>
      </c>
      <c r="B33" s="11">
        <v>30</v>
      </c>
      <c r="C33" s="12">
        <v>68.699387000000002</v>
      </c>
      <c r="D33" s="12">
        <f t="shared" si="3"/>
        <v>68.840492300000008</v>
      </c>
      <c r="E33" s="12">
        <f t="shared" si="0"/>
        <v>2.0539528249357837E-3</v>
      </c>
      <c r="F33" s="98"/>
      <c r="G33" s="12">
        <v>173.19682299999999</v>
      </c>
      <c r="H33" s="12">
        <f t="shared" si="1"/>
        <v>172.7766192</v>
      </c>
      <c r="I33" s="12">
        <f t="shared" si="2"/>
        <v>2.4261634406538505E-3</v>
      </c>
      <c r="J33" s="98"/>
      <c r="K33" s="116">
        <v>118.43849715892094</v>
      </c>
      <c r="L33" s="96">
        <v>119.26</v>
      </c>
    </row>
    <row r="34" spans="1:14">
      <c r="A34" s="10">
        <v>43822</v>
      </c>
      <c r="B34" s="11">
        <v>31</v>
      </c>
      <c r="C34" s="12">
        <v>69.820442</v>
      </c>
      <c r="D34" s="12">
        <f t="shared" si="3"/>
        <v>68.756909400000012</v>
      </c>
      <c r="E34" s="12">
        <f t="shared" si="0"/>
        <v>1.5232395692940298E-2</v>
      </c>
      <c r="F34" s="98"/>
      <c r="G34" s="12">
        <v>173.21646100000001</v>
      </c>
      <c r="H34" s="12">
        <f t="shared" si="1"/>
        <v>172.8757798</v>
      </c>
      <c r="I34" s="12">
        <f t="shared" si="2"/>
        <v>1.9667945992731363E-3</v>
      </c>
      <c r="J34" s="98"/>
      <c r="K34" s="98"/>
    </row>
    <row r="35" spans="1:14">
      <c r="A35" s="10">
        <v>43823</v>
      </c>
      <c r="B35" s="11">
        <v>32</v>
      </c>
      <c r="C35" s="12">
        <v>69.886818000000005</v>
      </c>
      <c r="D35" s="12">
        <f t="shared" si="3"/>
        <v>69.288430099999999</v>
      </c>
      <c r="E35" s="12">
        <f t="shared" si="0"/>
        <v>8.5622427393962312E-3</v>
      </c>
      <c r="F35" s="98"/>
      <c r="G35" s="12">
        <v>173.098648</v>
      </c>
      <c r="H35" s="12">
        <f t="shared" si="1"/>
        <v>173.2243148</v>
      </c>
      <c r="I35" s="12">
        <f t="shared" si="2"/>
        <v>7.2598371767759122E-4</v>
      </c>
      <c r="J35" s="98"/>
    </row>
    <row r="36" spans="1:14" ht="21">
      <c r="A36" s="10">
        <v>43825</v>
      </c>
      <c r="B36" s="11">
        <v>33</v>
      </c>
      <c r="C36" s="12">
        <v>71.273392000000001</v>
      </c>
      <c r="D36" s="12">
        <f t="shared" si="3"/>
        <v>69.629418999999999</v>
      </c>
      <c r="E36" s="12">
        <f t="shared" si="0"/>
        <v>2.3065732580820661E-2</v>
      </c>
      <c r="F36" s="98"/>
      <c r="G36" s="12">
        <v>173.658264</v>
      </c>
      <c r="H36" s="12">
        <f t="shared" si="1"/>
        <v>173.15362689999998</v>
      </c>
      <c r="I36" s="12">
        <f t="shared" si="2"/>
        <v>2.905920446147181E-3</v>
      </c>
      <c r="J36" s="98"/>
      <c r="K36" s="147" t="s">
        <v>12</v>
      </c>
      <c r="L36" s="148"/>
    </row>
    <row r="37" spans="1:14" ht="21">
      <c r="A37" s="10">
        <v>43826</v>
      </c>
      <c r="B37" s="11">
        <v>34</v>
      </c>
      <c r="C37" s="12">
        <v>71.246352999999999</v>
      </c>
      <c r="D37" s="12">
        <f t="shared" si="3"/>
        <v>70.566829799999994</v>
      </c>
      <c r="E37" s="12">
        <f t="shared" si="0"/>
        <v>9.5376559134192525E-3</v>
      </c>
      <c r="F37" s="98"/>
      <c r="G37" s="12">
        <v>173.26556400000001</v>
      </c>
      <c r="H37" s="12">
        <f t="shared" si="1"/>
        <v>173.40201860000002</v>
      </c>
      <c r="I37" s="12">
        <f t="shared" si="2"/>
        <v>7.8754598923077136E-4</v>
      </c>
      <c r="J37" s="98"/>
      <c r="K37" s="97" t="s">
        <v>82</v>
      </c>
      <c r="L37" s="97" t="s">
        <v>71</v>
      </c>
    </row>
    <row r="38" spans="1:14" ht="21">
      <c r="A38" s="10">
        <v>43829</v>
      </c>
      <c r="B38" s="11">
        <v>35</v>
      </c>
      <c r="C38" s="12">
        <v>71.669212000000002</v>
      </c>
      <c r="D38" s="12">
        <f t="shared" si="3"/>
        <v>70.982557700000001</v>
      </c>
      <c r="E38" s="12">
        <f t="shared" si="0"/>
        <v>9.5808825134006039E-3</v>
      </c>
      <c r="F38" s="98"/>
      <c r="G38" s="12">
        <v>173.20661899999999</v>
      </c>
      <c r="H38" s="12">
        <f t="shared" si="1"/>
        <v>173.3499908</v>
      </c>
      <c r="I38" s="12">
        <f t="shared" si="2"/>
        <v>8.2775012195123604E-4</v>
      </c>
      <c r="J38" s="98"/>
      <c r="K38" s="116">
        <v>153.70821140858783</v>
      </c>
      <c r="L38" s="96">
        <v>196.99</v>
      </c>
      <c r="N38" t="s">
        <v>84</v>
      </c>
    </row>
    <row r="39" spans="1:14" ht="21">
      <c r="A39" s="10">
        <v>43830</v>
      </c>
      <c r="B39" s="11">
        <v>36</v>
      </c>
      <c r="C39" s="12">
        <v>72.192863000000003</v>
      </c>
      <c r="D39" s="12">
        <f t="shared" si="3"/>
        <v>71.463190300000008</v>
      </c>
      <c r="E39" s="12">
        <f t="shared" si="0"/>
        <v>1.0107269190861632E-2</v>
      </c>
      <c r="F39" s="98"/>
      <c r="G39" s="12">
        <v>173.776062</v>
      </c>
      <c r="H39" s="12">
        <f t="shared" si="1"/>
        <v>173.31463150000002</v>
      </c>
      <c r="I39" s="12">
        <f t="shared" si="2"/>
        <v>2.6553168180320341E-3</v>
      </c>
      <c r="J39" s="98"/>
      <c r="K39" s="116">
        <v>153.67682215129327</v>
      </c>
      <c r="L39" s="96">
        <v>201.98</v>
      </c>
    </row>
    <row r="40" spans="1:14" ht="21">
      <c r="A40" s="10">
        <v>43832</v>
      </c>
      <c r="B40" s="11">
        <v>37</v>
      </c>
      <c r="C40" s="12">
        <v>73.840041999999997</v>
      </c>
      <c r="D40" s="12">
        <f t="shared" si="3"/>
        <v>71.846465699999996</v>
      </c>
      <c r="E40" s="12">
        <f t="shared" si="0"/>
        <v>2.6998580255412109E-2</v>
      </c>
      <c r="F40" s="98"/>
      <c r="G40" s="12">
        <v>177.49704</v>
      </c>
      <c r="H40" s="12">
        <f t="shared" si="1"/>
        <v>173.5031295</v>
      </c>
      <c r="I40" s="12">
        <f t="shared" si="2"/>
        <v>2.2501279457956023E-2</v>
      </c>
      <c r="J40" s="98"/>
      <c r="K40" s="116">
        <v>153.6454328939987</v>
      </c>
      <c r="L40" s="96">
        <v>199.29</v>
      </c>
    </row>
    <row r="41" spans="1:14" ht="21">
      <c r="A41" s="10">
        <v>43833</v>
      </c>
      <c r="B41" s="11">
        <v>38</v>
      </c>
      <c r="C41" s="12">
        <v>73.122153999999995</v>
      </c>
      <c r="D41" s="12">
        <f t="shared" si="3"/>
        <v>72.911722300000008</v>
      </c>
      <c r="E41" s="12">
        <f t="shared" si="0"/>
        <v>2.8778104649377083E-3</v>
      </c>
      <c r="F41" s="98"/>
      <c r="G41" s="12">
        <v>175.602203</v>
      </c>
      <c r="H41" s="12">
        <f t="shared" si="1"/>
        <v>175.5226624</v>
      </c>
      <c r="I41" s="12">
        <f t="shared" si="2"/>
        <v>4.5295900985935466E-4</v>
      </c>
      <c r="J41" s="98"/>
      <c r="K41" s="116">
        <v>153.61404363670414</v>
      </c>
      <c r="L41" s="96">
        <v>197.24</v>
      </c>
    </row>
    <row r="42" spans="1:14" ht="21">
      <c r="A42" s="10">
        <v>43836</v>
      </c>
      <c r="B42" s="11">
        <v>39</v>
      </c>
      <c r="C42" s="12">
        <v>73.704819000000001</v>
      </c>
      <c r="D42" s="12">
        <f t="shared" si="3"/>
        <v>73.151662200000004</v>
      </c>
      <c r="E42" s="12">
        <f t="shared" si="0"/>
        <v>7.505028945257927E-3</v>
      </c>
      <c r="F42" s="98"/>
      <c r="G42" s="12">
        <v>174.276794</v>
      </c>
      <c r="H42" s="12">
        <f t="shared" si="1"/>
        <v>175.80542589999999</v>
      </c>
      <c r="I42" s="12">
        <f t="shared" si="2"/>
        <v>8.7712877022513604E-3</v>
      </c>
      <c r="J42" s="98"/>
      <c r="K42" s="116">
        <v>153.5826543794096</v>
      </c>
      <c r="L42" s="96">
        <v>201.54</v>
      </c>
    </row>
    <row r="43" spans="1:14">
      <c r="A43" s="10">
        <v>43837</v>
      </c>
      <c r="B43" s="11">
        <v>40</v>
      </c>
      <c r="C43" s="12">
        <v>73.358185000000006</v>
      </c>
      <c r="D43" s="12">
        <f t="shared" si="3"/>
        <v>73.557064099999991</v>
      </c>
      <c r="E43" s="12">
        <f t="shared" si="0"/>
        <v>2.7110689829633185E-3</v>
      </c>
      <c r="F43" s="98"/>
      <c r="G43" s="12">
        <v>174.37496899999999</v>
      </c>
      <c r="H43" s="12">
        <f t="shared" si="1"/>
        <v>175.31846589999998</v>
      </c>
      <c r="I43" s="12">
        <f t="shared" si="2"/>
        <v>5.4107358723027811E-3</v>
      </c>
      <c r="J43" s="98"/>
      <c r="K43" s="98"/>
    </row>
    <row r="44" spans="1:14" ht="21">
      <c r="A44" s="10">
        <v>43838</v>
      </c>
      <c r="B44" s="11">
        <v>41</v>
      </c>
      <c r="C44" s="12">
        <v>74.538239000000004</v>
      </c>
      <c r="D44" s="12">
        <f t="shared" si="3"/>
        <v>73.414968999999999</v>
      </c>
      <c r="E44" s="12">
        <f t="shared" si="0"/>
        <v>1.5069714754060732E-2</v>
      </c>
      <c r="F44" s="98"/>
      <c r="G44" s="12">
        <v>174.522232</v>
      </c>
      <c r="H44" s="12">
        <f t="shared" si="1"/>
        <v>174.5909633</v>
      </c>
      <c r="I44" s="12">
        <f t="shared" si="2"/>
        <v>3.9382546975445543E-4</v>
      </c>
      <c r="J44" s="98"/>
      <c r="K44" s="144" t="s">
        <v>85</v>
      </c>
      <c r="L44" s="144"/>
      <c r="M44" s="145" t="s">
        <v>86</v>
      </c>
      <c r="N44" s="146"/>
    </row>
    <row r="45" spans="1:14" ht="19">
      <c r="A45" s="10">
        <v>43839</v>
      </c>
      <c r="B45" s="11">
        <v>42</v>
      </c>
      <c r="C45" s="12">
        <v>76.121498000000003</v>
      </c>
      <c r="D45" s="12">
        <f t="shared" si="3"/>
        <v>74.017538800000011</v>
      </c>
      <c r="E45" s="12">
        <f t="shared" si="0"/>
        <v>2.7639487599153544E-2</v>
      </c>
      <c r="F45" s="98"/>
      <c r="G45" s="12">
        <v>175.80838</v>
      </c>
      <c r="H45" s="12">
        <f t="shared" si="1"/>
        <v>174.4289655</v>
      </c>
      <c r="I45" s="12">
        <f t="shared" si="2"/>
        <v>7.8461248547992742E-3</v>
      </c>
      <c r="J45" s="98"/>
      <c r="K45" s="120" t="s">
        <v>30</v>
      </c>
      <c r="L45" s="121">
        <v>0.2437129327692055</v>
      </c>
      <c r="M45" s="117" t="s">
        <v>30</v>
      </c>
      <c r="N45" s="118">
        <v>-3.1389257294555939E-2</v>
      </c>
    </row>
    <row r="46" spans="1:14" ht="19">
      <c r="A46" s="10">
        <v>43840</v>
      </c>
      <c r="B46" s="11">
        <v>43</v>
      </c>
      <c r="C46" s="12">
        <v>76.293578999999994</v>
      </c>
      <c r="D46" s="12">
        <f t="shared" si="3"/>
        <v>75.093857700000001</v>
      </c>
      <c r="E46" s="12">
        <f t="shared" si="0"/>
        <v>1.5725062524593231E-2</v>
      </c>
      <c r="F46" s="98"/>
      <c r="G46" s="12">
        <v>175.42546100000001</v>
      </c>
      <c r="H46" s="12">
        <f t="shared" si="1"/>
        <v>175.1358534</v>
      </c>
      <c r="I46" s="12">
        <f t="shared" si="2"/>
        <v>1.6508869257012282E-3</v>
      </c>
      <c r="J46" s="98"/>
      <c r="K46" s="120" t="s">
        <v>31</v>
      </c>
      <c r="L46" s="121">
        <v>55.804273437235132</v>
      </c>
      <c r="M46" s="117" t="s">
        <v>31</v>
      </c>
      <c r="N46" s="118">
        <v>161.64969350411047</v>
      </c>
    </row>
    <row r="47" spans="1:14" ht="19">
      <c r="A47" s="10">
        <v>43843</v>
      </c>
      <c r="B47" s="11">
        <v>44</v>
      </c>
      <c r="C47" s="12">
        <v>77.923537999999994</v>
      </c>
      <c r="D47" s="12">
        <f t="shared" si="3"/>
        <v>75.890886699999996</v>
      </c>
      <c r="E47" s="12">
        <f t="shared" si="0"/>
        <v>2.6085202907496292E-2</v>
      </c>
      <c r="F47" s="98"/>
      <c r="G47" s="12">
        <v>177.96829199999999</v>
      </c>
      <c r="H47" s="12">
        <f t="shared" si="1"/>
        <v>175.3596909</v>
      </c>
      <c r="I47" s="12">
        <f t="shared" si="2"/>
        <v>1.4657673401731514E-2</v>
      </c>
      <c r="J47" s="98"/>
      <c r="K47" s="120" t="s">
        <v>32</v>
      </c>
      <c r="L47" s="121">
        <v>0.8726735064682708</v>
      </c>
      <c r="M47" s="117" t="s">
        <v>32</v>
      </c>
      <c r="N47" s="118">
        <v>-0.13296648984702517</v>
      </c>
    </row>
    <row r="48" spans="1:14" ht="19">
      <c r="A48" s="10">
        <v>43844</v>
      </c>
      <c r="B48" s="11">
        <v>45</v>
      </c>
      <c r="C48" s="12">
        <v>76.871323000000004</v>
      </c>
      <c r="D48" s="12">
        <f t="shared" si="3"/>
        <v>77.074142300000005</v>
      </c>
      <c r="E48" s="12">
        <f t="shared" si="0"/>
        <v>2.6384260356752489E-3</v>
      </c>
      <c r="F48" s="98"/>
      <c r="G48" s="12">
        <v>177.16322299999999</v>
      </c>
      <c r="H48" s="12">
        <f t="shared" si="1"/>
        <v>176.77346030000001</v>
      </c>
      <c r="I48" s="12">
        <f t="shared" si="2"/>
        <v>2.2000203733027442E-3</v>
      </c>
      <c r="J48" s="98"/>
      <c r="K48" s="120" t="s">
        <v>33</v>
      </c>
      <c r="L48" s="121">
        <v>0.76155904889162707</v>
      </c>
      <c r="M48" s="117" t="s">
        <v>33</v>
      </c>
      <c r="N48" s="118">
        <v>1.7680087422239046E-2</v>
      </c>
    </row>
    <row r="49" spans="1:14" ht="19">
      <c r="A49" s="10">
        <v>43845</v>
      </c>
      <c r="B49" s="11">
        <v>46</v>
      </c>
      <c r="C49" s="12">
        <v>76.541884999999994</v>
      </c>
      <c r="D49" s="12">
        <f t="shared" si="3"/>
        <v>77.071438700000002</v>
      </c>
      <c r="E49" s="12">
        <f t="shared" si="0"/>
        <v>6.9184826059615354E-3</v>
      </c>
      <c r="F49" s="98"/>
      <c r="G49" s="12">
        <v>177.43812600000001</v>
      </c>
      <c r="H49" s="12">
        <f t="shared" si="1"/>
        <v>177.0571913</v>
      </c>
      <c r="I49" s="12">
        <f t="shared" si="2"/>
        <v>2.1468593508478084E-3</v>
      </c>
      <c r="J49" s="98"/>
      <c r="K49" s="120" t="s">
        <v>36</v>
      </c>
      <c r="L49" s="122">
        <v>5.5828357809722155E-14</v>
      </c>
      <c r="M49" s="117" t="s">
        <v>36</v>
      </c>
      <c r="N49" s="119">
        <v>5.9775817452833827E-14</v>
      </c>
    </row>
    <row r="50" spans="1:14" ht="19">
      <c r="A50" s="10">
        <v>43846</v>
      </c>
      <c r="B50" s="11">
        <v>47</v>
      </c>
      <c r="C50" s="12">
        <v>77.500693999999996</v>
      </c>
      <c r="D50" s="12">
        <f t="shared" si="3"/>
        <v>76.917046999999997</v>
      </c>
      <c r="E50" s="12">
        <f t="shared" si="0"/>
        <v>7.530861594607129E-3</v>
      </c>
      <c r="F50" s="98"/>
      <c r="G50" s="12">
        <v>178.94026199999999</v>
      </c>
      <c r="H50" s="12">
        <f t="shared" si="1"/>
        <v>177.46168830000002</v>
      </c>
      <c r="I50" s="12">
        <f t="shared" si="2"/>
        <v>8.2629458763169242E-3</v>
      </c>
      <c r="J50" s="98"/>
      <c r="K50" s="120" t="s">
        <v>37</v>
      </c>
      <c r="L50" s="122">
        <v>9.9400167261818275</v>
      </c>
      <c r="M50" s="117" t="s">
        <v>37</v>
      </c>
      <c r="N50" s="119">
        <v>17.054351808954927</v>
      </c>
    </row>
    <row r="51" spans="1:14">
      <c r="A51" s="10">
        <v>43847</v>
      </c>
      <c r="B51" s="11">
        <v>48</v>
      </c>
      <c r="C51" s="12">
        <v>78.358695999999995</v>
      </c>
      <c r="D51" s="12">
        <f t="shared" si="3"/>
        <v>77.087177099999991</v>
      </c>
      <c r="E51" s="12">
        <f t="shared" si="0"/>
        <v>1.6226902244519278E-2</v>
      </c>
      <c r="F51" s="98"/>
      <c r="G51" s="12">
        <v>179.89259300000001</v>
      </c>
      <c r="H51" s="12">
        <f t="shared" si="1"/>
        <v>178.13421339999999</v>
      </c>
      <c r="I51" s="12">
        <f t="shared" si="2"/>
        <v>9.7746081185233237E-3</v>
      </c>
      <c r="J51" s="98"/>
      <c r="K51" s="98"/>
    </row>
    <row r="52" spans="1:14">
      <c r="A52" s="10">
        <v>43851</v>
      </c>
      <c r="B52" s="11">
        <v>49</v>
      </c>
      <c r="C52" s="12">
        <v>77.827667000000005</v>
      </c>
      <c r="D52" s="12">
        <f t="shared" si="3"/>
        <v>77.737933199999986</v>
      </c>
      <c r="E52" s="12">
        <f t="shared" si="0"/>
        <v>1.152980725993225E-3</v>
      </c>
      <c r="F52" s="98"/>
      <c r="G52" s="12">
        <v>177.634491</v>
      </c>
      <c r="H52" s="12">
        <f t="shared" si="1"/>
        <v>179.1160003</v>
      </c>
      <c r="I52" s="12">
        <f t="shared" si="2"/>
        <v>8.3402119242709412E-3</v>
      </c>
      <c r="J52" s="98"/>
      <c r="K52" s="98"/>
    </row>
    <row r="53" spans="1:14">
      <c r="A53" s="10">
        <v>43852</v>
      </c>
      <c r="B53" s="11">
        <v>50</v>
      </c>
      <c r="C53" s="12">
        <v>78.105475999999996</v>
      </c>
      <c r="D53" s="12">
        <f t="shared" si="3"/>
        <v>77.921581099999997</v>
      </c>
      <c r="E53" s="12">
        <f t="shared" si="0"/>
        <v>2.3544431122857318E-3</v>
      </c>
      <c r="F53" s="98"/>
      <c r="G53" s="12">
        <v>176.770523</v>
      </c>
      <c r="H53" s="12">
        <f t="shared" si="1"/>
        <v>178.5730758</v>
      </c>
      <c r="I53" s="12">
        <f t="shared" si="2"/>
        <v>1.0197134507544569E-2</v>
      </c>
      <c r="J53" s="98"/>
      <c r="K53" s="98"/>
    </row>
    <row r="54" spans="1:14">
      <c r="A54" s="10">
        <v>43853</v>
      </c>
      <c r="B54" s="11">
        <v>51</v>
      </c>
      <c r="C54" s="12">
        <v>78.481621000000004</v>
      </c>
      <c r="D54" s="12">
        <f t="shared" si="3"/>
        <v>78.072777299999998</v>
      </c>
      <c r="E54" s="12">
        <f t="shared" si="0"/>
        <v>5.2094196678226816E-3</v>
      </c>
      <c r="F54" s="98"/>
      <c r="G54" s="12">
        <v>176.30909700000001</v>
      </c>
      <c r="H54" s="12">
        <f t="shared" si="1"/>
        <v>177.65412739999999</v>
      </c>
      <c r="I54" s="12">
        <f t="shared" si="2"/>
        <v>7.6288201963849011E-3</v>
      </c>
      <c r="J54" s="98"/>
      <c r="K54" s="98"/>
    </row>
    <row r="55" spans="1:14">
      <c r="A55" s="10">
        <v>43854</v>
      </c>
      <c r="B55" s="11">
        <v>52</v>
      </c>
      <c r="C55" s="12">
        <v>78.255439999999993</v>
      </c>
      <c r="D55" s="12">
        <f t="shared" si="3"/>
        <v>78.237986700000008</v>
      </c>
      <c r="E55" s="12">
        <f t="shared" si="0"/>
        <v>2.2302986220492101E-4</v>
      </c>
      <c r="F55" s="98"/>
      <c r="G55" s="12">
        <v>173.903717</v>
      </c>
      <c r="H55" s="12">
        <f t="shared" si="1"/>
        <v>176.71260360000002</v>
      </c>
      <c r="I55" s="12">
        <f t="shared" si="2"/>
        <v>1.6151964135418809E-2</v>
      </c>
      <c r="J55" s="98"/>
      <c r="K55" s="98"/>
    </row>
    <row r="56" spans="1:14">
      <c r="A56" s="10">
        <v>43857</v>
      </c>
      <c r="B56" s="11">
        <v>53</v>
      </c>
      <c r="C56" s="12">
        <v>75.954314999999994</v>
      </c>
      <c r="D56" s="12">
        <f t="shared" si="3"/>
        <v>78.293301499999998</v>
      </c>
      <c r="E56" s="12">
        <f t="shared" si="0"/>
        <v>3.079464938891233E-2</v>
      </c>
      <c r="F56" s="98"/>
      <c r="G56" s="12">
        <v>170.37908899999999</v>
      </c>
      <c r="H56" s="12">
        <f t="shared" si="1"/>
        <v>175.19869220000001</v>
      </c>
      <c r="I56" s="12">
        <f t="shared" si="2"/>
        <v>2.8287527702416684E-2</v>
      </c>
      <c r="J56" s="98"/>
      <c r="K56" s="98"/>
    </row>
    <row r="57" spans="1:14">
      <c r="A57" s="10">
        <v>43858</v>
      </c>
      <c r="B57" s="11">
        <v>54</v>
      </c>
      <c r="C57" s="12">
        <v>78.103012000000007</v>
      </c>
      <c r="D57" s="12">
        <f t="shared" si="3"/>
        <v>77.150113700000006</v>
      </c>
      <c r="E57" s="12">
        <f t="shared" si="0"/>
        <v>1.2200532035819578E-2</v>
      </c>
      <c r="F57" s="98"/>
      <c r="G57" s="12">
        <v>172.26414500000001</v>
      </c>
      <c r="H57" s="12">
        <f t="shared" si="1"/>
        <v>172.622479</v>
      </c>
      <c r="I57" s="12">
        <f t="shared" si="2"/>
        <v>2.0801426785590528E-3</v>
      </c>
      <c r="J57" s="98"/>
      <c r="K57" s="98"/>
    </row>
    <row r="58" spans="1:14">
      <c r="A58" s="10">
        <v>43859</v>
      </c>
      <c r="B58" s="11">
        <v>55</v>
      </c>
      <c r="C58" s="12">
        <v>79.737899999999996</v>
      </c>
      <c r="D58" s="12">
        <f t="shared" si="3"/>
        <v>77.488888500000002</v>
      </c>
      <c r="E58" s="12">
        <f t="shared" si="0"/>
        <v>2.8205050546854064E-2</v>
      </c>
      <c r="F58" s="98"/>
      <c r="G58" s="12">
        <v>172.47030599999999</v>
      </c>
      <c r="H58" s="12">
        <f t="shared" si="1"/>
        <v>172.0265426</v>
      </c>
      <c r="I58" s="12">
        <f t="shared" si="2"/>
        <v>2.5729843605657812E-3</v>
      </c>
      <c r="J58" s="98"/>
      <c r="K58" s="98"/>
    </row>
    <row r="59" spans="1:14">
      <c r="A59" s="10">
        <v>43860</v>
      </c>
      <c r="B59" s="11">
        <v>56</v>
      </c>
      <c r="C59" s="12">
        <v>79.622337000000002</v>
      </c>
      <c r="D59" s="12">
        <f t="shared" si="3"/>
        <v>78.490716599999999</v>
      </c>
      <c r="E59" s="12">
        <f t="shared" si="0"/>
        <v>1.421234847703607E-2</v>
      </c>
      <c r="F59" s="98"/>
      <c r="G59" s="12">
        <v>175.09165999999999</v>
      </c>
      <c r="H59" s="12">
        <f t="shared" si="1"/>
        <v>171.99021430000002</v>
      </c>
      <c r="I59" s="12">
        <f t="shared" si="2"/>
        <v>1.7713269152853831E-2</v>
      </c>
      <c r="J59" s="98"/>
      <c r="K59" s="98"/>
    </row>
    <row r="60" spans="1:14">
      <c r="A60" s="10">
        <v>43861</v>
      </c>
      <c r="B60" s="11">
        <v>57</v>
      </c>
      <c r="C60" s="12">
        <v>76.091994999999997</v>
      </c>
      <c r="D60" s="12">
        <f t="shared" si="3"/>
        <v>79.3531409</v>
      </c>
      <c r="E60" s="12">
        <f t="shared" si="0"/>
        <v>4.2857936633150476E-2</v>
      </c>
      <c r="F60" s="98"/>
      <c r="G60" s="12">
        <v>170.06492600000001</v>
      </c>
      <c r="H60" s="12">
        <f t="shared" si="1"/>
        <v>173.7397508</v>
      </c>
      <c r="I60" s="12">
        <f t="shared" si="2"/>
        <v>2.1608363855107792E-2</v>
      </c>
      <c r="J60" s="98"/>
      <c r="K60" s="98"/>
    </row>
    <row r="61" spans="1:14">
      <c r="A61" s="10">
        <v>43864</v>
      </c>
      <c r="B61" s="11">
        <v>58</v>
      </c>
      <c r="C61" s="12">
        <v>75.883018000000007</v>
      </c>
      <c r="D61" s="12">
        <f t="shared" si="3"/>
        <v>77.880278599999997</v>
      </c>
      <c r="E61" s="12">
        <f t="shared" si="0"/>
        <v>2.632025784741442E-2</v>
      </c>
      <c r="F61" s="98"/>
      <c r="G61" s="12">
        <v>168.19955400000001</v>
      </c>
      <c r="H61" s="12">
        <f t="shared" si="1"/>
        <v>172.05402219999999</v>
      </c>
      <c r="I61" s="12">
        <f t="shared" si="2"/>
        <v>2.2916042928389602E-2</v>
      </c>
      <c r="J61" s="98"/>
      <c r="K61" s="98"/>
    </row>
    <row r="62" spans="1:14">
      <c r="A62" s="10">
        <v>43865</v>
      </c>
      <c r="B62" s="11">
        <v>59</v>
      </c>
      <c r="C62" s="12">
        <v>78.388199</v>
      </c>
      <c r="D62" s="12">
        <f t="shared" si="3"/>
        <v>76.693574900000002</v>
      </c>
      <c r="E62" s="12">
        <f t="shared" si="0"/>
        <v>2.1618357375451355E-2</v>
      </c>
      <c r="F62" s="98"/>
      <c r="G62" s="12">
        <v>172.01869199999999</v>
      </c>
      <c r="H62" s="12">
        <f t="shared" si="1"/>
        <v>170.13758680000001</v>
      </c>
      <c r="I62" s="12">
        <f t="shared" si="2"/>
        <v>1.0935469733719281E-2</v>
      </c>
      <c r="J62" s="98"/>
      <c r="K62" s="98"/>
    </row>
    <row r="63" spans="1:14">
      <c r="A63" s="10">
        <v>43866</v>
      </c>
      <c r="B63" s="11">
        <v>60</v>
      </c>
      <c r="C63" s="12">
        <v>79.027405000000002</v>
      </c>
      <c r="D63" s="12">
        <f t="shared" si="3"/>
        <v>77.177403900000002</v>
      </c>
      <c r="E63" s="12">
        <f t="shared" si="0"/>
        <v>2.340961467733883E-2</v>
      </c>
      <c r="F63" s="98"/>
      <c r="G63" s="12">
        <v>173.677887</v>
      </c>
      <c r="H63" s="12">
        <f t="shared" si="1"/>
        <v>170.48219739999999</v>
      </c>
      <c r="I63" s="12">
        <f t="shared" si="2"/>
        <v>1.8400094883697017E-2</v>
      </c>
      <c r="J63" s="98"/>
      <c r="K63" s="98"/>
    </row>
    <row r="64" spans="1:14">
      <c r="A64" s="10">
        <v>43867</v>
      </c>
      <c r="B64" s="11">
        <v>61</v>
      </c>
      <c r="C64" s="12">
        <v>79.951774999999998</v>
      </c>
      <c r="D64" s="12">
        <f t="shared" si="3"/>
        <v>78.206765799999999</v>
      </c>
      <c r="E64" s="12">
        <f t="shared" si="0"/>
        <v>2.182577184809216E-2</v>
      </c>
      <c r="F64" s="98"/>
      <c r="G64" s="12">
        <v>173.137924</v>
      </c>
      <c r="H64" s="12">
        <f t="shared" si="1"/>
        <v>172.08446189999998</v>
      </c>
      <c r="I64" s="12">
        <f t="shared" si="2"/>
        <v>6.0845254214785356E-3</v>
      </c>
      <c r="J64" s="98"/>
      <c r="K64" s="98"/>
    </row>
    <row r="65" spans="1:11">
      <c r="A65" s="10">
        <v>43868</v>
      </c>
      <c r="B65" s="11">
        <v>62</v>
      </c>
      <c r="C65" s="12">
        <v>78.865020999999999</v>
      </c>
      <c r="D65" s="12">
        <f t="shared" si="3"/>
        <v>79.361748800000001</v>
      </c>
      <c r="E65" s="12">
        <f t="shared" si="0"/>
        <v>6.2984551795149104E-3</v>
      </c>
      <c r="F65" s="98"/>
      <c r="G65" s="12">
        <v>172.08738700000001</v>
      </c>
      <c r="H65" s="12">
        <f t="shared" si="1"/>
        <v>173.0760665</v>
      </c>
      <c r="I65" s="12">
        <f t="shared" si="2"/>
        <v>5.7452176898937354E-3</v>
      </c>
      <c r="J65" s="98"/>
      <c r="K65" s="98"/>
    </row>
    <row r="66" spans="1:11">
      <c r="A66" s="10">
        <v>43871</v>
      </c>
      <c r="B66" s="11">
        <v>63</v>
      </c>
      <c r="C66" s="12">
        <v>79.239593999999997</v>
      </c>
      <c r="D66" s="12">
        <f t="shared" si="3"/>
        <v>79.223523999999998</v>
      </c>
      <c r="E66" s="12">
        <f t="shared" si="0"/>
        <v>2.0280265444064669E-4</v>
      </c>
      <c r="F66" s="98"/>
      <c r="G66" s="12">
        <v>173.72699</v>
      </c>
      <c r="H66" s="12">
        <f t="shared" si="1"/>
        <v>172.72064810000001</v>
      </c>
      <c r="I66" s="12">
        <f t="shared" si="2"/>
        <v>5.7926629592787819E-3</v>
      </c>
      <c r="J66" s="98"/>
      <c r="K66" s="98"/>
    </row>
    <row r="67" spans="1:11">
      <c r="A67" s="10">
        <v>43872</v>
      </c>
      <c r="B67" s="11">
        <v>64</v>
      </c>
      <c r="C67" s="12">
        <v>78.761520000000004</v>
      </c>
      <c r="D67" s="12">
        <f t="shared" si="3"/>
        <v>79.269658300000003</v>
      </c>
      <c r="E67" s="12">
        <f t="shared" si="0"/>
        <v>6.4516060634685415E-3</v>
      </c>
      <c r="F67" s="98"/>
      <c r="G67" s="12">
        <v>175.88691700000001</v>
      </c>
      <c r="H67" s="12">
        <f t="shared" si="1"/>
        <v>173.11729589999999</v>
      </c>
      <c r="I67" s="12">
        <f t="shared" si="2"/>
        <v>1.5746600982266483E-2</v>
      </c>
      <c r="J67" s="98"/>
      <c r="K67" s="98"/>
    </row>
    <row r="68" spans="1:11">
      <c r="A68" s="10">
        <v>43873</v>
      </c>
      <c r="B68" s="11">
        <v>65</v>
      </c>
      <c r="C68" s="12">
        <v>80.631927000000005</v>
      </c>
      <c r="D68" s="12">
        <f t="shared" si="3"/>
        <v>78.925642400000001</v>
      </c>
      <c r="E68" s="12">
        <f t="shared" si="0"/>
        <v>2.116140173606422E-2</v>
      </c>
      <c r="F68" s="98"/>
      <c r="G68" s="12">
        <v>177.879929</v>
      </c>
      <c r="H68" s="12">
        <f t="shared" si="1"/>
        <v>174.47903289999999</v>
      </c>
      <c r="I68" s="12">
        <f t="shared" si="2"/>
        <v>1.9119054741696076E-2</v>
      </c>
      <c r="J68" s="98"/>
      <c r="K68" s="98"/>
    </row>
    <row r="69" spans="1:11">
      <c r="A69" s="10">
        <v>43874</v>
      </c>
      <c r="B69" s="11">
        <v>66</v>
      </c>
      <c r="C69" s="12">
        <v>80.057738999999998</v>
      </c>
      <c r="D69" s="12">
        <f t="shared" si="3"/>
        <v>79.792338299999997</v>
      </c>
      <c r="E69" s="12">
        <f t="shared" si="0"/>
        <v>3.3151161063891738E-3</v>
      </c>
      <c r="F69" s="98"/>
      <c r="G69" s="12">
        <v>176.839249</v>
      </c>
      <c r="H69" s="12">
        <f t="shared" si="1"/>
        <v>176.45143759999999</v>
      </c>
      <c r="I69" s="12">
        <f t="shared" si="2"/>
        <v>2.1930165514331265E-3</v>
      </c>
      <c r="J69" s="98"/>
      <c r="K69" s="98"/>
    </row>
    <row r="70" spans="1:11">
      <c r="A70" s="10">
        <v>43875</v>
      </c>
      <c r="B70" s="11">
        <v>67</v>
      </c>
      <c r="C70" s="12">
        <v>80.077461</v>
      </c>
      <c r="D70" s="12">
        <f t="shared" si="3"/>
        <v>79.9707516</v>
      </c>
      <c r="E70" s="12">
        <f t="shared" si="0"/>
        <v>1.3325772154539183E-3</v>
      </c>
      <c r="F70" s="98"/>
      <c r="G70" s="12">
        <v>177.516693</v>
      </c>
      <c r="H70" s="12">
        <f t="shared" si="1"/>
        <v>176.96098659999998</v>
      </c>
      <c r="I70" s="12">
        <f t="shared" si="2"/>
        <v>3.130445878687136E-3</v>
      </c>
      <c r="J70" s="98"/>
      <c r="K70" s="98"/>
    </row>
    <row r="71" spans="1:11">
      <c r="A71" s="10">
        <v>43879</v>
      </c>
      <c r="B71" s="11">
        <v>68</v>
      </c>
      <c r="C71" s="12">
        <v>78.611198000000002</v>
      </c>
      <c r="D71" s="12">
        <f t="shared" si="3"/>
        <v>80.1824376</v>
      </c>
      <c r="E71" s="12">
        <f t="shared" ref="E71:E134" si="4">ABS((C71-D71)/C71)</f>
        <v>1.9987478119847486E-2</v>
      </c>
      <c r="F71" s="98"/>
      <c r="G71" s="12">
        <v>176.151993</v>
      </c>
      <c r="H71" s="12">
        <f t="shared" si="1"/>
        <v>177.38610700000001</v>
      </c>
      <c r="I71" s="12">
        <f t="shared" si="2"/>
        <v>7.0059610395665816E-3</v>
      </c>
      <c r="J71" s="98"/>
      <c r="K71" s="98"/>
    </row>
    <row r="72" spans="1:11">
      <c r="A72" s="10">
        <v>43880</v>
      </c>
      <c r="B72" s="11">
        <v>69</v>
      </c>
      <c r="C72" s="12">
        <v>79.749701999999999</v>
      </c>
      <c r="D72" s="12">
        <f t="shared" ref="D72:D103" si="5">0.5*C71+0.3*C70+0.2*C69</f>
        <v>79.340385100000006</v>
      </c>
      <c r="E72" s="12">
        <f t="shared" si="4"/>
        <v>5.132519492047672E-3</v>
      </c>
      <c r="F72" s="98"/>
      <c r="G72" s="12">
        <v>177.565765</v>
      </c>
      <c r="H72" s="12">
        <f t="shared" ref="H72:H103" si="6">0.5*G71+0.3*G70+0.2*G69</f>
        <v>176.69885420000003</v>
      </c>
      <c r="I72" s="12">
        <f t="shared" ref="I72:I135" si="7">ABS((G72-H72)/G72)</f>
        <v>4.8821956191835237E-3</v>
      </c>
      <c r="J72" s="98"/>
      <c r="K72" s="98"/>
    </row>
    <row r="73" spans="1:11">
      <c r="A73" s="10">
        <v>43881</v>
      </c>
      <c r="B73" s="11">
        <v>70</v>
      </c>
      <c r="C73" s="12">
        <v>78.931563999999995</v>
      </c>
      <c r="D73" s="12">
        <f t="shared" si="5"/>
        <v>79.473702599999996</v>
      </c>
      <c r="E73" s="12">
        <f t="shared" si="4"/>
        <v>6.8684639265478289E-3</v>
      </c>
      <c r="F73" s="98"/>
      <c r="G73" s="12">
        <v>177.408691</v>
      </c>
      <c r="H73" s="12">
        <f t="shared" si="6"/>
        <v>177.13181900000001</v>
      </c>
      <c r="I73" s="12">
        <f t="shared" si="7"/>
        <v>1.5606450757251647E-3</v>
      </c>
      <c r="J73" s="98"/>
      <c r="K73" s="98"/>
    </row>
    <row r="74" spans="1:11">
      <c r="A74" s="10">
        <v>43882</v>
      </c>
      <c r="B74" s="11">
        <v>71</v>
      </c>
      <c r="C74" s="12">
        <v>77.144942999999998</v>
      </c>
      <c r="D74" s="12">
        <f t="shared" si="5"/>
        <v>79.112932199999989</v>
      </c>
      <c r="E74" s="12">
        <f t="shared" si="4"/>
        <v>2.5510281341448279E-2</v>
      </c>
      <c r="F74" s="98"/>
      <c r="G74" s="12">
        <v>176.603622</v>
      </c>
      <c r="H74" s="12">
        <f t="shared" si="6"/>
        <v>177.2044736</v>
      </c>
      <c r="I74" s="12">
        <f t="shared" si="7"/>
        <v>3.4022609117269329E-3</v>
      </c>
      <c r="J74" s="98"/>
      <c r="K74" s="98"/>
    </row>
    <row r="75" spans="1:11">
      <c r="A75" s="10">
        <v>43885</v>
      </c>
      <c r="B75" s="11">
        <v>72</v>
      </c>
      <c r="C75" s="12">
        <v>73.480521999999993</v>
      </c>
      <c r="D75" s="12">
        <f t="shared" si="5"/>
        <v>78.201881099999994</v>
      </c>
      <c r="E75" s="12">
        <f t="shared" si="4"/>
        <v>6.4253205767917668E-2</v>
      </c>
      <c r="F75" s="98"/>
      <c r="G75" s="12">
        <v>172.07759100000001</v>
      </c>
      <c r="H75" s="12">
        <f t="shared" si="6"/>
        <v>177.03757130000002</v>
      </c>
      <c r="I75" s="12">
        <f t="shared" si="7"/>
        <v>2.8824091917930277E-2</v>
      </c>
      <c r="J75" s="98"/>
      <c r="K75" s="98"/>
    </row>
    <row r="76" spans="1:11">
      <c r="A76" s="10">
        <v>43886</v>
      </c>
      <c r="B76" s="11">
        <v>73</v>
      </c>
      <c r="C76" s="12">
        <v>70.991577000000007</v>
      </c>
      <c r="D76" s="12">
        <f t="shared" si="5"/>
        <v>75.670056700000004</v>
      </c>
      <c r="E76" s="12">
        <f t="shared" si="4"/>
        <v>6.590189847451898E-2</v>
      </c>
      <c r="F76" s="98"/>
      <c r="G76" s="12">
        <v>164.743652</v>
      </c>
      <c r="H76" s="12">
        <f t="shared" si="6"/>
        <v>174.50162030000001</v>
      </c>
      <c r="I76" s="12">
        <f t="shared" si="7"/>
        <v>5.9231224885071848E-2</v>
      </c>
      <c r="J76" s="98"/>
      <c r="K76" s="98"/>
    </row>
    <row r="77" spans="1:11">
      <c r="A77" s="10">
        <v>43887</v>
      </c>
      <c r="B77" s="11">
        <v>74</v>
      </c>
      <c r="C77" s="12">
        <v>72.117767000000001</v>
      </c>
      <c r="D77" s="12">
        <f t="shared" si="5"/>
        <v>72.968933699999994</v>
      </c>
      <c r="E77" s="12">
        <f t="shared" si="4"/>
        <v>1.1802455003910384E-2</v>
      </c>
      <c r="F77" s="98"/>
      <c r="G77" s="12">
        <v>164.134918</v>
      </c>
      <c r="H77" s="12">
        <f t="shared" si="6"/>
        <v>169.3158277</v>
      </c>
      <c r="I77" s="12">
        <f t="shared" si="7"/>
        <v>3.1564945248274356E-2</v>
      </c>
      <c r="J77" s="98"/>
      <c r="K77" s="98"/>
    </row>
    <row r="78" spans="1:11">
      <c r="A78" s="10">
        <v>43888</v>
      </c>
      <c r="B78" s="11">
        <v>75</v>
      </c>
      <c r="C78" s="12">
        <v>67.403557000000006</v>
      </c>
      <c r="D78" s="12">
        <f t="shared" si="5"/>
        <v>72.052460999999994</v>
      </c>
      <c r="E78" s="12">
        <f t="shared" si="4"/>
        <v>6.8971196876152802E-2</v>
      </c>
      <c r="F78" s="98"/>
      <c r="G78" s="12">
        <v>157.49176</v>
      </c>
      <c r="H78" s="12">
        <f t="shared" si="6"/>
        <v>165.9060728</v>
      </c>
      <c r="I78" s="12">
        <f t="shared" si="7"/>
        <v>5.342700341909954E-2</v>
      </c>
      <c r="J78" s="98"/>
      <c r="K78" s="98"/>
    </row>
    <row r="79" spans="1:11">
      <c r="A79" s="10">
        <v>43889</v>
      </c>
      <c r="B79" s="11">
        <v>76</v>
      </c>
      <c r="C79" s="12">
        <v>67.364127999999994</v>
      </c>
      <c r="D79" s="12">
        <f t="shared" si="5"/>
        <v>69.535424000000006</v>
      </c>
      <c r="E79" s="12">
        <f t="shared" si="4"/>
        <v>3.2232228998793133E-2</v>
      </c>
      <c r="F79" s="98"/>
      <c r="G79" s="12">
        <v>160.077957</v>
      </c>
      <c r="H79" s="12">
        <f t="shared" si="6"/>
        <v>160.93508580000002</v>
      </c>
      <c r="I79" s="12">
        <f t="shared" si="7"/>
        <v>5.354446146511144E-3</v>
      </c>
      <c r="J79" s="98"/>
      <c r="K79" s="98"/>
    </row>
    <row r="80" spans="1:11">
      <c r="A80" s="10">
        <v>43892</v>
      </c>
      <c r="B80" s="11">
        <v>77</v>
      </c>
      <c r="C80" s="12">
        <v>73.635773</v>
      </c>
      <c r="D80" s="12">
        <f t="shared" si="5"/>
        <v>68.326684499999999</v>
      </c>
      <c r="E80" s="12">
        <f t="shared" si="4"/>
        <v>7.2099311023733015E-2</v>
      </c>
      <c r="F80" s="98"/>
      <c r="G80" s="12">
        <v>162.12127699999999</v>
      </c>
      <c r="H80" s="12">
        <f t="shared" si="6"/>
        <v>160.11349010000001</v>
      </c>
      <c r="I80" s="12">
        <f t="shared" si="7"/>
        <v>1.2384474987820292E-2</v>
      </c>
      <c r="J80" s="98"/>
      <c r="K80" s="98"/>
    </row>
    <row r="81" spans="1:11">
      <c r="A81" s="10">
        <v>43893</v>
      </c>
      <c r="B81" s="11">
        <v>78</v>
      </c>
      <c r="C81" s="12">
        <v>71.297156999999999</v>
      </c>
      <c r="D81" s="12">
        <f t="shared" si="5"/>
        <v>70.507836299999994</v>
      </c>
      <c r="E81" s="12">
        <f t="shared" si="4"/>
        <v>1.1070857986665648E-2</v>
      </c>
      <c r="F81" s="98"/>
      <c r="G81" s="12">
        <v>159.80157500000001</v>
      </c>
      <c r="H81" s="12">
        <f t="shared" si="6"/>
        <v>160.5823776</v>
      </c>
      <c r="I81" s="12">
        <f t="shared" si="7"/>
        <v>4.8860757473760006E-3</v>
      </c>
      <c r="J81" s="98"/>
      <c r="K81" s="98"/>
    </row>
    <row r="82" spans="1:11">
      <c r="A82" s="10">
        <v>43894</v>
      </c>
      <c r="B82" s="11">
        <v>79</v>
      </c>
      <c r="C82" s="12">
        <v>74.604240000000004</v>
      </c>
      <c r="D82" s="12">
        <f t="shared" si="5"/>
        <v>71.212135999999987</v>
      </c>
      <c r="E82" s="12">
        <f t="shared" si="4"/>
        <v>4.5467978763673721E-2</v>
      </c>
      <c r="F82" s="98"/>
      <c r="G82" s="12">
        <v>168.98161300000001</v>
      </c>
      <c r="H82" s="12">
        <f t="shared" si="6"/>
        <v>160.552762</v>
      </c>
      <c r="I82" s="12">
        <f t="shared" si="7"/>
        <v>4.9880284904133376E-2</v>
      </c>
      <c r="J82" s="98"/>
      <c r="K82" s="98"/>
    </row>
    <row r="83" spans="1:11">
      <c r="A83" s="10">
        <v>43895</v>
      </c>
      <c r="B83" s="11">
        <v>80</v>
      </c>
      <c r="C83" s="12">
        <v>72.184303</v>
      </c>
      <c r="D83" s="12">
        <f t="shared" si="5"/>
        <v>73.41842170000001</v>
      </c>
      <c r="E83" s="12">
        <f t="shared" si="4"/>
        <v>1.7096773795821099E-2</v>
      </c>
      <c r="F83" s="98"/>
      <c r="G83" s="12">
        <v>162.79248000000001</v>
      </c>
      <c r="H83" s="12">
        <f t="shared" si="6"/>
        <v>164.85553440000001</v>
      </c>
      <c r="I83" s="12">
        <f t="shared" si="7"/>
        <v>1.2672909706885714E-2</v>
      </c>
      <c r="J83" s="98"/>
      <c r="K83" s="98"/>
    </row>
    <row r="84" spans="1:11">
      <c r="A84" s="10">
        <v>43896</v>
      </c>
      <c r="B84" s="11">
        <v>81</v>
      </c>
      <c r="C84" s="12">
        <v>71.225684999999999</v>
      </c>
      <c r="D84" s="12">
        <f t="shared" si="5"/>
        <v>72.732854899999992</v>
      </c>
      <c r="E84" s="12">
        <f t="shared" si="4"/>
        <v>2.1160483047653299E-2</v>
      </c>
      <c r="F84" s="98"/>
      <c r="G84" s="12">
        <v>161.913971</v>
      </c>
      <c r="H84" s="12">
        <f t="shared" si="6"/>
        <v>164.05103890000001</v>
      </c>
      <c r="I84" s="12">
        <f t="shared" si="7"/>
        <v>1.3198786286329827E-2</v>
      </c>
      <c r="J84" s="98"/>
      <c r="K84" s="98"/>
    </row>
    <row r="85" spans="1:11">
      <c r="A85" s="10">
        <v>43899</v>
      </c>
      <c r="B85" s="11">
        <v>82</v>
      </c>
      <c r="C85" s="12">
        <v>65.592308000000003</v>
      </c>
      <c r="D85" s="12">
        <f t="shared" si="5"/>
        <v>72.188981400000003</v>
      </c>
      <c r="E85" s="12">
        <f t="shared" si="4"/>
        <v>0.10057083827573196</v>
      </c>
      <c r="F85" s="98"/>
      <c r="G85" s="12">
        <v>150.88806199999999</v>
      </c>
      <c r="H85" s="12">
        <f t="shared" si="6"/>
        <v>163.59105210000001</v>
      </c>
      <c r="I85" s="12">
        <f t="shared" si="7"/>
        <v>8.4188171891292657E-2</v>
      </c>
      <c r="J85" s="98"/>
      <c r="K85" s="98"/>
    </row>
    <row r="86" spans="1:11">
      <c r="A86" s="10">
        <v>43900</v>
      </c>
      <c r="B86" s="11">
        <v>83</v>
      </c>
      <c r="C86" s="12">
        <v>70.316367999999997</v>
      </c>
      <c r="D86" s="12">
        <f t="shared" si="5"/>
        <v>68.600720100000004</v>
      </c>
      <c r="E86" s="12">
        <f t="shared" si="4"/>
        <v>2.4398983462854528E-2</v>
      </c>
      <c r="F86" s="98"/>
      <c r="G86" s="12">
        <v>159.60415599999999</v>
      </c>
      <c r="H86" s="12">
        <f t="shared" si="6"/>
        <v>156.57671829999998</v>
      </c>
      <c r="I86" s="12">
        <f t="shared" si="7"/>
        <v>1.8968413955335897E-2</v>
      </c>
      <c r="J86" s="98"/>
      <c r="K86" s="98"/>
    </row>
    <row r="87" spans="1:11">
      <c r="A87" s="10">
        <v>43901</v>
      </c>
      <c r="B87" s="11">
        <v>84</v>
      </c>
      <c r="C87" s="12">
        <v>67.874245000000002</v>
      </c>
      <c r="D87" s="12">
        <f t="shared" si="5"/>
        <v>69.081013400000003</v>
      </c>
      <c r="E87" s="12">
        <f t="shared" si="4"/>
        <v>1.7779474379420374E-2</v>
      </c>
      <c r="F87" s="98"/>
      <c r="G87" s="12">
        <v>151.411224</v>
      </c>
      <c r="H87" s="12">
        <f t="shared" si="6"/>
        <v>157.45129079999998</v>
      </c>
      <c r="I87" s="12">
        <f t="shared" si="7"/>
        <v>3.9891803529703826E-2</v>
      </c>
      <c r="J87" s="98"/>
      <c r="K87" s="98"/>
    </row>
    <row r="88" spans="1:11">
      <c r="A88" s="10">
        <v>43902</v>
      </c>
      <c r="B88" s="11">
        <v>85</v>
      </c>
      <c r="C88" s="12">
        <v>61.171340999999998</v>
      </c>
      <c r="D88" s="12">
        <f t="shared" si="5"/>
        <v>68.150494500000008</v>
      </c>
      <c r="E88" s="12">
        <f t="shared" si="4"/>
        <v>0.11409188332163603</v>
      </c>
      <c r="F88" s="98"/>
      <c r="G88" s="12">
        <v>133.11039700000001</v>
      </c>
      <c r="H88" s="12">
        <f t="shared" si="6"/>
        <v>153.7644712</v>
      </c>
      <c r="I88" s="12">
        <f t="shared" si="7"/>
        <v>0.15516499586429747</v>
      </c>
      <c r="J88" s="98"/>
      <c r="K88" s="98"/>
    </row>
    <row r="89" spans="1:11">
      <c r="A89" s="10">
        <v>43903</v>
      </c>
      <c r="B89" s="11">
        <v>86</v>
      </c>
      <c r="C89" s="12">
        <v>68.500174999999999</v>
      </c>
      <c r="D89" s="12">
        <f t="shared" si="5"/>
        <v>65.011217599999995</v>
      </c>
      <c r="E89" s="12">
        <f t="shared" si="4"/>
        <v>5.0933554549313254E-2</v>
      </c>
      <c r="F89" s="98"/>
      <c r="G89" s="12">
        <v>147.482574</v>
      </c>
      <c r="H89" s="12">
        <f t="shared" si="6"/>
        <v>143.8993969</v>
      </c>
      <c r="I89" s="12">
        <f t="shared" si="7"/>
        <v>2.4295596441109037E-2</v>
      </c>
      <c r="J89" s="98"/>
      <c r="K89" s="98"/>
    </row>
    <row r="90" spans="1:11">
      <c r="A90" s="10">
        <v>43906</v>
      </c>
      <c r="B90" s="11">
        <v>87</v>
      </c>
      <c r="C90" s="12">
        <v>59.687832</v>
      </c>
      <c r="D90" s="12">
        <f t="shared" si="5"/>
        <v>66.176338799999996</v>
      </c>
      <c r="E90" s="12">
        <f t="shared" si="4"/>
        <v>0.10870736266648111</v>
      </c>
      <c r="F90" s="98"/>
      <c r="G90" s="12">
        <v>133.524979</v>
      </c>
      <c r="H90" s="12">
        <f t="shared" si="6"/>
        <v>143.9566509</v>
      </c>
      <c r="I90" s="12">
        <f t="shared" si="7"/>
        <v>7.8125246512864066E-2</v>
      </c>
      <c r="J90" s="98"/>
      <c r="K90" s="98"/>
    </row>
    <row r="91" spans="1:11">
      <c r="A91" s="10">
        <v>43907</v>
      </c>
      <c r="B91" s="11">
        <v>88</v>
      </c>
      <c r="C91" s="12">
        <v>62.312308999999999</v>
      </c>
      <c r="D91" s="12">
        <f t="shared" si="5"/>
        <v>62.628236700000002</v>
      </c>
      <c r="E91" s="12">
        <f t="shared" si="4"/>
        <v>5.0700689008331109E-3</v>
      </c>
      <c r="F91" s="98"/>
      <c r="G91" s="12">
        <v>130.09974700000001</v>
      </c>
      <c r="H91" s="12">
        <f t="shared" si="6"/>
        <v>137.6293411</v>
      </c>
      <c r="I91" s="12">
        <f t="shared" si="7"/>
        <v>5.7875547598105606E-2</v>
      </c>
      <c r="J91" s="98"/>
      <c r="K91" s="98"/>
    </row>
    <row r="92" spans="1:11">
      <c r="A92" s="10">
        <v>43908</v>
      </c>
      <c r="B92" s="11">
        <v>89</v>
      </c>
      <c r="C92" s="12">
        <v>60.786911000000003</v>
      </c>
      <c r="D92" s="12">
        <f t="shared" si="5"/>
        <v>62.762539099999998</v>
      </c>
      <c r="E92" s="12">
        <f t="shared" si="4"/>
        <v>3.250088000030129E-2</v>
      </c>
      <c r="F92" s="98"/>
      <c r="G92" s="12">
        <v>118.067001</v>
      </c>
      <c r="H92" s="12">
        <f t="shared" si="6"/>
        <v>134.603882</v>
      </c>
      <c r="I92" s="12">
        <f t="shared" si="7"/>
        <v>0.14006353053720738</v>
      </c>
      <c r="J92" s="98"/>
      <c r="K92" s="98"/>
    </row>
    <row r="93" spans="1:11">
      <c r="A93" s="10">
        <v>43909</v>
      </c>
      <c r="B93" s="11">
        <v>90</v>
      </c>
      <c r="C93" s="12">
        <v>60.321156000000002</v>
      </c>
      <c r="D93" s="12">
        <f t="shared" si="5"/>
        <v>61.024714600000003</v>
      </c>
      <c r="E93" s="12">
        <f t="shared" si="4"/>
        <v>1.1663546368375317E-2</v>
      </c>
      <c r="F93" s="98"/>
      <c r="G93" s="12">
        <v>117.42538500000001</v>
      </c>
      <c r="H93" s="12">
        <f t="shared" si="6"/>
        <v>124.76842040000001</v>
      </c>
      <c r="I93" s="12">
        <f t="shared" si="7"/>
        <v>6.2533628482461481E-2</v>
      </c>
      <c r="J93" s="98"/>
      <c r="K93" s="98"/>
    </row>
    <row r="94" spans="1:11">
      <c r="A94" s="10">
        <v>43910</v>
      </c>
      <c r="B94" s="11">
        <v>91</v>
      </c>
      <c r="C94" s="12">
        <v>56.491633999999998</v>
      </c>
      <c r="D94" s="12">
        <f t="shared" si="5"/>
        <v>60.859113100000002</v>
      </c>
      <c r="E94" s="12">
        <f t="shared" si="4"/>
        <v>7.7311962688139002E-2</v>
      </c>
      <c r="F94" s="98"/>
      <c r="G94" s="12">
        <v>111.048721</v>
      </c>
      <c r="H94" s="12">
        <f t="shared" si="6"/>
        <v>120.15274220000001</v>
      </c>
      <c r="I94" s="12">
        <f t="shared" si="7"/>
        <v>8.1982224720985347E-2</v>
      </c>
      <c r="J94" s="98"/>
      <c r="K94" s="98"/>
    </row>
    <row r="95" spans="1:11">
      <c r="A95" s="10">
        <v>43913</v>
      </c>
      <c r="B95" s="11">
        <v>92</v>
      </c>
      <c r="C95" s="12">
        <v>55.291519000000001</v>
      </c>
      <c r="D95" s="12">
        <f t="shared" si="5"/>
        <v>58.499545999999995</v>
      </c>
      <c r="E95" s="12">
        <f t="shared" si="4"/>
        <v>5.8020236340405013E-2</v>
      </c>
      <c r="F95" s="98"/>
      <c r="G95" s="12">
        <v>102.520172</v>
      </c>
      <c r="H95" s="12">
        <f t="shared" si="6"/>
        <v>114.3653762</v>
      </c>
      <c r="I95" s="12">
        <f t="shared" si="7"/>
        <v>0.11554022948771484</v>
      </c>
      <c r="J95" s="98"/>
      <c r="K95" s="98"/>
    </row>
    <row r="96" spans="1:11">
      <c r="A96" s="10">
        <v>43914</v>
      </c>
      <c r="B96" s="11">
        <v>93</v>
      </c>
      <c r="C96" s="12">
        <v>60.838661000000002</v>
      </c>
      <c r="D96" s="12">
        <f t="shared" si="5"/>
        <v>56.657480900000003</v>
      </c>
      <c r="E96" s="12">
        <f t="shared" si="4"/>
        <v>6.8725708805458405E-2</v>
      </c>
      <c r="F96" s="98"/>
      <c r="G96" s="12">
        <v>117.96828499999999</v>
      </c>
      <c r="H96" s="12">
        <f t="shared" si="6"/>
        <v>108.0597793</v>
      </c>
      <c r="I96" s="12">
        <f t="shared" si="7"/>
        <v>8.3992962176232297E-2</v>
      </c>
      <c r="J96" s="98"/>
      <c r="K96" s="98"/>
    </row>
    <row r="97" spans="1:11">
      <c r="A97" s="10">
        <v>43915</v>
      </c>
      <c r="B97" s="11">
        <v>94</v>
      </c>
      <c r="C97" s="12">
        <v>60.503517000000002</v>
      </c>
      <c r="D97" s="12">
        <f t="shared" si="5"/>
        <v>58.305112999999999</v>
      </c>
      <c r="E97" s="12">
        <f t="shared" si="4"/>
        <v>3.6335143955350618E-2</v>
      </c>
      <c r="F97" s="98"/>
      <c r="G97" s="12">
        <v>127.977478</v>
      </c>
      <c r="H97" s="12">
        <f t="shared" si="6"/>
        <v>111.9499383</v>
      </c>
      <c r="I97" s="12">
        <f t="shared" si="7"/>
        <v>0.12523718978115825</v>
      </c>
      <c r="J97" s="98"/>
      <c r="K97" s="98"/>
    </row>
    <row r="98" spans="1:11">
      <c r="A98" s="10">
        <v>43916</v>
      </c>
      <c r="B98" s="11">
        <v>95</v>
      </c>
      <c r="C98" s="12">
        <v>63.687393</v>
      </c>
      <c r="D98" s="12">
        <f t="shared" si="5"/>
        <v>59.56166060000001</v>
      </c>
      <c r="E98" s="12">
        <f t="shared" si="4"/>
        <v>6.4780990485824877E-2</v>
      </c>
      <c r="F98" s="98"/>
      <c r="G98" s="12">
        <v>135.627487</v>
      </c>
      <c r="H98" s="12">
        <f t="shared" si="6"/>
        <v>119.88325889999999</v>
      </c>
      <c r="I98" s="12">
        <f t="shared" si="7"/>
        <v>0.11608434579341587</v>
      </c>
      <c r="J98" s="98"/>
      <c r="K98" s="98"/>
    </row>
    <row r="99" spans="1:11">
      <c r="A99" s="10">
        <v>43917</v>
      </c>
      <c r="B99" s="11">
        <v>96</v>
      </c>
      <c r="C99" s="12">
        <v>61.050593999999997</v>
      </c>
      <c r="D99" s="12">
        <f t="shared" si="5"/>
        <v>62.162483800000004</v>
      </c>
      <c r="E99" s="12">
        <f t="shared" si="4"/>
        <v>1.8212595933137149E-2</v>
      </c>
      <c r="F99" s="98"/>
      <c r="G99" s="12">
        <v>129.57659899999999</v>
      </c>
      <c r="H99" s="12">
        <f t="shared" si="6"/>
        <v>129.80064390000001</v>
      </c>
      <c r="I99" s="12">
        <f t="shared" si="7"/>
        <v>1.7290537159415952E-3</v>
      </c>
      <c r="J99" s="98"/>
      <c r="K99" s="98"/>
    </row>
    <row r="100" spans="1:11">
      <c r="A100" s="10">
        <v>43920</v>
      </c>
      <c r="B100" s="11">
        <v>97</v>
      </c>
      <c r="C100" s="12">
        <v>62.792850000000001</v>
      </c>
      <c r="D100" s="12">
        <f t="shared" si="5"/>
        <v>61.7322183</v>
      </c>
      <c r="E100" s="12">
        <f t="shared" si="4"/>
        <v>1.6890962904216034E-2</v>
      </c>
      <c r="F100" s="98"/>
      <c r="G100" s="12">
        <v>130.05038500000001</v>
      </c>
      <c r="H100" s="12">
        <f t="shared" si="6"/>
        <v>131.0720412</v>
      </c>
      <c r="I100" s="12">
        <f t="shared" si="7"/>
        <v>7.8558491003313472E-3</v>
      </c>
      <c r="J100" s="98"/>
      <c r="K100" s="98"/>
    </row>
    <row r="101" spans="1:11">
      <c r="A101" s="10">
        <v>43921</v>
      </c>
      <c r="B101" s="11">
        <v>98</v>
      </c>
      <c r="C101" s="12">
        <v>62.664707</v>
      </c>
      <c r="D101" s="12">
        <f t="shared" si="5"/>
        <v>62.449081800000002</v>
      </c>
      <c r="E101" s="12">
        <f t="shared" si="4"/>
        <v>3.4409352620127639E-3</v>
      </c>
      <c r="F101" s="98"/>
      <c r="G101" s="12">
        <v>132.06407200000001</v>
      </c>
      <c r="H101" s="12">
        <f t="shared" si="6"/>
        <v>131.02366960000001</v>
      </c>
      <c r="I101" s="12">
        <f t="shared" si="7"/>
        <v>7.8780124241512473E-3</v>
      </c>
      <c r="J101" s="98"/>
      <c r="K101" s="98"/>
    </row>
    <row r="102" spans="1:11">
      <c r="A102" s="10">
        <v>43922</v>
      </c>
      <c r="B102" s="11">
        <v>99</v>
      </c>
      <c r="C102" s="12">
        <v>59.367474000000001</v>
      </c>
      <c r="D102" s="12">
        <f t="shared" si="5"/>
        <v>62.380327300000005</v>
      </c>
      <c r="E102" s="12">
        <f t="shared" si="4"/>
        <v>5.0749225072301431E-2</v>
      </c>
      <c r="F102" s="98"/>
      <c r="G102" s="12">
        <v>128.03671299999999</v>
      </c>
      <c r="H102" s="12">
        <f t="shared" si="6"/>
        <v>130.9624713</v>
      </c>
      <c r="I102" s="12">
        <f t="shared" si="7"/>
        <v>2.2850932607118807E-2</v>
      </c>
      <c r="J102" s="98"/>
      <c r="K102" s="98"/>
    </row>
    <row r="103" spans="1:11">
      <c r="A103" s="10">
        <v>43923</v>
      </c>
      <c r="B103" s="11">
        <v>100</v>
      </c>
      <c r="C103" s="12">
        <v>60.35812</v>
      </c>
      <c r="D103" s="12">
        <f t="shared" si="5"/>
        <v>61.041719100000002</v>
      </c>
      <c r="E103" s="12">
        <f t="shared" si="4"/>
        <v>1.1325718892503646E-2</v>
      </c>
      <c r="F103" s="98"/>
      <c r="G103" s="12">
        <v>131.09671</v>
      </c>
      <c r="H103" s="12">
        <f t="shared" si="6"/>
        <v>129.64765510000001</v>
      </c>
      <c r="I103" s="12">
        <f t="shared" si="7"/>
        <v>1.1053327730344972E-2</v>
      </c>
      <c r="J103" s="98"/>
      <c r="K103" s="98"/>
    </row>
    <row r="104" spans="1:11">
      <c r="A104" s="10">
        <v>43924</v>
      </c>
      <c r="B104" s="95">
        <v>101</v>
      </c>
      <c r="C104" s="12">
        <v>59.490692000000003</v>
      </c>
      <c r="D104" s="12">
        <f t="array" ref="D104:D260">TREND(C104:C255, B104:B255, B104:B260)</f>
        <v>67.330623321465509</v>
      </c>
      <c r="E104" s="12">
        <f t="shared" si="4"/>
        <v>0.13178416753776384</v>
      </c>
      <c r="F104" s="98"/>
      <c r="G104" s="12">
        <v>125.805862</v>
      </c>
      <c r="H104" s="12">
        <f t="array" ref="H104:H260">TREND(G104:G255, B104:B255, B104:B260)</f>
        <v>129.79565081475764</v>
      </c>
      <c r="I104" s="12">
        <f t="shared" si="7"/>
        <v>3.1713854595723297E-2</v>
      </c>
      <c r="J104" s="98"/>
      <c r="K104" s="98"/>
    </row>
    <row r="105" spans="1:11">
      <c r="A105" s="10">
        <v>43927</v>
      </c>
      <c r="B105" s="95">
        <v>102</v>
      </c>
      <c r="C105" s="12">
        <v>64.680503999999999</v>
      </c>
      <c r="D105" s="12">
        <v>67.730598837075235</v>
      </c>
      <c r="E105" s="12">
        <f t="shared" si="4"/>
        <v>4.7156324525165043E-2</v>
      </c>
      <c r="F105" s="98"/>
      <c r="G105" s="12">
        <v>132.27136200000001</v>
      </c>
      <c r="H105" s="12">
        <v>130.09995324593197</v>
      </c>
      <c r="I105" s="12">
        <f t="shared" si="7"/>
        <v>1.641631809966574E-2</v>
      </c>
      <c r="J105" s="98"/>
      <c r="K105" s="98"/>
    </row>
    <row r="106" spans="1:11">
      <c r="A106" s="10">
        <v>43928</v>
      </c>
      <c r="B106" s="95">
        <v>103</v>
      </c>
      <c r="C106" s="12">
        <v>63.931355000000003</v>
      </c>
      <c r="D106" s="12">
        <v>68.13057435268496</v>
      </c>
      <c r="E106" s="12">
        <f t="shared" si="4"/>
        <v>6.5683252805840822E-2</v>
      </c>
      <c r="F106" s="98"/>
      <c r="G106" s="12">
        <v>133.495361</v>
      </c>
      <c r="H106" s="12">
        <v>130.40425567710633</v>
      </c>
      <c r="I106" s="12">
        <f t="shared" si="7"/>
        <v>2.3155151607805069E-2</v>
      </c>
      <c r="J106" s="98"/>
      <c r="K106" s="98"/>
    </row>
    <row r="107" spans="1:11">
      <c r="A107" s="10">
        <v>43929</v>
      </c>
      <c r="B107" s="95">
        <v>104</v>
      </c>
      <c r="C107" s="12">
        <v>65.567656999999997</v>
      </c>
      <c r="D107" s="12">
        <v>68.530549868294685</v>
      </c>
      <c r="E107" s="12">
        <f t="shared" si="4"/>
        <v>4.5188329183315001E-2</v>
      </c>
      <c r="F107" s="98"/>
      <c r="G107" s="12">
        <v>137.453644</v>
      </c>
      <c r="H107" s="12">
        <v>130.70855810828067</v>
      </c>
      <c r="I107" s="12">
        <f t="shared" si="7"/>
        <v>4.9071713891552612E-2</v>
      </c>
      <c r="J107" s="98"/>
      <c r="K107" s="98"/>
    </row>
    <row r="108" spans="1:11">
      <c r="A108" s="10">
        <v>43930</v>
      </c>
      <c r="B108" s="95">
        <v>105</v>
      </c>
      <c r="C108" s="12">
        <v>66.040801999999999</v>
      </c>
      <c r="D108" s="12">
        <v>68.930525383904424</v>
      </c>
      <c r="E108" s="12">
        <f t="shared" si="4"/>
        <v>4.3756636751692154E-2</v>
      </c>
      <c r="F108" s="98"/>
      <c r="G108" s="12">
        <v>141.579712</v>
      </c>
      <c r="H108" s="12">
        <v>131.01286053945503</v>
      </c>
      <c r="I108" s="12">
        <f t="shared" si="7"/>
        <v>7.463535072415578E-2</v>
      </c>
      <c r="J108" s="98"/>
      <c r="K108" s="98"/>
    </row>
    <row r="109" spans="1:11">
      <c r="A109" s="10">
        <v>43934</v>
      </c>
      <c r="B109" s="95">
        <v>106</v>
      </c>
      <c r="C109" s="12">
        <v>67.337029000000001</v>
      </c>
      <c r="D109" s="12">
        <v>69.330500899514149</v>
      </c>
      <c r="E109" s="12">
        <f t="shared" si="4"/>
        <v>2.9604393438774201E-2</v>
      </c>
      <c r="F109" s="98"/>
      <c r="G109" s="12">
        <v>136.160538</v>
      </c>
      <c r="H109" s="12">
        <v>131.3171629706294</v>
      </c>
      <c r="I109" s="12">
        <f t="shared" si="7"/>
        <v>3.5571062662594688E-2</v>
      </c>
      <c r="J109" s="98"/>
      <c r="K109" s="98"/>
    </row>
    <row r="110" spans="1:11">
      <c r="A110" s="10">
        <v>43935</v>
      </c>
      <c r="B110" s="95">
        <v>107</v>
      </c>
      <c r="C110" s="12">
        <v>70.737755000000007</v>
      </c>
      <c r="D110" s="12">
        <v>69.730476415123889</v>
      </c>
      <c r="E110" s="12">
        <f t="shared" si="4"/>
        <v>1.4239617653629501E-2</v>
      </c>
      <c r="F110" s="98"/>
      <c r="G110" s="12">
        <v>138.77633700000001</v>
      </c>
      <c r="H110" s="12">
        <v>131.62146540180373</v>
      </c>
      <c r="I110" s="12">
        <f t="shared" si="7"/>
        <v>5.1556855821870265E-2</v>
      </c>
      <c r="J110" s="98"/>
      <c r="K110" s="98"/>
    </row>
    <row r="111" spans="1:11">
      <c r="A111" s="10">
        <v>43936</v>
      </c>
      <c r="B111" s="95">
        <v>108</v>
      </c>
      <c r="C111" s="12">
        <v>70.092110000000005</v>
      </c>
      <c r="D111" s="12">
        <v>70.130451930733614</v>
      </c>
      <c r="E111" s="12">
        <f t="shared" si="4"/>
        <v>5.4702206473179879E-4</v>
      </c>
      <c r="F111" s="98"/>
      <c r="G111" s="12">
        <v>133.100525</v>
      </c>
      <c r="H111" s="12">
        <v>131.9257678329781</v>
      </c>
      <c r="I111" s="12">
        <f t="shared" si="7"/>
        <v>8.8260896568357547E-3</v>
      </c>
      <c r="J111" s="98"/>
      <c r="K111" s="98"/>
    </row>
    <row r="112" spans="1:11">
      <c r="A112" s="10">
        <v>43937</v>
      </c>
      <c r="B112" s="95">
        <v>109</v>
      </c>
      <c r="C112" s="12">
        <v>70.649039999999999</v>
      </c>
      <c r="D112" s="12">
        <v>70.530427446343339</v>
      </c>
      <c r="E112" s="12">
        <f t="shared" si="4"/>
        <v>1.6788983071342608E-3</v>
      </c>
      <c r="F112" s="98"/>
      <c r="G112" s="12">
        <v>130.62290999999999</v>
      </c>
      <c r="H112" s="12">
        <v>132.23007026415243</v>
      </c>
      <c r="I112" s="12">
        <f t="shared" si="7"/>
        <v>1.2303816108157756E-2</v>
      </c>
      <c r="J112" s="98"/>
      <c r="K112" s="98"/>
    </row>
    <row r="113" spans="1:11">
      <c r="A113" s="10">
        <v>43938</v>
      </c>
      <c r="B113" s="95">
        <v>110</v>
      </c>
      <c r="C113" s="12">
        <v>69.690421999999998</v>
      </c>
      <c r="D113" s="12">
        <v>70.930402961953064</v>
      </c>
      <c r="E113" s="12">
        <f t="shared" si="4"/>
        <v>1.7792702732565828E-2</v>
      </c>
      <c r="F113" s="98"/>
      <c r="G113" s="12">
        <v>136.53564499999999</v>
      </c>
      <c r="H113" s="12">
        <v>132.53437269532679</v>
      </c>
      <c r="I113" s="12">
        <f t="shared" si="7"/>
        <v>2.9305697458514909E-2</v>
      </c>
      <c r="J113" s="98"/>
      <c r="K113" s="98"/>
    </row>
    <row r="114" spans="1:11">
      <c r="A114" s="10">
        <v>43941</v>
      </c>
      <c r="B114" s="95">
        <v>111</v>
      </c>
      <c r="C114" s="12">
        <v>68.243881000000002</v>
      </c>
      <c r="D114" s="12">
        <v>71.330378477562789</v>
      </c>
      <c r="E114" s="12">
        <f t="shared" si="4"/>
        <v>4.5227461163335467E-2</v>
      </c>
      <c r="F114" s="98"/>
      <c r="G114" s="12">
        <v>133.949432</v>
      </c>
      <c r="H114" s="12">
        <v>132.83867512650113</v>
      </c>
      <c r="I114" s="12">
        <f t="shared" si="7"/>
        <v>8.2923597130211933E-3</v>
      </c>
      <c r="J114" s="98"/>
      <c r="K114" s="98"/>
    </row>
    <row r="115" spans="1:11">
      <c r="A115" s="10">
        <v>43942</v>
      </c>
      <c r="B115" s="95">
        <v>112</v>
      </c>
      <c r="C115" s="12">
        <v>66.134438000000003</v>
      </c>
      <c r="D115" s="12">
        <v>71.730353993172528</v>
      </c>
      <c r="E115" s="12">
        <f t="shared" si="4"/>
        <v>8.4614251854268796E-2</v>
      </c>
      <c r="F115" s="98"/>
      <c r="G115" s="12">
        <v>130.29716500000001</v>
      </c>
      <c r="H115" s="12">
        <v>133.14297755767549</v>
      </c>
      <c r="I115" s="12">
        <f t="shared" si="7"/>
        <v>2.1840939959633706E-2</v>
      </c>
      <c r="J115" s="98"/>
      <c r="K115" s="98"/>
    </row>
    <row r="116" spans="1:11">
      <c r="A116" s="10">
        <v>43943</v>
      </c>
      <c r="B116" s="95">
        <v>113</v>
      </c>
      <c r="C116" s="12">
        <v>68.039351999999994</v>
      </c>
      <c r="D116" s="12">
        <v>72.130329508782253</v>
      </c>
      <c r="E116" s="12">
        <f t="shared" si="4"/>
        <v>6.0126638313402217E-2</v>
      </c>
      <c r="F116" s="98"/>
      <c r="G116" s="12">
        <v>131.313873</v>
      </c>
      <c r="H116" s="12">
        <v>133.44727998884986</v>
      </c>
      <c r="I116" s="12">
        <f t="shared" si="7"/>
        <v>1.6246622996565308E-2</v>
      </c>
      <c r="J116" s="98"/>
      <c r="K116" s="98"/>
    </row>
    <row r="117" spans="1:11">
      <c r="A117" s="10">
        <v>43944</v>
      </c>
      <c r="B117" s="95">
        <v>114</v>
      </c>
      <c r="C117" s="12">
        <v>67.775672999999998</v>
      </c>
      <c r="D117" s="12">
        <v>72.530305024391993</v>
      </c>
      <c r="E117" s="12">
        <f t="shared" si="4"/>
        <v>7.01524870788372E-2</v>
      </c>
      <c r="F117" s="98"/>
      <c r="G117" s="12">
        <v>132.94258099999999</v>
      </c>
      <c r="H117" s="12">
        <v>133.75158242002419</v>
      </c>
      <c r="I117" s="12">
        <f t="shared" si="7"/>
        <v>6.0853446197513079E-3</v>
      </c>
      <c r="J117" s="98"/>
      <c r="K117" s="98"/>
    </row>
    <row r="118" spans="1:11">
      <c r="A118" s="10">
        <v>43945</v>
      </c>
      <c r="B118" s="95">
        <v>115</v>
      </c>
      <c r="C118" s="12">
        <v>69.732322999999994</v>
      </c>
      <c r="D118" s="12">
        <v>72.930280540001718</v>
      </c>
      <c r="E118" s="12">
        <f t="shared" si="4"/>
        <v>4.5860476209887979E-2</v>
      </c>
      <c r="F118" s="98"/>
      <c r="G118" s="12">
        <v>133.771759</v>
      </c>
      <c r="H118" s="12">
        <v>134.05588485119856</v>
      </c>
      <c r="I118" s="12">
        <f t="shared" si="7"/>
        <v>2.1239598949921333E-3</v>
      </c>
      <c r="J118" s="98"/>
      <c r="K118" s="98"/>
    </row>
    <row r="119" spans="1:11">
      <c r="A119" s="10">
        <v>43948</v>
      </c>
      <c r="B119" s="95">
        <v>116</v>
      </c>
      <c r="C119" s="12">
        <v>69.781609000000003</v>
      </c>
      <c r="D119" s="12">
        <v>73.330256055611443</v>
      </c>
      <c r="E119" s="12">
        <f t="shared" si="4"/>
        <v>5.0853614676775932E-2</v>
      </c>
      <c r="F119" s="98"/>
      <c r="G119" s="12">
        <v>138.07551599999999</v>
      </c>
      <c r="H119" s="12">
        <v>134.36018728237292</v>
      </c>
      <c r="I119" s="12">
        <f t="shared" si="7"/>
        <v>2.6907947370097635E-2</v>
      </c>
      <c r="J119" s="98"/>
      <c r="K119" s="98"/>
    </row>
    <row r="120" spans="1:11">
      <c r="A120" s="10">
        <v>43949</v>
      </c>
      <c r="B120" s="95">
        <v>117</v>
      </c>
      <c r="C120" s="12">
        <v>68.650490000000005</v>
      </c>
      <c r="D120" s="12">
        <v>73.730231571221168</v>
      </c>
      <c r="E120" s="12">
        <f t="shared" si="4"/>
        <v>7.3994250750739912E-2</v>
      </c>
      <c r="F120" s="98"/>
      <c r="G120" s="12">
        <v>140.91835</v>
      </c>
      <c r="H120" s="12">
        <v>134.66448971354725</v>
      </c>
      <c r="I120" s="12">
        <f t="shared" si="7"/>
        <v>4.4379318140275903E-2</v>
      </c>
      <c r="J120" s="98"/>
      <c r="K120" s="98"/>
    </row>
    <row r="121" spans="1:11">
      <c r="A121" s="10">
        <v>43950</v>
      </c>
      <c r="B121" s="95">
        <v>118</v>
      </c>
      <c r="C121" s="12">
        <v>70.905333999999996</v>
      </c>
      <c r="D121" s="12">
        <v>74.130207086830893</v>
      </c>
      <c r="E121" s="12">
        <f t="shared" si="4"/>
        <v>4.5481389126957601E-2</v>
      </c>
      <c r="F121" s="98"/>
      <c r="G121" s="12">
        <v>144.274506</v>
      </c>
      <c r="H121" s="12">
        <v>134.96879214472159</v>
      </c>
      <c r="I121" s="12">
        <f t="shared" si="7"/>
        <v>6.4500056962790167E-2</v>
      </c>
      <c r="J121" s="98"/>
      <c r="K121" s="98"/>
    </row>
    <row r="122" spans="1:11">
      <c r="A122" s="10">
        <v>43951</v>
      </c>
      <c r="B122" s="95">
        <v>119</v>
      </c>
      <c r="C122" s="12">
        <v>72.401154000000005</v>
      </c>
      <c r="D122" s="12">
        <v>74.530182602440632</v>
      </c>
      <c r="E122" s="12">
        <f t="shared" si="4"/>
        <v>2.9406003700446916E-2</v>
      </c>
      <c r="F122" s="98"/>
      <c r="G122" s="12">
        <v>140.06944300000001</v>
      </c>
      <c r="H122" s="12">
        <v>135.27309457589595</v>
      </c>
      <c r="I122" s="12">
        <f t="shared" si="7"/>
        <v>3.4242646514301145E-2</v>
      </c>
      <c r="J122" s="98"/>
      <c r="K122" s="98"/>
    </row>
    <row r="123" spans="1:11">
      <c r="A123" s="10">
        <v>43952</v>
      </c>
      <c r="B123" s="95">
        <v>120</v>
      </c>
      <c r="C123" s="12">
        <v>71.235541999999995</v>
      </c>
      <c r="D123" s="12">
        <v>74.930158118050358</v>
      </c>
      <c r="E123" s="12">
        <f t="shared" si="4"/>
        <v>5.1864785671882199E-2</v>
      </c>
      <c r="F123" s="98"/>
      <c r="G123" s="12">
        <v>135.47943100000001</v>
      </c>
      <c r="H123" s="12">
        <v>135.57739700707032</v>
      </c>
      <c r="I123" s="12">
        <f t="shared" si="7"/>
        <v>7.2310613018674317E-4</v>
      </c>
      <c r="J123" s="98"/>
      <c r="K123" s="98"/>
    </row>
    <row r="124" spans="1:11">
      <c r="A124" s="10">
        <v>43955</v>
      </c>
      <c r="B124" s="95">
        <v>121</v>
      </c>
      <c r="C124" s="12">
        <v>72.243446000000006</v>
      </c>
      <c r="D124" s="12">
        <v>75.330133633660097</v>
      </c>
      <c r="E124" s="12">
        <f t="shared" si="4"/>
        <v>4.2726196002057966E-2</v>
      </c>
      <c r="F124" s="98"/>
      <c r="G124" s="12">
        <v>133.45588699999999</v>
      </c>
      <c r="H124" s="12">
        <v>135.88169943824465</v>
      </c>
      <c r="I124" s="12">
        <f t="shared" si="7"/>
        <v>1.8176885956665684E-2</v>
      </c>
      <c r="J124" s="98"/>
      <c r="K124" s="98"/>
    </row>
    <row r="125" spans="1:11">
      <c r="A125" s="10">
        <v>43956</v>
      </c>
      <c r="B125" s="95">
        <v>122</v>
      </c>
      <c r="C125" s="12">
        <v>73.327736000000002</v>
      </c>
      <c r="D125" s="12">
        <v>75.730109149269822</v>
      </c>
      <c r="E125" s="12">
        <f t="shared" si="4"/>
        <v>3.2762134498054325E-2</v>
      </c>
      <c r="F125" s="98"/>
      <c r="G125" s="12">
        <v>133.13014200000001</v>
      </c>
      <c r="H125" s="12">
        <v>136.18600186941902</v>
      </c>
      <c r="I125" s="12">
        <f t="shared" si="7"/>
        <v>2.2953929316916144E-2</v>
      </c>
      <c r="J125" s="98"/>
      <c r="K125" s="98"/>
    </row>
    <row r="126" spans="1:11">
      <c r="A126" s="10">
        <v>43957</v>
      </c>
      <c r="B126" s="95">
        <v>123</v>
      </c>
      <c r="C126" s="12">
        <v>74.084282000000002</v>
      </c>
      <c r="D126" s="12">
        <v>76.130084664879547</v>
      </c>
      <c r="E126" s="12">
        <f t="shared" si="4"/>
        <v>2.761453050026921E-2</v>
      </c>
      <c r="F126" s="98"/>
      <c r="G126" s="12">
        <v>131.323746</v>
      </c>
      <c r="H126" s="12">
        <v>136.49030430059338</v>
      </c>
      <c r="I126" s="12">
        <f t="shared" si="7"/>
        <v>3.9342148377288749E-2</v>
      </c>
      <c r="J126" s="98"/>
      <c r="K126" s="98"/>
    </row>
    <row r="127" spans="1:11">
      <c r="A127" s="10">
        <v>43958</v>
      </c>
      <c r="B127" s="95">
        <v>124</v>
      </c>
      <c r="C127" s="12">
        <v>74.850669999999994</v>
      </c>
      <c r="D127" s="12">
        <v>76.530060180489272</v>
      </c>
      <c r="E127" s="12">
        <f t="shared" si="4"/>
        <v>2.2436541723531378E-2</v>
      </c>
      <c r="F127" s="98"/>
      <c r="G127" s="12">
        <v>131.076965</v>
      </c>
      <c r="H127" s="12">
        <v>136.79460673176771</v>
      </c>
      <c r="I127" s="12">
        <f t="shared" si="7"/>
        <v>4.3620492218199539E-2</v>
      </c>
      <c r="J127" s="98"/>
      <c r="K127" s="98"/>
    </row>
    <row r="128" spans="1:11">
      <c r="A128" s="10">
        <v>43959</v>
      </c>
      <c r="B128" s="95">
        <v>125</v>
      </c>
      <c r="C128" s="12">
        <v>77.259674000000004</v>
      </c>
      <c r="D128" s="12">
        <v>76.930035696098997</v>
      </c>
      <c r="E128" s="12">
        <f t="shared" si="4"/>
        <v>4.2666282011623122E-3</v>
      </c>
      <c r="F128" s="98"/>
      <c r="G128" s="12">
        <v>135.14382900000001</v>
      </c>
      <c r="H128" s="12">
        <v>137.09890916294208</v>
      </c>
      <c r="I128" s="12">
        <f t="shared" si="7"/>
        <v>1.4466662498826102E-2</v>
      </c>
      <c r="J128" s="98"/>
      <c r="K128" s="98"/>
    </row>
    <row r="129" spans="1:11">
      <c r="A129" s="10">
        <v>43962</v>
      </c>
      <c r="B129" s="95">
        <v>126</v>
      </c>
      <c r="C129" s="12">
        <v>78.475371999999993</v>
      </c>
      <c r="D129" s="12">
        <v>77.330011211708737</v>
      </c>
      <c r="E129" s="12">
        <f t="shared" si="4"/>
        <v>1.4595162266847955E-2</v>
      </c>
      <c r="F129" s="98"/>
      <c r="G129" s="12">
        <v>132.54776000000001</v>
      </c>
      <c r="H129" s="12">
        <v>137.40321159411641</v>
      </c>
      <c r="I129" s="12">
        <f t="shared" si="7"/>
        <v>3.663171368657156E-2</v>
      </c>
      <c r="J129" s="98"/>
      <c r="K129" s="98"/>
    </row>
    <row r="130" spans="1:11">
      <c r="A130" s="10">
        <v>43963</v>
      </c>
      <c r="B130" s="95">
        <v>127</v>
      </c>
      <c r="C130" s="12">
        <v>77.578536999999997</v>
      </c>
      <c r="D130" s="12">
        <v>77.729986727318462</v>
      </c>
      <c r="E130" s="12">
        <f t="shared" si="4"/>
        <v>1.9522116963673151E-3</v>
      </c>
      <c r="F130" s="98"/>
      <c r="G130" s="12">
        <v>125.944046</v>
      </c>
      <c r="H130" s="12">
        <v>137.70751402529078</v>
      </c>
      <c r="I130" s="12">
        <f t="shared" si="7"/>
        <v>9.3402335393376015E-2</v>
      </c>
      <c r="J130" s="98"/>
      <c r="K130" s="98"/>
    </row>
    <row r="131" spans="1:11">
      <c r="A131" s="10">
        <v>43964</v>
      </c>
      <c r="B131" s="95">
        <v>128</v>
      </c>
      <c r="C131" s="12">
        <v>76.641852999999998</v>
      </c>
      <c r="D131" s="12">
        <v>78.129962242928201</v>
      </c>
      <c r="E131" s="12">
        <f t="shared" si="4"/>
        <v>1.9416404805977269E-2</v>
      </c>
      <c r="F131" s="98"/>
      <c r="G131" s="12">
        <v>121.383652</v>
      </c>
      <c r="H131" s="12">
        <v>138.01181645646511</v>
      </c>
      <c r="I131" s="12">
        <f t="shared" si="7"/>
        <v>0.13698850036630233</v>
      </c>
      <c r="J131" s="98"/>
      <c r="K131" s="98"/>
    </row>
    <row r="132" spans="1:11">
      <c r="A132" s="10">
        <v>43965</v>
      </c>
      <c r="B132" s="95">
        <v>129</v>
      </c>
      <c r="C132" s="12">
        <v>77.112685999999997</v>
      </c>
      <c r="D132" s="12">
        <v>78.529937758537926</v>
      </c>
      <c r="E132" s="12">
        <f t="shared" si="4"/>
        <v>1.8378970206509596E-2</v>
      </c>
      <c r="F132" s="98"/>
      <c r="G132" s="12">
        <v>126.335655</v>
      </c>
      <c r="H132" s="12">
        <v>138.31611888763948</v>
      </c>
      <c r="I132" s="12">
        <f t="shared" si="7"/>
        <v>9.4830425248038433E-2</v>
      </c>
      <c r="J132" s="98"/>
      <c r="K132" s="98"/>
    </row>
    <row r="133" spans="1:11">
      <c r="A133" s="10">
        <v>43966</v>
      </c>
      <c r="B133" s="95">
        <v>130</v>
      </c>
      <c r="C133" s="12">
        <v>76.656791999999996</v>
      </c>
      <c r="D133" s="12">
        <v>78.929913274147651</v>
      </c>
      <c r="E133" s="12">
        <f t="shared" si="4"/>
        <v>2.9653227259336074E-2</v>
      </c>
      <c r="F133" s="98"/>
      <c r="G133" s="12">
        <v>124.70488</v>
      </c>
      <c r="H133" s="12">
        <v>138.62042131881384</v>
      </c>
      <c r="I133" s="12">
        <f t="shared" si="7"/>
        <v>0.11158778484702311</v>
      </c>
      <c r="J133" s="98"/>
      <c r="K133" s="98"/>
    </row>
    <row r="134" spans="1:11">
      <c r="A134" s="10">
        <v>43969</v>
      </c>
      <c r="B134" s="95">
        <v>131</v>
      </c>
      <c r="C134" s="12">
        <v>78.462913999999998</v>
      </c>
      <c r="D134" s="12">
        <v>79.329888789757376</v>
      </c>
      <c r="E134" s="12">
        <f t="shared" si="4"/>
        <v>1.1049484980348532E-2</v>
      </c>
      <c r="F134" s="98"/>
      <c r="G134" s="12">
        <v>135.27510100000001</v>
      </c>
      <c r="H134" s="12">
        <v>138.92472374998817</v>
      </c>
      <c r="I134" s="12">
        <f t="shared" si="7"/>
        <v>2.6979264646700713E-2</v>
      </c>
      <c r="J134" s="98"/>
      <c r="K134" s="98"/>
    </row>
    <row r="135" spans="1:11">
      <c r="A135" s="10">
        <v>43970</v>
      </c>
      <c r="B135" s="95">
        <v>132</v>
      </c>
      <c r="C135" s="12">
        <v>78.009521000000007</v>
      </c>
      <c r="D135" s="12">
        <v>79.729864305367101</v>
      </c>
      <c r="E135" s="12">
        <f t="shared" ref="E135:E198" si="8">ABS((C135-D135)/C135)</f>
        <v>2.2052991523523066E-2</v>
      </c>
      <c r="F135" s="98"/>
      <c r="G135" s="12">
        <v>131.208099</v>
      </c>
      <c r="H135" s="12">
        <v>139.22902618116254</v>
      </c>
      <c r="I135" s="12">
        <f t="shared" si="7"/>
        <v>6.113134206115229E-2</v>
      </c>
      <c r="J135" s="98"/>
      <c r="K135" s="98"/>
    </row>
    <row r="136" spans="1:11">
      <c r="A136" s="10">
        <v>43971</v>
      </c>
      <c r="B136" s="95">
        <v>133</v>
      </c>
      <c r="C136" s="12">
        <v>79.526664999999994</v>
      </c>
      <c r="D136" s="12">
        <v>80.129839820976841</v>
      </c>
      <c r="E136" s="12">
        <f t="shared" si="8"/>
        <v>7.584560737921635E-3</v>
      </c>
      <c r="F136" s="98"/>
      <c r="G136" s="12">
        <v>135.26516699999999</v>
      </c>
      <c r="H136" s="12">
        <v>139.5333286123369</v>
      </c>
      <c r="I136" s="12">
        <f t="shared" ref="I136:I199" si="9">ABS((G136-H136)/G136)</f>
        <v>3.155403351061483E-2</v>
      </c>
      <c r="J136" s="98"/>
      <c r="K136" s="98"/>
    </row>
    <row r="137" spans="1:11">
      <c r="A137" s="10">
        <v>43972</v>
      </c>
      <c r="B137" s="95">
        <v>134</v>
      </c>
      <c r="C137" s="12">
        <v>78.933753999999993</v>
      </c>
      <c r="D137" s="12">
        <v>80.529815336586566</v>
      </c>
      <c r="E137" s="12">
        <f t="shared" si="8"/>
        <v>2.0220263901126162E-2</v>
      </c>
      <c r="F137" s="98"/>
      <c r="G137" s="12">
        <v>136.91583299999999</v>
      </c>
      <c r="H137" s="12">
        <v>139.83763104351124</v>
      </c>
      <c r="I137" s="12">
        <f t="shared" si="9"/>
        <v>2.1340103474455328E-2</v>
      </c>
      <c r="J137" s="98"/>
      <c r="K137" s="98"/>
    </row>
    <row r="138" spans="1:11">
      <c r="A138" s="10">
        <v>43973</v>
      </c>
      <c r="B138" s="95">
        <v>135</v>
      </c>
      <c r="C138" s="12">
        <v>79.441963000000001</v>
      </c>
      <c r="D138" s="12">
        <v>80.929790852196305</v>
      </c>
      <c r="E138" s="12">
        <f t="shared" si="8"/>
        <v>1.8728488018307201E-2</v>
      </c>
      <c r="F138" s="98"/>
      <c r="G138" s="12">
        <v>138.397446</v>
      </c>
      <c r="H138" s="12">
        <v>140.1419334746856</v>
      </c>
      <c r="I138" s="12">
        <f t="shared" si="9"/>
        <v>1.2604910893266041E-2</v>
      </c>
      <c r="J138" s="98"/>
      <c r="K138" s="98"/>
    </row>
    <row r="139" spans="1:11">
      <c r="A139" s="10">
        <v>43977</v>
      </c>
      <c r="B139" s="95">
        <v>136</v>
      </c>
      <c r="C139" s="12">
        <v>78.903862000000004</v>
      </c>
      <c r="D139" s="12">
        <v>81.32976636780603</v>
      </c>
      <c r="E139" s="12">
        <f t="shared" si="8"/>
        <v>3.0745065023636314E-2</v>
      </c>
      <c r="F139" s="98"/>
      <c r="G139" s="12">
        <v>144.12506099999999</v>
      </c>
      <c r="H139" s="12">
        <v>140.44623590585994</v>
      </c>
      <c r="I139" s="12">
        <f t="shared" si="9"/>
        <v>2.5525228358030339E-2</v>
      </c>
      <c r="J139" s="98"/>
      <c r="K139" s="98"/>
    </row>
    <row r="140" spans="1:11">
      <c r="A140" s="10">
        <v>43978</v>
      </c>
      <c r="B140" s="95">
        <v>137</v>
      </c>
      <c r="C140" s="12">
        <v>79.247642999999997</v>
      </c>
      <c r="D140" s="12">
        <v>81.729741883415755</v>
      </c>
      <c r="E140" s="12">
        <f t="shared" si="8"/>
        <v>3.1320791249472985E-2</v>
      </c>
      <c r="F140" s="98"/>
      <c r="G140" s="12">
        <v>147.75453200000001</v>
      </c>
      <c r="H140" s="12">
        <v>140.7505383370343</v>
      </c>
      <c r="I140" s="12">
        <f t="shared" si="9"/>
        <v>4.7402902423092586E-2</v>
      </c>
      <c r="J140" s="98"/>
      <c r="K140" s="98"/>
    </row>
    <row r="141" spans="1:11">
      <c r="A141" s="10">
        <v>43979</v>
      </c>
      <c r="B141" s="95">
        <v>138</v>
      </c>
      <c r="C141" s="12">
        <v>79.282523999999995</v>
      </c>
      <c r="D141" s="12">
        <v>82.129717399025481</v>
      </c>
      <c r="E141" s="12">
        <f t="shared" si="8"/>
        <v>3.5911992396022677E-2</v>
      </c>
      <c r="F141" s="98"/>
      <c r="G141" s="12">
        <v>146.73033100000001</v>
      </c>
      <c r="H141" s="12">
        <v>141.05484076820863</v>
      </c>
      <c r="I141" s="12">
        <f t="shared" si="9"/>
        <v>3.8679734401957912E-2</v>
      </c>
      <c r="J141" s="98"/>
      <c r="K141" s="98"/>
    </row>
    <row r="142" spans="1:11">
      <c r="A142" s="10">
        <v>43980</v>
      </c>
      <c r="B142" s="95">
        <v>139</v>
      </c>
      <c r="C142" s="12">
        <v>79.205298999999997</v>
      </c>
      <c r="D142" s="12">
        <v>82.529692914635206</v>
      </c>
      <c r="E142" s="12">
        <f t="shared" si="8"/>
        <v>4.1971862446162966E-2</v>
      </c>
      <c r="F142" s="98"/>
      <c r="G142" s="12">
        <v>145.02995300000001</v>
      </c>
      <c r="H142" s="12">
        <v>141.359143199383</v>
      </c>
      <c r="I142" s="12">
        <f t="shared" si="9"/>
        <v>2.5310701166792817E-2</v>
      </c>
      <c r="J142" s="98"/>
      <c r="K142" s="98"/>
    </row>
    <row r="143" spans="1:11">
      <c r="A143" s="10">
        <v>43983</v>
      </c>
      <c r="B143" s="95">
        <v>140</v>
      </c>
      <c r="C143" s="12">
        <v>80.179359000000005</v>
      </c>
      <c r="D143" s="12">
        <v>82.929668430244945</v>
      </c>
      <c r="E143" s="12">
        <f t="shared" si="8"/>
        <v>3.4301963305106237E-2</v>
      </c>
      <c r="F143" s="98"/>
      <c r="G143" s="12">
        <v>145.358093</v>
      </c>
      <c r="H143" s="12">
        <v>141.66344563055736</v>
      </c>
      <c r="I143" s="12">
        <f t="shared" si="9"/>
        <v>2.5417555315909619E-2</v>
      </c>
      <c r="J143" s="98"/>
      <c r="K143" s="98"/>
    </row>
    <row r="144" spans="1:11">
      <c r="A144" s="10">
        <v>43984</v>
      </c>
      <c r="B144" s="95">
        <v>141</v>
      </c>
      <c r="C144" s="12">
        <v>80.550545</v>
      </c>
      <c r="D144" s="12">
        <v>83.32964394585467</v>
      </c>
      <c r="E144" s="12">
        <f t="shared" si="8"/>
        <v>3.4501305309041302E-2</v>
      </c>
      <c r="F144" s="98"/>
      <c r="G144" s="12">
        <v>147.51589999999999</v>
      </c>
      <c r="H144" s="12">
        <v>141.9677480617317</v>
      </c>
      <c r="I144" s="12">
        <f t="shared" si="9"/>
        <v>3.7610535123795405E-2</v>
      </c>
      <c r="J144" s="98"/>
      <c r="K144" s="98"/>
    </row>
    <row r="145" spans="1:11">
      <c r="A145" s="10">
        <v>43985</v>
      </c>
      <c r="B145" s="95">
        <v>142</v>
      </c>
      <c r="C145" s="12">
        <v>80.993979999999993</v>
      </c>
      <c r="D145" s="12">
        <v>83.729619461464409</v>
      </c>
      <c r="E145" s="12">
        <f t="shared" si="8"/>
        <v>3.3775836938305985E-2</v>
      </c>
      <c r="F145" s="98"/>
      <c r="G145" s="12">
        <v>152.48779300000001</v>
      </c>
      <c r="H145" s="12">
        <v>142.27205049290606</v>
      </c>
      <c r="I145" s="12">
        <f t="shared" si="9"/>
        <v>6.6993838038523837E-2</v>
      </c>
      <c r="J145" s="98"/>
      <c r="K145" s="98"/>
    </row>
    <row r="146" spans="1:11">
      <c r="A146" s="10">
        <v>43986</v>
      </c>
      <c r="B146" s="95">
        <v>143</v>
      </c>
      <c r="C146" s="12">
        <v>80.296447999999998</v>
      </c>
      <c r="D146" s="12">
        <v>84.129594977074134</v>
      </c>
      <c r="E146" s="12">
        <f t="shared" si="8"/>
        <v>4.7737441350757338E-2</v>
      </c>
      <c r="F146" s="98"/>
      <c r="G146" s="12">
        <v>155.03338600000001</v>
      </c>
      <c r="H146" s="12">
        <v>142.5763529240804</v>
      </c>
      <c r="I146" s="12">
        <f t="shared" si="9"/>
        <v>8.0350648317257356E-2</v>
      </c>
      <c r="J146" s="98"/>
      <c r="K146" s="98"/>
    </row>
    <row r="147" spans="1:11">
      <c r="A147" s="10">
        <v>43987</v>
      </c>
      <c r="B147" s="95">
        <v>144</v>
      </c>
      <c r="C147" s="12">
        <v>82.583374000000006</v>
      </c>
      <c r="D147" s="12">
        <v>84.52957049268386</v>
      </c>
      <c r="E147" s="12">
        <f t="shared" si="8"/>
        <v>2.3566444411484727E-2</v>
      </c>
      <c r="F147" s="98"/>
      <c r="G147" s="12">
        <v>160.46267700000001</v>
      </c>
      <c r="H147" s="12">
        <v>142.88065535525476</v>
      </c>
      <c r="I147" s="12">
        <f t="shared" si="9"/>
        <v>0.10957078601365508</v>
      </c>
      <c r="J147" s="98"/>
      <c r="K147" s="98"/>
    </row>
    <row r="148" spans="1:11">
      <c r="A148" s="10">
        <v>43990</v>
      </c>
      <c r="B148" s="95">
        <v>145</v>
      </c>
      <c r="C148" s="12">
        <v>83.071640000000002</v>
      </c>
      <c r="D148" s="12">
        <v>84.929546008293585</v>
      </c>
      <c r="E148" s="12">
        <f t="shared" si="8"/>
        <v>2.2365105688217816E-2</v>
      </c>
      <c r="F148" s="98"/>
      <c r="G148" s="12">
        <v>162.00396699999999</v>
      </c>
      <c r="H148" s="12">
        <v>143.18495778642909</v>
      </c>
      <c r="I148" s="12">
        <f t="shared" si="9"/>
        <v>0.11616387895964853</v>
      </c>
      <c r="J148" s="98"/>
      <c r="K148" s="98"/>
    </row>
    <row r="149" spans="1:11">
      <c r="A149" s="10">
        <v>43991</v>
      </c>
      <c r="B149" s="95">
        <v>146</v>
      </c>
      <c r="C149" s="12">
        <v>85.694878000000003</v>
      </c>
      <c r="D149" s="12">
        <v>85.32952152390331</v>
      </c>
      <c r="E149" s="12">
        <f t="shared" si="8"/>
        <v>4.2634575674020212E-3</v>
      </c>
      <c r="F149" s="98"/>
      <c r="G149" s="12">
        <v>157.21107499999999</v>
      </c>
      <c r="H149" s="12">
        <v>143.48926021760346</v>
      </c>
      <c r="I149" s="12">
        <f t="shared" si="9"/>
        <v>8.7282748892827916E-2</v>
      </c>
      <c r="J149" s="98"/>
      <c r="K149" s="98"/>
    </row>
    <row r="150" spans="1:11">
      <c r="A150" s="10">
        <v>43992</v>
      </c>
      <c r="B150" s="95">
        <v>147</v>
      </c>
      <c r="C150" s="12">
        <v>87.899590000000003</v>
      </c>
      <c r="D150" s="12">
        <v>85.729497039513049</v>
      </c>
      <c r="E150" s="12">
        <f t="shared" si="8"/>
        <v>2.4688317209294767E-2</v>
      </c>
      <c r="F150" s="98"/>
      <c r="G150" s="12">
        <v>153.25344799999999</v>
      </c>
      <c r="H150" s="12">
        <v>143.79356264877782</v>
      </c>
      <c r="I150" s="12">
        <f t="shared" si="9"/>
        <v>6.1727063727937591E-2</v>
      </c>
      <c r="J150" s="98"/>
      <c r="K150" s="98"/>
    </row>
    <row r="151" spans="1:11">
      <c r="A151" s="10">
        <v>43993</v>
      </c>
      <c r="B151" s="95">
        <v>148</v>
      </c>
      <c r="C151" s="12">
        <v>83.679496999999998</v>
      </c>
      <c r="D151" s="12">
        <v>86.129472555122774</v>
      </c>
      <c r="E151" s="12">
        <f t="shared" si="8"/>
        <v>2.9278086543980737E-2</v>
      </c>
      <c r="F151" s="98"/>
      <c r="G151" s="12">
        <v>142.633499</v>
      </c>
      <c r="H151" s="12">
        <v>144.09786507995216</v>
      </c>
      <c r="I151" s="12">
        <f t="shared" si="9"/>
        <v>1.0266635048700285E-2</v>
      </c>
      <c r="J151" s="98"/>
      <c r="K151" s="98"/>
    </row>
    <row r="152" spans="1:11">
      <c r="A152" s="10">
        <v>43994</v>
      </c>
      <c r="B152" s="95">
        <v>149</v>
      </c>
      <c r="C152" s="12">
        <v>84.401947000000007</v>
      </c>
      <c r="D152" s="12">
        <v>86.529448070732514</v>
      </c>
      <c r="E152" s="12">
        <f t="shared" si="8"/>
        <v>2.5206777169873896E-2</v>
      </c>
      <c r="F152" s="98"/>
      <c r="G152" s="12">
        <v>143.69747899999999</v>
      </c>
      <c r="H152" s="12">
        <v>144.40216751112652</v>
      </c>
      <c r="I152" s="12">
        <f t="shared" si="9"/>
        <v>4.9039726794826649E-3</v>
      </c>
      <c r="J152" s="98"/>
      <c r="K152" s="98"/>
    </row>
    <row r="153" spans="1:11">
      <c r="A153" s="10">
        <v>43997</v>
      </c>
      <c r="B153" s="95">
        <v>150</v>
      </c>
      <c r="C153" s="12">
        <v>85.445755000000005</v>
      </c>
      <c r="D153" s="12">
        <v>86.929423586342239</v>
      </c>
      <c r="E153" s="12">
        <f t="shared" si="8"/>
        <v>1.7363865370985759E-2</v>
      </c>
      <c r="F153" s="98"/>
      <c r="G153" s="12">
        <v>145.80557300000001</v>
      </c>
      <c r="H153" s="12">
        <v>144.70646994230088</v>
      </c>
      <c r="I153" s="12">
        <f t="shared" si="9"/>
        <v>7.5381416161584228E-3</v>
      </c>
      <c r="J153" s="98"/>
      <c r="K153" s="98"/>
    </row>
    <row r="154" spans="1:11">
      <c r="A154" s="10">
        <v>43998</v>
      </c>
      <c r="B154" s="95">
        <v>151</v>
      </c>
      <c r="C154" s="12">
        <v>87.710257999999996</v>
      </c>
      <c r="D154" s="12">
        <v>87.329399101951964</v>
      </c>
      <c r="E154" s="12">
        <f t="shared" si="8"/>
        <v>4.3422389436824178E-3</v>
      </c>
      <c r="F154" s="98"/>
      <c r="G154" s="12">
        <v>148.27162200000001</v>
      </c>
      <c r="H154" s="12">
        <v>145.01077237347522</v>
      </c>
      <c r="I154" s="12">
        <f t="shared" si="9"/>
        <v>2.1992405441715528E-2</v>
      </c>
      <c r="J154" s="98"/>
      <c r="K154" s="98"/>
    </row>
    <row r="155" spans="1:11">
      <c r="A155" s="10">
        <v>43999</v>
      </c>
      <c r="B155" s="95">
        <v>152</v>
      </c>
      <c r="C155" s="12">
        <v>87.588195999999996</v>
      </c>
      <c r="D155" s="12">
        <v>87.729374617561689</v>
      </c>
      <c r="E155" s="12">
        <f t="shared" si="8"/>
        <v>1.6118452486644716E-3</v>
      </c>
      <c r="F155" s="98"/>
      <c r="G155" s="12">
        <v>147.50595100000001</v>
      </c>
      <c r="H155" s="12">
        <v>145.31507480464958</v>
      </c>
      <c r="I155" s="12">
        <f t="shared" si="9"/>
        <v>1.4852798687087727E-2</v>
      </c>
      <c r="J155" s="98"/>
      <c r="K155" s="98"/>
    </row>
    <row r="156" spans="1:11">
      <c r="A156" s="10">
        <v>44000</v>
      </c>
      <c r="B156" s="95">
        <v>153</v>
      </c>
      <c r="C156" s="12">
        <v>87.623076999999995</v>
      </c>
      <c r="D156" s="12">
        <v>88.129350133171414</v>
      </c>
      <c r="E156" s="12">
        <f t="shared" si="8"/>
        <v>5.7778515718116021E-3</v>
      </c>
      <c r="F156" s="98"/>
      <c r="G156" s="12">
        <v>147.39656099999999</v>
      </c>
      <c r="H156" s="12">
        <v>145.61937723582392</v>
      </c>
      <c r="I156" s="12">
        <f t="shared" si="9"/>
        <v>1.2057158946714318E-2</v>
      </c>
      <c r="J156" s="98"/>
      <c r="K156" s="98"/>
    </row>
    <row r="157" spans="1:11">
      <c r="A157" s="10">
        <v>44001</v>
      </c>
      <c r="B157" s="95">
        <v>154</v>
      </c>
      <c r="C157" s="12">
        <v>87.122337000000002</v>
      </c>
      <c r="D157" s="12">
        <v>88.529325648781153</v>
      </c>
      <c r="E157" s="12">
        <f t="shared" si="8"/>
        <v>1.614957423354187E-2</v>
      </c>
      <c r="F157" s="98"/>
      <c r="G157" s="12">
        <v>144.55264299999999</v>
      </c>
      <c r="H157" s="12">
        <v>145.92367966699828</v>
      </c>
      <c r="I157" s="12">
        <f t="shared" si="9"/>
        <v>9.4846876441981986E-3</v>
      </c>
      <c r="J157" s="98"/>
      <c r="K157" s="98"/>
    </row>
    <row r="158" spans="1:11">
      <c r="A158" s="10">
        <v>44004</v>
      </c>
      <c r="B158" s="95">
        <v>155</v>
      </c>
      <c r="C158" s="12">
        <v>89.401786999999999</v>
      </c>
      <c r="D158" s="12">
        <v>88.929301164390878</v>
      </c>
      <c r="E158" s="12">
        <f t="shared" si="8"/>
        <v>5.284970820651721E-3</v>
      </c>
      <c r="F158" s="98"/>
      <c r="G158" s="12">
        <v>144.12506099999999</v>
      </c>
      <c r="H158" s="12">
        <v>146.22798209817262</v>
      </c>
      <c r="I158" s="12">
        <f t="shared" si="9"/>
        <v>1.4590946803988722E-2</v>
      </c>
      <c r="J158" s="98"/>
      <c r="K158" s="98"/>
    </row>
    <row r="159" spans="1:11">
      <c r="A159" s="10">
        <v>44005</v>
      </c>
      <c r="B159" s="95">
        <v>156</v>
      </c>
      <c r="C159" s="12">
        <v>91.310051000000001</v>
      </c>
      <c r="D159" s="12">
        <v>89.329276680000618</v>
      </c>
      <c r="E159" s="12">
        <f t="shared" si="8"/>
        <v>2.1692839926235323E-2</v>
      </c>
      <c r="F159" s="98"/>
      <c r="G159" s="12">
        <v>144.04551699999999</v>
      </c>
      <c r="H159" s="12">
        <v>146.53228452934698</v>
      </c>
      <c r="I159" s="12">
        <f t="shared" si="9"/>
        <v>1.7263762046457798E-2</v>
      </c>
      <c r="J159" s="98"/>
      <c r="K159" s="98"/>
    </row>
    <row r="160" spans="1:11">
      <c r="A160" s="10">
        <v>44006</v>
      </c>
      <c r="B160" s="95">
        <v>157</v>
      </c>
      <c r="C160" s="12">
        <v>89.698241999999993</v>
      </c>
      <c r="D160" s="12">
        <v>89.729252195610343</v>
      </c>
      <c r="E160" s="12">
        <f t="shared" si="8"/>
        <v>3.457168715787034E-4</v>
      </c>
      <c r="F160" s="98"/>
      <c r="G160" s="12">
        <v>137.57212799999999</v>
      </c>
      <c r="H160" s="12">
        <v>146.83658696052134</v>
      </c>
      <c r="I160" s="12">
        <f t="shared" si="9"/>
        <v>6.7342557647442611E-2</v>
      </c>
      <c r="J160" s="98"/>
      <c r="K160" s="98"/>
    </row>
    <row r="161" spans="1:11">
      <c r="A161" s="10">
        <v>44007</v>
      </c>
      <c r="B161" s="95">
        <v>158</v>
      </c>
      <c r="C161" s="12">
        <v>90.889037999999999</v>
      </c>
      <c r="D161" s="12">
        <v>90.129227711220068</v>
      </c>
      <c r="E161" s="12">
        <f t="shared" si="8"/>
        <v>8.3597571885394087E-3</v>
      </c>
      <c r="F161" s="98"/>
      <c r="G161" s="12">
        <v>141.65901199999999</v>
      </c>
      <c r="H161" s="12">
        <v>147.14088939169568</v>
      </c>
      <c r="I161" s="12">
        <f t="shared" si="9"/>
        <v>3.8697696068187251E-2</v>
      </c>
      <c r="J161" s="98"/>
      <c r="K161" s="98"/>
    </row>
    <row r="162" spans="1:11">
      <c r="A162" s="10">
        <v>44008</v>
      </c>
      <c r="B162" s="95">
        <v>159</v>
      </c>
      <c r="C162" s="12">
        <v>88.096405000000004</v>
      </c>
      <c r="D162" s="12">
        <v>90.529203226829793</v>
      </c>
      <c r="E162" s="12">
        <f t="shared" si="8"/>
        <v>2.7615181650486063E-2</v>
      </c>
      <c r="F162" s="98"/>
      <c r="G162" s="12">
        <v>137.432907</v>
      </c>
      <c r="H162" s="12">
        <v>147.44519182287004</v>
      </c>
      <c r="I162" s="12">
        <f t="shared" si="9"/>
        <v>7.2852165041302985E-2</v>
      </c>
      <c r="J162" s="98"/>
      <c r="K162" s="98"/>
    </row>
    <row r="163" spans="1:11">
      <c r="A163" s="10">
        <v>44011</v>
      </c>
      <c r="B163" s="95">
        <v>160</v>
      </c>
      <c r="C163" s="12">
        <v>90.126732000000004</v>
      </c>
      <c r="D163" s="12">
        <v>90.929178742439518</v>
      </c>
      <c r="E163" s="12">
        <f t="shared" si="8"/>
        <v>8.9035375479886922E-3</v>
      </c>
      <c r="F163" s="98"/>
      <c r="G163" s="12">
        <v>142.434631</v>
      </c>
      <c r="H163" s="12">
        <v>147.74949425404441</v>
      </c>
      <c r="I163" s="12">
        <f t="shared" si="9"/>
        <v>3.7314403222938185E-2</v>
      </c>
      <c r="J163" s="98"/>
      <c r="K163" s="98"/>
    </row>
    <row r="164" spans="1:11">
      <c r="A164" s="10">
        <v>44012</v>
      </c>
      <c r="B164" s="95">
        <v>161</v>
      </c>
      <c r="C164" s="12">
        <v>90.879065999999995</v>
      </c>
      <c r="D164" s="12">
        <v>91.329154258049257</v>
      </c>
      <c r="E164" s="12">
        <f t="shared" si="8"/>
        <v>4.9526065557194757E-3</v>
      </c>
      <c r="F164" s="98"/>
      <c r="G164" s="12">
        <v>143.77702300000001</v>
      </c>
      <c r="H164" s="12">
        <v>148.05379668521874</v>
      </c>
      <c r="I164" s="12">
        <f t="shared" si="9"/>
        <v>2.9745877303487694E-2</v>
      </c>
      <c r="J164" s="98"/>
      <c r="K164" s="98"/>
    </row>
    <row r="165" spans="1:11">
      <c r="A165" s="10">
        <v>44013</v>
      </c>
      <c r="B165" s="95">
        <v>162</v>
      </c>
      <c r="C165" s="12">
        <v>90.707176000000004</v>
      </c>
      <c r="D165" s="12">
        <v>91.729129773658983</v>
      </c>
      <c r="E165" s="12">
        <f t="shared" si="8"/>
        <v>1.126651516147938E-2</v>
      </c>
      <c r="F165" s="98"/>
      <c r="G165" s="12">
        <v>143.29972799999999</v>
      </c>
      <c r="H165" s="12">
        <v>148.35809911639308</v>
      </c>
      <c r="I165" s="12">
        <f t="shared" si="9"/>
        <v>3.529923738859498E-2</v>
      </c>
      <c r="J165" s="98"/>
      <c r="K165" s="98"/>
    </row>
    <row r="166" spans="1:11">
      <c r="A166" s="10">
        <v>44014</v>
      </c>
      <c r="B166" s="95">
        <v>163</v>
      </c>
      <c r="C166" s="12">
        <v>90.707176000000004</v>
      </c>
      <c r="D166" s="12">
        <v>92.129105289268708</v>
      </c>
      <c r="E166" s="12">
        <f t="shared" si="8"/>
        <v>1.5676039669327856E-2</v>
      </c>
      <c r="F166" s="98"/>
      <c r="G166" s="12">
        <v>144.20462000000001</v>
      </c>
      <c r="H166" s="12">
        <v>148.66240154756744</v>
      </c>
      <c r="I166" s="12">
        <f t="shared" si="9"/>
        <v>3.0912889944631702E-2</v>
      </c>
      <c r="J166" s="98"/>
      <c r="K166" s="98"/>
    </row>
    <row r="167" spans="1:11">
      <c r="A167" s="10">
        <v>44018</v>
      </c>
      <c r="B167" s="95">
        <v>164</v>
      </c>
      <c r="C167" s="12">
        <v>93.133613999999994</v>
      </c>
      <c r="D167" s="12">
        <v>92.529080804878447</v>
      </c>
      <c r="E167" s="12">
        <f t="shared" si="8"/>
        <v>6.491031209435805E-3</v>
      </c>
      <c r="F167" s="98"/>
      <c r="G167" s="12">
        <v>146.39224200000001</v>
      </c>
      <c r="H167" s="12">
        <v>148.9667039787418</v>
      </c>
      <c r="I167" s="12">
        <f t="shared" si="9"/>
        <v>1.7586054722365647E-2</v>
      </c>
      <c r="J167" s="98"/>
      <c r="K167" s="98"/>
    </row>
    <row r="168" spans="1:11">
      <c r="A168" s="10">
        <v>44019</v>
      </c>
      <c r="B168" s="95">
        <v>165</v>
      </c>
      <c r="C168" s="12">
        <v>92.844634999999997</v>
      </c>
      <c r="D168" s="12">
        <v>92.929056320488172</v>
      </c>
      <c r="E168" s="12">
        <f t="shared" si="8"/>
        <v>9.0927516154461067E-4</v>
      </c>
      <c r="F168" s="98"/>
      <c r="G168" s="12">
        <v>144.15489199999999</v>
      </c>
      <c r="H168" s="12">
        <v>149.27100640991614</v>
      </c>
      <c r="I168" s="12">
        <f t="shared" si="9"/>
        <v>3.549039743941642E-2</v>
      </c>
      <c r="J168" s="98"/>
      <c r="K168" s="98"/>
    </row>
    <row r="169" spans="1:11">
      <c r="A169" s="10">
        <v>44020</v>
      </c>
      <c r="B169" s="95">
        <v>166</v>
      </c>
      <c r="C169" s="12">
        <v>95.006996000000001</v>
      </c>
      <c r="D169" s="12">
        <v>93.329031836097897</v>
      </c>
      <c r="E169" s="12">
        <f t="shared" si="8"/>
        <v>1.7661480044081215E-2</v>
      </c>
      <c r="F169" s="98"/>
      <c r="G169" s="12">
        <v>144.77140800000001</v>
      </c>
      <c r="H169" s="12">
        <v>149.5753088410905</v>
      </c>
      <c r="I169" s="12">
        <f t="shared" si="9"/>
        <v>3.3182662981978424E-2</v>
      </c>
      <c r="J169" s="98"/>
      <c r="K169" s="98"/>
    </row>
    <row r="170" spans="1:11">
      <c r="A170" s="10">
        <v>44021</v>
      </c>
      <c r="B170" s="95">
        <v>167</v>
      </c>
      <c r="C170" s="12">
        <v>95.415558000000004</v>
      </c>
      <c r="D170" s="12">
        <v>93.729007351707637</v>
      </c>
      <c r="E170" s="12">
        <f t="shared" si="8"/>
        <v>1.7675845361532841E-2</v>
      </c>
      <c r="F170" s="98"/>
      <c r="G170" s="12">
        <v>140.57513399999999</v>
      </c>
      <c r="H170" s="12">
        <v>149.87961127226487</v>
      </c>
      <c r="I170" s="12">
        <f t="shared" si="9"/>
        <v>6.6188642382975615E-2</v>
      </c>
      <c r="J170" s="98"/>
      <c r="K170" s="98"/>
    </row>
    <row r="171" spans="1:11">
      <c r="A171" s="10">
        <v>44022</v>
      </c>
      <c r="B171" s="95">
        <v>168</v>
      </c>
      <c r="C171" s="12">
        <v>95.582465999999997</v>
      </c>
      <c r="D171" s="12">
        <v>94.128982867317362</v>
      </c>
      <c r="E171" s="12">
        <f t="shared" si="8"/>
        <v>1.5206587499872989E-2</v>
      </c>
      <c r="F171" s="98"/>
      <c r="G171" s="12">
        <v>141.64906300000001</v>
      </c>
      <c r="H171" s="12">
        <v>150.1839137034392</v>
      </c>
      <c r="I171" s="12">
        <f t="shared" si="9"/>
        <v>6.0253492135272292E-2</v>
      </c>
      <c r="J171" s="98"/>
      <c r="K171" s="98"/>
    </row>
    <row r="172" spans="1:11">
      <c r="A172" s="10">
        <v>44025</v>
      </c>
      <c r="B172" s="95">
        <v>169</v>
      </c>
      <c r="C172" s="12">
        <v>95.141525000000001</v>
      </c>
      <c r="D172" s="12">
        <v>94.528958382927087</v>
      </c>
      <c r="E172" s="12">
        <f t="shared" si="8"/>
        <v>6.4384780154923384E-3</v>
      </c>
      <c r="F172" s="98"/>
      <c r="G172" s="12">
        <v>142.68322800000001</v>
      </c>
      <c r="H172" s="12">
        <v>150.48821613461357</v>
      </c>
      <c r="I172" s="12">
        <f t="shared" si="9"/>
        <v>5.4701510780324869E-2</v>
      </c>
      <c r="J172" s="98"/>
      <c r="K172" s="98"/>
    </row>
    <row r="173" spans="1:11">
      <c r="A173" s="10">
        <v>44026</v>
      </c>
      <c r="B173" s="95">
        <v>170</v>
      </c>
      <c r="C173" s="12">
        <v>96.715964999999997</v>
      </c>
      <c r="D173" s="12">
        <v>94.928933898536812</v>
      </c>
      <c r="E173" s="12">
        <f t="shared" si="8"/>
        <v>1.8477105630525275E-2</v>
      </c>
      <c r="F173" s="98"/>
      <c r="G173" s="12">
        <v>147.267303</v>
      </c>
      <c r="H173" s="12">
        <v>150.7925185657879</v>
      </c>
      <c r="I173" s="12">
        <f t="shared" si="9"/>
        <v>2.3937530558211573E-2</v>
      </c>
      <c r="J173" s="98"/>
      <c r="K173" s="98"/>
    </row>
    <row r="174" spans="1:11">
      <c r="A174" s="10">
        <v>44027</v>
      </c>
      <c r="B174" s="95">
        <v>171</v>
      </c>
      <c r="C174" s="12">
        <v>97.381111000000004</v>
      </c>
      <c r="D174" s="12">
        <v>95.328909414146551</v>
      </c>
      <c r="E174" s="12">
        <f t="shared" si="8"/>
        <v>2.1073918389095531E-2</v>
      </c>
      <c r="F174" s="98"/>
      <c r="G174" s="12">
        <v>151.07576</v>
      </c>
      <c r="H174" s="12">
        <v>151.09682099696226</v>
      </c>
      <c r="I174" s="12">
        <f t="shared" si="9"/>
        <v>1.3940685760748369E-4</v>
      </c>
      <c r="J174" s="98"/>
      <c r="K174" s="98"/>
    </row>
    <row r="175" spans="1:11">
      <c r="A175" s="10">
        <v>44028</v>
      </c>
      <c r="B175" s="95">
        <v>172</v>
      </c>
      <c r="C175" s="12">
        <v>96.182845999999998</v>
      </c>
      <c r="D175" s="12">
        <v>95.728884929756276</v>
      </c>
      <c r="E175" s="12">
        <f t="shared" si="8"/>
        <v>4.7197716549552049E-3</v>
      </c>
      <c r="F175" s="98"/>
      <c r="G175" s="12">
        <v>152.21929900000001</v>
      </c>
      <c r="H175" s="12">
        <v>151.4011234281366</v>
      </c>
      <c r="I175" s="12">
        <f t="shared" si="9"/>
        <v>5.3749792387587231E-3</v>
      </c>
      <c r="J175" s="98"/>
      <c r="K175" s="98"/>
    </row>
    <row r="176" spans="1:11">
      <c r="A176" s="10">
        <v>44029</v>
      </c>
      <c r="B176" s="95">
        <v>173</v>
      </c>
      <c r="C176" s="12">
        <v>95.988533000000004</v>
      </c>
      <c r="D176" s="12">
        <v>96.128860445366001</v>
      </c>
      <c r="E176" s="12">
        <f t="shared" si="8"/>
        <v>1.4619188457229313E-3</v>
      </c>
      <c r="F176" s="98"/>
      <c r="G176" s="12">
        <v>154.12851000000001</v>
      </c>
      <c r="H176" s="12">
        <v>151.70542585931096</v>
      </c>
      <c r="I176" s="12">
        <f t="shared" si="9"/>
        <v>1.5721193572097999E-2</v>
      </c>
      <c r="J176" s="98"/>
      <c r="K176" s="98"/>
    </row>
    <row r="177" spans="1:11">
      <c r="A177" s="10">
        <v>44032</v>
      </c>
      <c r="B177" s="95">
        <v>174</v>
      </c>
      <c r="C177" s="12">
        <v>98.011391000000003</v>
      </c>
      <c r="D177" s="12">
        <v>96.528835960975741</v>
      </c>
      <c r="E177" s="12">
        <f t="shared" si="8"/>
        <v>1.5126354435927376E-2</v>
      </c>
      <c r="F177" s="98"/>
      <c r="G177" s="12">
        <v>152.527557</v>
      </c>
      <c r="H177" s="12">
        <v>152.00972829048533</v>
      </c>
      <c r="I177" s="12">
        <f t="shared" si="9"/>
        <v>3.3949846158925516E-3</v>
      </c>
      <c r="J177" s="98"/>
      <c r="K177" s="98"/>
    </row>
    <row r="178" spans="1:11">
      <c r="A178" s="10">
        <v>44033</v>
      </c>
      <c r="B178" s="95">
        <v>175</v>
      </c>
      <c r="C178" s="12">
        <v>96.658660999999995</v>
      </c>
      <c r="D178" s="12">
        <v>96.928811476585466</v>
      </c>
      <c r="E178" s="12">
        <f t="shared" si="8"/>
        <v>2.7948915678179193E-3</v>
      </c>
      <c r="F178" s="98"/>
      <c r="G178" s="12">
        <v>153.889847</v>
      </c>
      <c r="H178" s="12">
        <v>152.31403072165966</v>
      </c>
      <c r="I178" s="12">
        <f t="shared" si="9"/>
        <v>1.0239897621968138E-2</v>
      </c>
      <c r="J178" s="98"/>
      <c r="K178" s="98"/>
    </row>
    <row r="179" spans="1:11">
      <c r="A179" s="10">
        <v>44034</v>
      </c>
      <c r="B179" s="95">
        <v>176</v>
      </c>
      <c r="C179" s="12">
        <v>96.930199000000002</v>
      </c>
      <c r="D179" s="12">
        <v>97.328786992195191</v>
      </c>
      <c r="E179" s="12">
        <f t="shared" si="8"/>
        <v>4.1121136272008387E-3</v>
      </c>
      <c r="F179" s="98"/>
      <c r="G179" s="12">
        <v>153.740692</v>
      </c>
      <c r="H179" s="12">
        <v>152.61833315283403</v>
      </c>
      <c r="I179" s="12">
        <f t="shared" si="9"/>
        <v>7.3003369021258837E-3</v>
      </c>
      <c r="J179" s="98"/>
      <c r="K179" s="98"/>
    </row>
    <row r="180" spans="1:11">
      <c r="A180" s="10">
        <v>44035</v>
      </c>
      <c r="B180" s="95">
        <v>177</v>
      </c>
      <c r="C180" s="12">
        <v>92.518287999999998</v>
      </c>
      <c r="D180" s="12">
        <v>97.728762507804916</v>
      </c>
      <c r="E180" s="12">
        <f t="shared" si="8"/>
        <v>5.6318319550021478E-2</v>
      </c>
      <c r="F180" s="98"/>
      <c r="G180" s="12">
        <v>152.86563100000001</v>
      </c>
      <c r="H180" s="12">
        <v>152.92263558400839</v>
      </c>
      <c r="I180" s="12">
        <f t="shared" si="9"/>
        <v>3.7290647763971321E-4</v>
      </c>
      <c r="J180" s="98"/>
      <c r="K180" s="98"/>
    </row>
    <row r="181" spans="1:11">
      <c r="A181" s="10">
        <v>44036</v>
      </c>
      <c r="B181" s="95">
        <v>178</v>
      </c>
      <c r="C181" s="12">
        <v>92.289092999999994</v>
      </c>
      <c r="D181" s="12">
        <v>98.128738023414655</v>
      </c>
      <c r="E181" s="12">
        <f t="shared" si="8"/>
        <v>6.3275570639909323E-2</v>
      </c>
      <c r="F181" s="98"/>
      <c r="G181" s="12">
        <v>148.58981299999999</v>
      </c>
      <c r="H181" s="12">
        <v>153.22693801518272</v>
      </c>
      <c r="I181" s="12">
        <f t="shared" si="9"/>
        <v>3.1207556706345223E-2</v>
      </c>
      <c r="J181" s="98"/>
      <c r="K181" s="98"/>
    </row>
    <row r="182" spans="1:11">
      <c r="A182" s="10">
        <v>44039</v>
      </c>
      <c r="B182" s="95">
        <v>179</v>
      </c>
      <c r="C182" s="12">
        <v>94.476364000000004</v>
      </c>
      <c r="D182" s="12">
        <v>98.52871353902438</v>
      </c>
      <c r="E182" s="12">
        <f t="shared" si="8"/>
        <v>4.2892733880236719E-2</v>
      </c>
      <c r="F182" s="98"/>
      <c r="G182" s="12">
        <v>149.91233800000001</v>
      </c>
      <c r="H182" s="12">
        <v>153.53124044635706</v>
      </c>
      <c r="I182" s="12">
        <f t="shared" si="9"/>
        <v>2.4140124119450761E-2</v>
      </c>
      <c r="J182" s="98"/>
      <c r="K182" s="98"/>
    </row>
    <row r="183" spans="1:11">
      <c r="A183" s="10">
        <v>44040</v>
      </c>
      <c r="B183" s="95">
        <v>180</v>
      </c>
      <c r="C183" s="12">
        <v>92.924355000000006</v>
      </c>
      <c r="D183" s="12">
        <v>98.928689054634106</v>
      </c>
      <c r="E183" s="12">
        <f t="shared" si="8"/>
        <v>6.4615289012596319E-2</v>
      </c>
      <c r="F183" s="98"/>
      <c r="G183" s="12">
        <v>151.155304</v>
      </c>
      <c r="H183" s="12">
        <v>153.83554287753142</v>
      </c>
      <c r="I183" s="12">
        <f t="shared" si="9"/>
        <v>1.7731689240169983E-2</v>
      </c>
      <c r="J183" s="98"/>
      <c r="K183" s="98"/>
    </row>
    <row r="184" spans="1:11">
      <c r="A184" s="10">
        <v>44041</v>
      </c>
      <c r="B184" s="95">
        <v>181</v>
      </c>
      <c r="C184" s="12">
        <v>94.705558999999994</v>
      </c>
      <c r="D184" s="12">
        <v>99.328664570243845</v>
      </c>
      <c r="E184" s="12">
        <f t="shared" si="8"/>
        <v>4.8815567101439646E-2</v>
      </c>
      <c r="F184" s="98"/>
      <c r="G184" s="12">
        <v>153.71086099999999</v>
      </c>
      <c r="H184" s="12">
        <v>154.13984530870579</v>
      </c>
      <c r="I184" s="12">
        <f t="shared" si="9"/>
        <v>2.7908522918611016E-3</v>
      </c>
      <c r="J184" s="98"/>
      <c r="K184" s="98"/>
    </row>
    <row r="185" spans="1:11">
      <c r="A185" s="10">
        <v>44042</v>
      </c>
      <c r="B185" s="95">
        <v>182</v>
      </c>
      <c r="C185" s="12">
        <v>95.851517000000001</v>
      </c>
      <c r="D185" s="12">
        <v>99.72864008585357</v>
      </c>
      <c r="E185" s="12">
        <f t="shared" si="8"/>
        <v>4.0449261599621512E-2</v>
      </c>
      <c r="F185" s="98"/>
      <c r="G185" s="12">
        <v>148.321335</v>
      </c>
      <c r="H185" s="12">
        <v>154.44414773988012</v>
      </c>
      <c r="I185" s="12">
        <f t="shared" si="9"/>
        <v>4.1280728358331707E-2</v>
      </c>
      <c r="J185" s="98"/>
      <c r="K185" s="98"/>
    </row>
    <row r="186" spans="1:11">
      <c r="A186" s="10">
        <v>44043</v>
      </c>
      <c r="B186" s="95">
        <v>183</v>
      </c>
      <c r="C186" s="12">
        <v>105.88608600000001</v>
      </c>
      <c r="D186" s="12">
        <v>100.1286156014633</v>
      </c>
      <c r="E186" s="12">
        <f t="shared" si="8"/>
        <v>5.437419226674136E-2</v>
      </c>
      <c r="F186" s="98"/>
      <c r="G186" s="12">
        <v>148.53015099999999</v>
      </c>
      <c r="H186" s="12">
        <v>154.74845017105449</v>
      </c>
      <c r="I186" s="12">
        <f t="shared" si="9"/>
        <v>4.1865568231021978E-2</v>
      </c>
      <c r="J186" s="98"/>
      <c r="K186" s="98"/>
    </row>
    <row r="187" spans="1:11">
      <c r="A187" s="10">
        <v>44046</v>
      </c>
      <c r="B187" s="95">
        <v>184</v>
      </c>
      <c r="C187" s="12">
        <v>108.554153</v>
      </c>
      <c r="D187" s="12">
        <v>100.52859111707302</v>
      </c>
      <c r="E187" s="12">
        <f t="shared" si="8"/>
        <v>7.3931412674068581E-2</v>
      </c>
      <c r="F187" s="98"/>
      <c r="G187" s="12">
        <v>147.694885</v>
      </c>
      <c r="H187" s="12">
        <v>155.05275260222885</v>
      </c>
      <c r="I187" s="12">
        <f t="shared" si="9"/>
        <v>4.9818025872926136E-2</v>
      </c>
      <c r="J187" s="98"/>
      <c r="K187" s="98"/>
    </row>
    <row r="188" spans="1:11">
      <c r="A188" s="10">
        <v>44047</v>
      </c>
      <c r="B188" s="95">
        <v>185</v>
      </c>
      <c r="C188" s="12">
        <v>109.279099</v>
      </c>
      <c r="D188" s="12">
        <v>100.92856663268276</v>
      </c>
      <c r="E188" s="12">
        <f t="shared" si="8"/>
        <v>7.6414725631268637E-2</v>
      </c>
      <c r="F188" s="98"/>
      <c r="G188" s="12">
        <v>146.501633</v>
      </c>
      <c r="H188" s="12">
        <v>155.35705503340319</v>
      </c>
      <c r="I188" s="12">
        <f t="shared" si="9"/>
        <v>6.0445893005187094E-2</v>
      </c>
      <c r="J188" s="98"/>
      <c r="K188" s="98"/>
    </row>
    <row r="189" spans="1:11">
      <c r="A189" s="10">
        <v>44048</v>
      </c>
      <c r="B189" s="95">
        <v>186</v>
      </c>
      <c r="C189" s="12">
        <v>109.675194</v>
      </c>
      <c r="D189" s="12">
        <v>101.32854214829248</v>
      </c>
      <c r="E189" s="12">
        <f t="shared" si="8"/>
        <v>7.6103369844119167E-2</v>
      </c>
      <c r="F189" s="98"/>
      <c r="G189" s="12">
        <v>149.972015</v>
      </c>
      <c r="H189" s="12">
        <v>155.66135746457755</v>
      </c>
      <c r="I189" s="12">
        <f t="shared" si="9"/>
        <v>3.793602736202184E-2</v>
      </c>
      <c r="J189" s="98"/>
      <c r="K189" s="98"/>
    </row>
    <row r="190" spans="1:11">
      <c r="A190" s="10">
        <v>44049</v>
      </c>
      <c r="B190" s="95">
        <v>187</v>
      </c>
      <c r="C190" s="12">
        <v>113.501678</v>
      </c>
      <c r="D190" s="12">
        <v>101.72851766390221</v>
      </c>
      <c r="E190" s="12">
        <f t="shared" si="8"/>
        <v>0.10372675138862518</v>
      </c>
      <c r="F190" s="98"/>
      <c r="G190" s="12">
        <v>151.72210699999999</v>
      </c>
      <c r="H190" s="12">
        <v>155.96565989575188</v>
      </c>
      <c r="I190" s="12">
        <f t="shared" si="9"/>
        <v>2.7969245745788976E-2</v>
      </c>
      <c r="J190" s="98"/>
      <c r="K190" s="98"/>
    </row>
    <row r="191" spans="1:11">
      <c r="A191" s="10">
        <v>44050</v>
      </c>
      <c r="B191" s="95">
        <v>188</v>
      </c>
      <c r="C191" s="12">
        <v>110.92113500000001</v>
      </c>
      <c r="D191" s="12">
        <v>102.12849317951195</v>
      </c>
      <c r="E191" s="12">
        <f t="shared" si="8"/>
        <v>7.9269309861353804E-2</v>
      </c>
      <c r="F191" s="98"/>
      <c r="G191" s="12">
        <v>154.23788500000001</v>
      </c>
      <c r="H191" s="12">
        <v>156.26996232692625</v>
      </c>
      <c r="I191" s="12">
        <f t="shared" si="9"/>
        <v>1.3174955860722816E-2</v>
      </c>
      <c r="J191" s="98"/>
      <c r="K191" s="98"/>
    </row>
    <row r="192" spans="1:11">
      <c r="A192" s="10">
        <v>44053</v>
      </c>
      <c r="B192" s="95">
        <v>189</v>
      </c>
      <c r="C192" s="12">
        <v>112.533356</v>
      </c>
      <c r="D192" s="12">
        <v>102.52846869512167</v>
      </c>
      <c r="E192" s="12">
        <f t="shared" si="8"/>
        <v>8.8905971176033563E-2</v>
      </c>
      <c r="F192" s="98"/>
      <c r="G192" s="12">
        <v>158.53358499999999</v>
      </c>
      <c r="H192" s="12">
        <v>156.57426475810058</v>
      </c>
      <c r="I192" s="12">
        <f t="shared" si="9"/>
        <v>1.2359023117400678E-2</v>
      </c>
      <c r="J192" s="98"/>
      <c r="K192" s="98"/>
    </row>
    <row r="193" spans="1:11">
      <c r="A193" s="10">
        <v>44054</v>
      </c>
      <c r="B193" s="95">
        <v>190</v>
      </c>
      <c r="C193" s="12">
        <v>109.186623</v>
      </c>
      <c r="D193" s="12">
        <v>102.9284442107314</v>
      </c>
      <c r="E193" s="12">
        <f t="shared" si="8"/>
        <v>5.7316350825032829E-2</v>
      </c>
      <c r="F193" s="98"/>
      <c r="G193" s="12">
        <v>159.378815</v>
      </c>
      <c r="H193" s="12">
        <v>156.87856718927495</v>
      </c>
      <c r="I193" s="12">
        <f t="shared" si="9"/>
        <v>1.5687453886045373E-2</v>
      </c>
      <c r="J193" s="98"/>
      <c r="K193" s="98"/>
    </row>
    <row r="194" spans="1:11">
      <c r="A194" s="10">
        <v>44055</v>
      </c>
      <c r="B194" s="95">
        <v>191</v>
      </c>
      <c r="C194" s="12">
        <v>112.815369</v>
      </c>
      <c r="D194" s="12">
        <v>103.32841972634112</v>
      </c>
      <c r="E194" s="12">
        <f t="shared" si="8"/>
        <v>8.4092702596743521E-2</v>
      </c>
      <c r="F194" s="98"/>
      <c r="G194" s="12">
        <v>159.16999799999999</v>
      </c>
      <c r="H194" s="12">
        <v>157.18286962044931</v>
      </c>
      <c r="I194" s="12">
        <f t="shared" si="9"/>
        <v>1.248431491185093E-2</v>
      </c>
      <c r="J194" s="98"/>
      <c r="K194" s="98"/>
    </row>
    <row r="195" spans="1:11">
      <c r="A195" s="10">
        <v>44056</v>
      </c>
      <c r="B195" s="95">
        <v>192</v>
      </c>
      <c r="C195" s="12">
        <v>114.81192</v>
      </c>
      <c r="D195" s="12">
        <v>103.72839524195086</v>
      </c>
      <c r="E195" s="12">
        <f t="shared" si="8"/>
        <v>9.653635927392501E-2</v>
      </c>
      <c r="F195" s="98"/>
      <c r="G195" s="12">
        <v>158.979996</v>
      </c>
      <c r="H195" s="12">
        <v>157.48717205162365</v>
      </c>
      <c r="I195" s="12">
        <f t="shared" si="9"/>
        <v>9.3900112337174466E-3</v>
      </c>
      <c r="J195" s="98"/>
      <c r="K195" s="98"/>
    </row>
    <row r="196" spans="1:11">
      <c r="A196" s="10">
        <v>44057</v>
      </c>
      <c r="B196" s="95">
        <v>193</v>
      </c>
      <c r="C196" s="12">
        <v>114.709602</v>
      </c>
      <c r="D196" s="12">
        <v>104.12837075756059</v>
      </c>
      <c r="E196" s="12">
        <f t="shared" si="8"/>
        <v>9.2243640095965238E-2</v>
      </c>
      <c r="F196" s="98"/>
      <c r="G196" s="12">
        <v>160.279999</v>
      </c>
      <c r="H196" s="12">
        <v>157.79147448279801</v>
      </c>
      <c r="I196" s="12">
        <f t="shared" si="9"/>
        <v>1.5526107641178578E-2</v>
      </c>
      <c r="J196" s="98"/>
      <c r="K196" s="98"/>
    </row>
    <row r="197" spans="1:11">
      <c r="A197" s="10">
        <v>44060</v>
      </c>
      <c r="B197" s="95">
        <v>194</v>
      </c>
      <c r="C197" s="12">
        <v>114.41011</v>
      </c>
      <c r="D197" s="12">
        <v>104.52834627317031</v>
      </c>
      <c r="E197" s="12">
        <f t="shared" si="8"/>
        <v>8.6371420557411302E-2</v>
      </c>
      <c r="F197" s="98"/>
      <c r="G197" s="12">
        <v>158.759995</v>
      </c>
      <c r="H197" s="12">
        <v>158.09577691397237</v>
      </c>
      <c r="I197" s="12">
        <f t="shared" si="9"/>
        <v>4.1837875217093021E-3</v>
      </c>
      <c r="J197" s="98"/>
      <c r="K197" s="98"/>
    </row>
    <row r="198" spans="1:11">
      <c r="A198" s="10">
        <v>44061</v>
      </c>
      <c r="B198" s="95">
        <v>195</v>
      </c>
      <c r="C198" s="12">
        <v>115.363472</v>
      </c>
      <c r="D198" s="12">
        <v>104.92832178878005</v>
      </c>
      <c r="E198" s="12">
        <f t="shared" si="8"/>
        <v>9.0454543629026246E-2</v>
      </c>
      <c r="F198" s="98"/>
      <c r="G198" s="12">
        <v>157.38000500000001</v>
      </c>
      <c r="H198" s="12">
        <v>158.40007934514671</v>
      </c>
      <c r="I198" s="12">
        <f t="shared" si="9"/>
        <v>6.4816006655146327E-3</v>
      </c>
      <c r="J198" s="98"/>
      <c r="K198" s="98"/>
    </row>
    <row r="199" spans="1:11">
      <c r="A199" s="10">
        <v>44062</v>
      </c>
      <c r="B199" s="95">
        <v>196</v>
      </c>
      <c r="C199" s="12">
        <v>115.508217</v>
      </c>
      <c r="D199" s="12">
        <v>105.32829730438978</v>
      </c>
      <c r="E199" s="12">
        <f t="shared" ref="E199:E255" si="10">ABS((C199-D199)/C199)</f>
        <v>8.813156293123478E-2</v>
      </c>
      <c r="F199" s="98"/>
      <c r="G199" s="12">
        <v>156.85000600000001</v>
      </c>
      <c r="H199" s="12">
        <v>158.70438177632104</v>
      </c>
      <c r="I199" s="12">
        <f t="shared" si="9"/>
        <v>1.182260570854575E-2</v>
      </c>
      <c r="J199" s="98"/>
      <c r="K199" s="98"/>
    </row>
    <row r="200" spans="1:11">
      <c r="A200" s="10">
        <v>44063</v>
      </c>
      <c r="B200" s="95">
        <v>197</v>
      </c>
      <c r="C200" s="12">
        <v>118.071297</v>
      </c>
      <c r="D200" s="12">
        <v>105.7282728199995</v>
      </c>
      <c r="E200" s="12">
        <f t="shared" si="10"/>
        <v>0.10453873628575874</v>
      </c>
      <c r="F200" s="98"/>
      <c r="G200" s="12">
        <v>156.16999799999999</v>
      </c>
      <c r="H200" s="12">
        <v>159.00868420749541</v>
      </c>
      <c r="I200" s="12">
        <f t="shared" ref="I200:I255" si="11">ABS((G200-H200)/G200)</f>
        <v>1.8176898532683686E-2</v>
      </c>
      <c r="J200" s="98"/>
      <c r="K200" s="98"/>
    </row>
    <row r="201" spans="1:11">
      <c r="A201" s="10">
        <v>44064</v>
      </c>
      <c r="B201" s="95">
        <v>198</v>
      </c>
      <c r="C201" s="12">
        <v>124.1558</v>
      </c>
      <c r="D201" s="12">
        <v>106.12824833560923</v>
      </c>
      <c r="E201" s="12">
        <f t="shared" si="10"/>
        <v>0.14520104307966902</v>
      </c>
      <c r="F201" s="98"/>
      <c r="G201" s="12">
        <v>157.5</v>
      </c>
      <c r="H201" s="12">
        <v>159.31298663866977</v>
      </c>
      <c r="I201" s="12">
        <f t="shared" si="11"/>
        <v>1.1511026277268381E-2</v>
      </c>
      <c r="J201" s="98"/>
      <c r="K201" s="98"/>
    </row>
    <row r="202" spans="1:11">
      <c r="A202" s="10">
        <v>44067</v>
      </c>
      <c r="B202" s="95">
        <v>199</v>
      </c>
      <c r="C202" s="12">
        <v>125.640739</v>
      </c>
      <c r="D202" s="12">
        <v>106.52822385121897</v>
      </c>
      <c r="E202" s="12">
        <f t="shared" si="10"/>
        <v>0.15212036558286265</v>
      </c>
      <c r="F202" s="98"/>
      <c r="G202" s="12">
        <v>159.36999499999999</v>
      </c>
      <c r="H202" s="12">
        <v>159.61728906984411</v>
      </c>
      <c r="I202" s="12">
        <f t="shared" si="11"/>
        <v>1.5516977950844285E-3</v>
      </c>
      <c r="J202" s="98"/>
      <c r="K202" s="98"/>
    </row>
    <row r="203" spans="1:11">
      <c r="A203" s="10">
        <v>44068</v>
      </c>
      <c r="B203" s="95">
        <v>200</v>
      </c>
      <c r="C203" s="12">
        <v>124.610016</v>
      </c>
      <c r="D203" s="12">
        <v>106.92819936682869</v>
      </c>
      <c r="E203" s="12">
        <f t="shared" si="10"/>
        <v>0.14189723427345766</v>
      </c>
      <c r="F203" s="98"/>
      <c r="G203" s="12">
        <v>164.529999</v>
      </c>
      <c r="H203" s="12">
        <v>159.92159150101847</v>
      </c>
      <c r="I203" s="12">
        <f t="shared" si="11"/>
        <v>2.8009527301957469E-2</v>
      </c>
      <c r="J203" s="98"/>
      <c r="K203" s="98"/>
    </row>
    <row r="204" spans="1:11">
      <c r="A204" s="10">
        <v>44069</v>
      </c>
      <c r="B204" s="95">
        <v>201</v>
      </c>
      <c r="C204" s="12">
        <v>126.304596</v>
      </c>
      <c r="D204" s="12">
        <v>107.32817488243842</v>
      </c>
      <c r="E204" s="12">
        <f t="shared" si="10"/>
        <v>0.15024331432532814</v>
      </c>
      <c r="F204" s="98"/>
      <c r="G204" s="12">
        <v>165.30999800000001</v>
      </c>
      <c r="H204" s="12">
        <v>160.22589393219283</v>
      </c>
      <c r="I204" s="12">
        <f t="shared" si="11"/>
        <v>3.0754970233604229E-2</v>
      </c>
      <c r="J204" s="98"/>
      <c r="K204" s="98"/>
    </row>
    <row r="205" spans="1:11">
      <c r="A205" s="10">
        <v>44070</v>
      </c>
      <c r="B205" s="95">
        <v>202</v>
      </c>
      <c r="C205" s="12">
        <v>124.794701</v>
      </c>
      <c r="D205" s="12">
        <v>107.72815039804816</v>
      </c>
      <c r="E205" s="12">
        <f t="shared" si="10"/>
        <v>0.13675701344043323</v>
      </c>
      <c r="F205" s="98"/>
      <c r="G205" s="12">
        <v>165.990005</v>
      </c>
      <c r="H205" s="12">
        <v>160.53019636336717</v>
      </c>
      <c r="I205" s="12">
        <f t="shared" si="11"/>
        <v>3.289239395247219E-2</v>
      </c>
      <c r="J205" s="98"/>
      <c r="K205" s="98"/>
    </row>
    <row r="206" spans="1:11">
      <c r="A206" s="10">
        <v>44071</v>
      </c>
      <c r="B206" s="95">
        <v>203</v>
      </c>
      <c r="C206" s="12">
        <v>124.592552</v>
      </c>
      <c r="D206" s="12">
        <v>108.12812591365788</v>
      </c>
      <c r="E206" s="12">
        <f t="shared" si="10"/>
        <v>0.13214615016748446</v>
      </c>
      <c r="F206" s="98"/>
      <c r="G206" s="12">
        <v>168.38000500000001</v>
      </c>
      <c r="H206" s="12">
        <v>160.83449879454153</v>
      </c>
      <c r="I206" s="12">
        <f t="shared" si="11"/>
        <v>4.4812364778457389E-2</v>
      </c>
      <c r="J206" s="98"/>
      <c r="K206" s="98"/>
    </row>
    <row r="207" spans="1:11">
      <c r="A207" s="10">
        <v>44074</v>
      </c>
      <c r="B207" s="95">
        <v>204</v>
      </c>
      <c r="C207" s="12">
        <v>128.81774899999999</v>
      </c>
      <c r="D207" s="12">
        <v>108.52810142926761</v>
      </c>
      <c r="E207" s="12">
        <f t="shared" si="10"/>
        <v>0.15750661479678849</v>
      </c>
      <c r="F207" s="98"/>
      <c r="G207" s="12">
        <v>165.550003</v>
      </c>
      <c r="H207" s="12">
        <v>161.13880122571587</v>
      </c>
      <c r="I207" s="12">
        <f t="shared" si="11"/>
        <v>2.6645736601310345E-2</v>
      </c>
      <c r="J207" s="98"/>
      <c r="K207" s="98"/>
    </row>
    <row r="208" spans="1:11">
      <c r="A208" s="10">
        <v>44075</v>
      </c>
      <c r="B208" s="95">
        <v>205</v>
      </c>
      <c r="C208" s="12">
        <v>133.94889800000001</v>
      </c>
      <c r="D208" s="12">
        <v>108.92807694487733</v>
      </c>
      <c r="E208" s="12">
        <f t="shared" si="10"/>
        <v>0.18679378052906923</v>
      </c>
      <c r="F208" s="98"/>
      <c r="G208" s="12">
        <v>167.970001</v>
      </c>
      <c r="H208" s="12">
        <v>161.44310365689023</v>
      </c>
      <c r="I208" s="12">
        <f t="shared" si="11"/>
        <v>3.8857518034483826E-2</v>
      </c>
      <c r="J208" s="98"/>
      <c r="K208" s="98"/>
    </row>
    <row r="209" spans="1:11">
      <c r="A209" s="10">
        <v>44076</v>
      </c>
      <c r="B209" s="95">
        <v>206</v>
      </c>
      <c r="C209" s="12">
        <v>131.17369099999999</v>
      </c>
      <c r="D209" s="12">
        <v>109.32805246048707</v>
      </c>
      <c r="E209" s="12">
        <f t="shared" si="10"/>
        <v>0.16653978685034426</v>
      </c>
      <c r="F209" s="98"/>
      <c r="G209" s="12">
        <v>172.470001</v>
      </c>
      <c r="H209" s="12">
        <v>161.74740608806457</v>
      </c>
      <c r="I209" s="12">
        <f t="shared" si="11"/>
        <v>6.2170782453555104E-2</v>
      </c>
      <c r="J209" s="98"/>
      <c r="K209" s="98"/>
    </row>
    <row r="210" spans="1:11">
      <c r="A210" s="10">
        <v>44077</v>
      </c>
      <c r="B210" s="95">
        <v>207</v>
      </c>
      <c r="C210" s="12">
        <v>120.671806</v>
      </c>
      <c r="D210" s="12">
        <v>109.7280279760968</v>
      </c>
      <c r="E210" s="12">
        <f t="shared" si="10"/>
        <v>9.0690430405120537E-2</v>
      </c>
      <c r="F210" s="98"/>
      <c r="G210" s="12">
        <v>166.300003</v>
      </c>
      <c r="H210" s="12">
        <v>162.05170851923893</v>
      </c>
      <c r="I210" s="12">
        <f t="shared" si="11"/>
        <v>2.5545967553356419E-2</v>
      </c>
      <c r="J210" s="98"/>
      <c r="K210" s="98"/>
    </row>
    <row r="211" spans="1:11">
      <c r="A211" s="10">
        <v>44078</v>
      </c>
      <c r="B211" s="95">
        <v>208</v>
      </c>
      <c r="C211" s="12">
        <v>120.751671</v>
      </c>
      <c r="D211" s="12">
        <v>110.12800349170652</v>
      </c>
      <c r="E211" s="12">
        <f t="shared" si="10"/>
        <v>8.7979465793839653E-2</v>
      </c>
      <c r="F211" s="98"/>
      <c r="G211" s="12">
        <v>166.69000199999999</v>
      </c>
      <c r="H211" s="12">
        <v>162.35601095041329</v>
      </c>
      <c r="I211" s="12">
        <f t="shared" si="11"/>
        <v>2.6000305942684557E-2</v>
      </c>
      <c r="J211" s="98"/>
      <c r="K211" s="98"/>
    </row>
    <row r="212" spans="1:11">
      <c r="A212" s="10">
        <v>44082</v>
      </c>
      <c r="B212" s="95">
        <v>209</v>
      </c>
      <c r="C212" s="12">
        <v>112.625694</v>
      </c>
      <c r="D212" s="12">
        <v>110.52797900731626</v>
      </c>
      <c r="E212" s="12">
        <f t="shared" si="10"/>
        <v>1.8625545541000033E-2</v>
      </c>
      <c r="F212" s="98"/>
      <c r="G212" s="12">
        <v>164.270004</v>
      </c>
      <c r="H212" s="12">
        <v>162.66031338158763</v>
      </c>
      <c r="I212" s="12">
        <f t="shared" si="11"/>
        <v>9.7990538699467764E-3</v>
      </c>
      <c r="J212" s="98"/>
      <c r="K212" s="98"/>
    </row>
    <row r="213" spans="1:11">
      <c r="A213" s="10">
        <v>44083</v>
      </c>
      <c r="B213" s="95">
        <v>210</v>
      </c>
      <c r="C213" s="12">
        <v>117.117943</v>
      </c>
      <c r="D213" s="12">
        <v>110.92795452292599</v>
      </c>
      <c r="E213" s="12">
        <f t="shared" si="10"/>
        <v>5.2852605830636987E-2</v>
      </c>
      <c r="F213" s="98"/>
      <c r="G213" s="12">
        <v>165.75</v>
      </c>
      <c r="H213" s="12">
        <v>162.96461581276199</v>
      </c>
      <c r="I213" s="12">
        <f t="shared" si="11"/>
        <v>1.6804731144724035E-2</v>
      </c>
      <c r="J213" s="98"/>
      <c r="K213" s="98"/>
    </row>
    <row r="214" spans="1:11">
      <c r="A214" s="10">
        <v>44084</v>
      </c>
      <c r="B214" s="95">
        <v>211</v>
      </c>
      <c r="C214" s="12">
        <v>113.29454</v>
      </c>
      <c r="D214" s="12">
        <v>111.32793003853571</v>
      </c>
      <c r="E214" s="12">
        <f t="shared" si="10"/>
        <v>1.7358382508674171E-2</v>
      </c>
      <c r="F214" s="98"/>
      <c r="G214" s="12">
        <v>164.270004</v>
      </c>
      <c r="H214" s="12">
        <v>163.26891824393635</v>
      </c>
      <c r="I214" s="12">
        <f t="shared" si="11"/>
        <v>6.0941482418399723E-3</v>
      </c>
      <c r="J214" s="98"/>
      <c r="K214" s="98"/>
    </row>
    <row r="215" spans="1:11">
      <c r="A215" s="10">
        <v>44085</v>
      </c>
      <c r="B215" s="95">
        <v>212</v>
      </c>
      <c r="C215" s="12">
        <v>111.807106</v>
      </c>
      <c r="D215" s="12">
        <v>111.72790555414544</v>
      </c>
      <c r="E215" s="12">
        <f t="shared" si="10"/>
        <v>7.0836683541891914E-4</v>
      </c>
      <c r="F215" s="98"/>
      <c r="G215" s="12">
        <v>166.449997</v>
      </c>
      <c r="H215" s="12">
        <v>163.57322067511069</v>
      </c>
      <c r="I215" s="12">
        <f t="shared" si="11"/>
        <v>1.7283126324654161E-2</v>
      </c>
      <c r="J215" s="98"/>
      <c r="K215" s="98"/>
    </row>
    <row r="216" spans="1:11">
      <c r="A216" s="10">
        <v>44088</v>
      </c>
      <c r="B216" s="95">
        <v>213</v>
      </c>
      <c r="C216" s="12">
        <v>115.161316</v>
      </c>
      <c r="D216" s="12">
        <v>112.12788106975518</v>
      </c>
      <c r="E216" s="12">
        <f t="shared" si="10"/>
        <v>2.634074562194846E-2</v>
      </c>
      <c r="F216" s="98"/>
      <c r="G216" s="12">
        <v>168.470001</v>
      </c>
      <c r="H216" s="12">
        <v>163.87752310628503</v>
      </c>
      <c r="I216" s="12">
        <f t="shared" si="11"/>
        <v>2.7259914919303473E-2</v>
      </c>
      <c r="J216" s="98"/>
      <c r="K216" s="98"/>
    </row>
    <row r="217" spans="1:11">
      <c r="A217" s="10">
        <v>44089</v>
      </c>
      <c r="B217" s="95">
        <v>214</v>
      </c>
      <c r="C217" s="12">
        <v>115.34101099999999</v>
      </c>
      <c r="D217" s="12">
        <v>112.5278565853649</v>
      </c>
      <c r="E217" s="12">
        <f t="shared" si="10"/>
        <v>2.438988864624304E-2</v>
      </c>
      <c r="F217" s="98"/>
      <c r="G217" s="12">
        <v>168.300003</v>
      </c>
      <c r="H217" s="12">
        <v>164.18182553745939</v>
      </c>
      <c r="I217" s="12">
        <f t="shared" si="11"/>
        <v>2.4469265532577649E-2</v>
      </c>
      <c r="J217" s="98"/>
      <c r="K217" s="98"/>
    </row>
    <row r="218" spans="1:11">
      <c r="A218" s="10">
        <v>44090</v>
      </c>
      <c r="B218" s="95">
        <v>215</v>
      </c>
      <c r="C218" s="12">
        <v>111.936882</v>
      </c>
      <c r="D218" s="12">
        <v>112.92783210097463</v>
      </c>
      <c r="E218" s="12">
        <f t="shared" si="10"/>
        <v>8.8527577619557894E-3</v>
      </c>
      <c r="F218" s="98"/>
      <c r="G218" s="12">
        <v>170</v>
      </c>
      <c r="H218" s="12">
        <v>164.48612796863375</v>
      </c>
      <c r="I218" s="12">
        <f t="shared" si="11"/>
        <v>3.2434541360977925E-2</v>
      </c>
      <c r="J218" s="98"/>
      <c r="K218" s="98"/>
    </row>
    <row r="219" spans="1:11">
      <c r="A219" s="10">
        <v>44091</v>
      </c>
      <c r="B219" s="95">
        <v>216</v>
      </c>
      <c r="C219" s="12">
        <v>110.149963</v>
      </c>
      <c r="D219" s="12">
        <v>113.32780761658437</v>
      </c>
      <c r="E219" s="12">
        <f t="shared" si="10"/>
        <v>2.8850165084343841E-2</v>
      </c>
      <c r="F219" s="98"/>
      <c r="G219" s="12">
        <v>170.33999600000001</v>
      </c>
      <c r="H219" s="12">
        <v>164.79043039980809</v>
      </c>
      <c r="I219" s="12">
        <f t="shared" si="11"/>
        <v>3.2579345605901769E-2</v>
      </c>
      <c r="J219" s="98"/>
      <c r="K219" s="98"/>
    </row>
    <row r="220" spans="1:11">
      <c r="A220" s="10">
        <v>44092</v>
      </c>
      <c r="B220" s="95">
        <v>217</v>
      </c>
      <c r="C220" s="12">
        <v>106.655991</v>
      </c>
      <c r="D220" s="12">
        <v>113.72778313219409</v>
      </c>
      <c r="E220" s="12">
        <f t="shared" si="10"/>
        <v>6.6304687302507839E-2</v>
      </c>
      <c r="F220" s="98"/>
      <c r="G220" s="12">
        <v>168.699997</v>
      </c>
      <c r="H220" s="12">
        <v>165.09473283098245</v>
      </c>
      <c r="I220" s="12">
        <f t="shared" si="11"/>
        <v>2.1370860895851378E-2</v>
      </c>
      <c r="J220" s="98"/>
      <c r="K220" s="98"/>
    </row>
    <row r="221" spans="1:11">
      <c r="A221" s="10">
        <v>44095</v>
      </c>
      <c r="B221" s="95">
        <v>218</v>
      </c>
      <c r="C221" s="12">
        <v>109.890411</v>
      </c>
      <c r="D221" s="12">
        <v>114.12775864780382</v>
      </c>
      <c r="E221" s="12">
        <f t="shared" si="10"/>
        <v>3.8559757937422001E-2</v>
      </c>
      <c r="F221" s="98"/>
      <c r="G221" s="12">
        <v>161.36999499999999</v>
      </c>
      <c r="H221" s="12">
        <v>165.39903526215681</v>
      </c>
      <c r="I221" s="12">
        <f t="shared" si="11"/>
        <v>2.4967716347495866E-2</v>
      </c>
      <c r="J221" s="98"/>
      <c r="K221" s="98"/>
    </row>
    <row r="222" spans="1:11">
      <c r="A222" s="10">
        <v>44096</v>
      </c>
      <c r="B222" s="95">
        <v>219</v>
      </c>
      <c r="C222" s="12">
        <v>111.61743199999999</v>
      </c>
      <c r="D222" s="12">
        <v>114.52773416341354</v>
      </c>
      <c r="E222" s="12">
        <f t="shared" si="10"/>
        <v>2.6073903612238162E-2</v>
      </c>
      <c r="F222" s="98"/>
      <c r="G222" s="12">
        <v>162.679993</v>
      </c>
      <c r="H222" s="12">
        <v>165.70333769333115</v>
      </c>
      <c r="I222" s="12">
        <f t="shared" si="11"/>
        <v>1.8584612880645713E-2</v>
      </c>
      <c r="J222" s="98"/>
      <c r="K222" s="98"/>
    </row>
    <row r="223" spans="1:11">
      <c r="A223" s="10">
        <v>44097</v>
      </c>
      <c r="B223" s="95">
        <v>220</v>
      </c>
      <c r="C223" s="12">
        <v>106.935509</v>
      </c>
      <c r="D223" s="12">
        <v>114.92770967902328</v>
      </c>
      <c r="E223" s="12">
        <f t="shared" si="10"/>
        <v>7.4738510657140877E-2</v>
      </c>
      <c r="F223" s="98"/>
      <c r="G223" s="12">
        <v>158.78999300000001</v>
      </c>
      <c r="H223" s="12">
        <v>166.00764012450551</v>
      </c>
      <c r="I223" s="12">
        <f t="shared" si="11"/>
        <v>4.5454042714804473E-2</v>
      </c>
      <c r="J223" s="98"/>
      <c r="K223" s="98"/>
    </row>
    <row r="224" spans="1:11">
      <c r="A224" s="10">
        <v>44098</v>
      </c>
      <c r="B224" s="95">
        <v>221</v>
      </c>
      <c r="C224" s="12">
        <v>108.033615</v>
      </c>
      <c r="D224" s="12">
        <v>115.32768519463301</v>
      </c>
      <c r="E224" s="12">
        <f t="shared" si="10"/>
        <v>6.7516672423050997E-2</v>
      </c>
      <c r="F224" s="98"/>
      <c r="G224" s="12">
        <v>158.759995</v>
      </c>
      <c r="H224" s="12">
        <v>166.31194255567988</v>
      </c>
      <c r="I224" s="12">
        <f t="shared" si="11"/>
        <v>4.7568328253473888E-2</v>
      </c>
      <c r="J224" s="98"/>
      <c r="K224" s="98"/>
    </row>
    <row r="225" spans="1:11">
      <c r="A225" s="10">
        <v>44099</v>
      </c>
      <c r="B225" s="95">
        <v>222</v>
      </c>
      <c r="C225" s="12">
        <v>112.086624</v>
      </c>
      <c r="D225" s="12">
        <v>115.72766071024273</v>
      </c>
      <c r="E225" s="12">
        <f t="shared" si="10"/>
        <v>3.2484132185502619E-2</v>
      </c>
      <c r="F225" s="98"/>
      <c r="G225" s="12">
        <v>161.490005</v>
      </c>
      <c r="H225" s="12">
        <v>166.61624498685421</v>
      </c>
      <c r="I225" s="12">
        <f t="shared" si="11"/>
        <v>3.1743388619340347E-2</v>
      </c>
      <c r="J225" s="98"/>
      <c r="K225" s="98"/>
    </row>
    <row r="226" spans="1:11">
      <c r="A226" s="10">
        <v>44102</v>
      </c>
      <c r="B226" s="95">
        <v>223</v>
      </c>
      <c r="C226" s="12">
        <v>114.76200900000001</v>
      </c>
      <c r="D226" s="12">
        <v>116.12763622585247</v>
      </c>
      <c r="E226" s="12">
        <f t="shared" si="10"/>
        <v>1.1899645516422284E-2</v>
      </c>
      <c r="F226" s="98"/>
      <c r="G226" s="12">
        <v>164.63999899999999</v>
      </c>
      <c r="H226" s="12">
        <v>166.92054741802855</v>
      </c>
      <c r="I226" s="12">
        <f t="shared" si="11"/>
        <v>1.3851727598884152E-2</v>
      </c>
      <c r="J226" s="98"/>
      <c r="K226" s="98"/>
    </row>
    <row r="227" spans="1:11">
      <c r="A227" s="10">
        <v>44103</v>
      </c>
      <c r="B227" s="95">
        <v>224</v>
      </c>
      <c r="C227" s="12">
        <v>113.893501</v>
      </c>
      <c r="D227" s="12">
        <v>116.5276117414622</v>
      </c>
      <c r="E227" s="12">
        <f t="shared" si="10"/>
        <v>2.3127840643534125E-2</v>
      </c>
      <c r="F227" s="98"/>
      <c r="G227" s="12">
        <v>164.509995</v>
      </c>
      <c r="H227" s="12">
        <v>167.22484984920291</v>
      </c>
      <c r="I227" s="12">
        <f t="shared" si="11"/>
        <v>1.6502674194372857E-2</v>
      </c>
      <c r="J227" s="98"/>
      <c r="K227" s="98"/>
    </row>
    <row r="228" spans="1:11">
      <c r="A228" s="10">
        <v>44104</v>
      </c>
      <c r="B228" s="95">
        <v>225</v>
      </c>
      <c r="C228" s="12">
        <v>115.610542</v>
      </c>
      <c r="D228" s="12">
        <v>116.92758725707192</v>
      </c>
      <c r="E228" s="12">
        <f t="shared" si="10"/>
        <v>1.1392086173870934E-2</v>
      </c>
      <c r="F228" s="98"/>
      <c r="G228" s="12">
        <v>164.61000100000001</v>
      </c>
      <c r="H228" s="12">
        <v>167.52915228037728</v>
      </c>
      <c r="I228" s="12">
        <f t="shared" si="11"/>
        <v>1.7733741951543175E-2</v>
      </c>
      <c r="J228" s="98"/>
      <c r="K228" s="98"/>
    </row>
    <row r="229" spans="1:11">
      <c r="A229" s="10">
        <v>44105</v>
      </c>
      <c r="B229" s="95">
        <v>226</v>
      </c>
      <c r="C229" s="12">
        <v>116.58886</v>
      </c>
      <c r="D229" s="12">
        <v>117.32756277268165</v>
      </c>
      <c r="E229" s="12">
        <f t="shared" si="10"/>
        <v>6.3359635961930533E-3</v>
      </c>
      <c r="F229" s="98"/>
      <c r="G229" s="12">
        <v>163.679993</v>
      </c>
      <c r="H229" s="12">
        <v>167.83345471155161</v>
      </c>
      <c r="I229" s="12">
        <f t="shared" si="11"/>
        <v>2.537550030046503E-2</v>
      </c>
      <c r="J229" s="98"/>
      <c r="K229" s="98"/>
    </row>
    <row r="230" spans="1:11">
      <c r="A230" s="10">
        <v>44106</v>
      </c>
      <c r="B230" s="95">
        <v>227</v>
      </c>
      <c r="C230" s="12">
        <v>112.82534800000001</v>
      </c>
      <c r="D230" s="12">
        <v>117.72753828829138</v>
      </c>
      <c r="E230" s="12">
        <f t="shared" si="10"/>
        <v>4.3449369979265469E-2</v>
      </c>
      <c r="F230" s="98"/>
      <c r="G230" s="12">
        <v>165.61000100000001</v>
      </c>
      <c r="H230" s="12">
        <v>168.13775714272597</v>
      </c>
      <c r="I230" s="12">
        <f t="shared" si="11"/>
        <v>1.526330612561232E-2</v>
      </c>
      <c r="J230" s="98"/>
      <c r="K230" s="98"/>
    </row>
    <row r="231" spans="1:11">
      <c r="A231" s="10">
        <v>44109</v>
      </c>
      <c r="B231" s="95">
        <v>228</v>
      </c>
      <c r="C231" s="12">
        <v>116.29935500000001</v>
      </c>
      <c r="D231" s="12">
        <v>118.12751380390111</v>
      </c>
      <c r="E231" s="12">
        <f t="shared" si="10"/>
        <v>1.571942341297683E-2</v>
      </c>
      <c r="F231" s="98"/>
      <c r="G231" s="12">
        <v>168.720001</v>
      </c>
      <c r="H231" s="12">
        <v>168.44205957390034</v>
      </c>
      <c r="I231" s="12">
        <f t="shared" si="11"/>
        <v>1.6473531558339599E-3</v>
      </c>
      <c r="J231" s="98"/>
      <c r="K231" s="98"/>
    </row>
    <row r="232" spans="1:11">
      <c r="A232" s="10">
        <v>44110</v>
      </c>
      <c r="B232" s="95">
        <v>229</v>
      </c>
      <c r="C232" s="12">
        <v>112.96511099999999</v>
      </c>
      <c r="D232" s="12">
        <v>118.52748931951083</v>
      </c>
      <c r="E232" s="12">
        <f t="shared" si="10"/>
        <v>4.9239789792362015E-2</v>
      </c>
      <c r="F232" s="98"/>
      <c r="G232" s="12">
        <v>166.88999899999999</v>
      </c>
      <c r="H232" s="12">
        <v>168.74636200507467</v>
      </c>
      <c r="I232" s="12">
        <f t="shared" si="11"/>
        <v>1.112327291148635E-2</v>
      </c>
      <c r="J232" s="98"/>
      <c r="K232" s="98"/>
    </row>
    <row r="233" spans="1:11">
      <c r="A233" s="10">
        <v>44111</v>
      </c>
      <c r="B233" s="95">
        <v>230</v>
      </c>
      <c r="C233" s="12">
        <v>114.881805</v>
      </c>
      <c r="D233" s="12">
        <v>118.92746483512057</v>
      </c>
      <c r="E233" s="12">
        <f t="shared" si="10"/>
        <v>3.5215844973192877E-2</v>
      </c>
      <c r="F233" s="98"/>
      <c r="G233" s="12">
        <v>171.550003</v>
      </c>
      <c r="H233" s="12">
        <v>169.05066443624901</v>
      </c>
      <c r="I233" s="12">
        <f t="shared" si="11"/>
        <v>1.4569154882212365E-2</v>
      </c>
      <c r="J233" s="98"/>
      <c r="K233" s="98"/>
    </row>
    <row r="234" spans="1:11">
      <c r="A234" s="10">
        <v>44112</v>
      </c>
      <c r="B234" s="95">
        <v>231</v>
      </c>
      <c r="C234" s="12">
        <v>114.77198799999999</v>
      </c>
      <c r="D234" s="12">
        <v>119.3274403507303</v>
      </c>
      <c r="E234" s="12">
        <f t="shared" si="10"/>
        <v>3.9691325645856257E-2</v>
      </c>
      <c r="F234" s="98"/>
      <c r="G234" s="12">
        <v>173.779999</v>
      </c>
      <c r="H234" s="12">
        <v>169.3549668674234</v>
      </c>
      <c r="I234" s="12">
        <f t="shared" si="11"/>
        <v>2.5463414420761988E-2</v>
      </c>
      <c r="J234" s="98"/>
      <c r="K234" s="98"/>
    </row>
    <row r="235" spans="1:11">
      <c r="A235" s="10">
        <v>44113</v>
      </c>
      <c r="B235" s="95">
        <v>232</v>
      </c>
      <c r="C235" s="12">
        <v>116.768547</v>
      </c>
      <c r="D235" s="12">
        <v>119.72741586634002</v>
      </c>
      <c r="E235" s="12">
        <f t="shared" si="10"/>
        <v>2.533960507652824E-2</v>
      </c>
      <c r="F235" s="98"/>
      <c r="G235" s="12">
        <v>174.38000500000001</v>
      </c>
      <c r="H235" s="12">
        <v>169.65926929859774</v>
      </c>
      <c r="I235" s="12">
        <f t="shared" si="11"/>
        <v>2.7071542413376327E-2</v>
      </c>
      <c r="J235" s="98"/>
      <c r="K235" s="98"/>
    </row>
    <row r="236" spans="1:11">
      <c r="A236" s="10">
        <v>44116</v>
      </c>
      <c r="B236" s="95">
        <v>233</v>
      </c>
      <c r="C236" s="12">
        <v>124.18575300000001</v>
      </c>
      <c r="D236" s="12">
        <v>120.12739138194975</v>
      </c>
      <c r="E236" s="12">
        <f t="shared" si="10"/>
        <v>3.2679768169946645E-2</v>
      </c>
      <c r="F236" s="98"/>
      <c r="G236" s="12">
        <v>175.36000100000001</v>
      </c>
      <c r="H236" s="12">
        <v>169.96357172977207</v>
      </c>
      <c r="I236" s="12">
        <f t="shared" si="11"/>
        <v>3.0773433162947693E-2</v>
      </c>
      <c r="J236" s="98"/>
      <c r="K236" s="98"/>
    </row>
    <row r="237" spans="1:11">
      <c r="A237" s="10">
        <v>44117</v>
      </c>
      <c r="B237" s="95">
        <v>234</v>
      </c>
      <c r="C237" s="12">
        <v>120.891434</v>
      </c>
      <c r="D237" s="12">
        <v>120.52736689755949</v>
      </c>
      <c r="E237" s="12">
        <f t="shared" si="10"/>
        <v>3.0115210846164259E-3</v>
      </c>
      <c r="F237" s="98"/>
      <c r="G237" s="12">
        <v>171.550003</v>
      </c>
      <c r="H237" s="12">
        <v>170.26787416094643</v>
      </c>
      <c r="I237" s="12">
        <f t="shared" si="11"/>
        <v>7.4737908285176183E-3</v>
      </c>
      <c r="J237" s="98"/>
      <c r="K237" s="98"/>
    </row>
    <row r="238" spans="1:11">
      <c r="A238" s="10">
        <v>44118</v>
      </c>
      <c r="B238" s="95">
        <v>235</v>
      </c>
      <c r="C238" s="12">
        <v>120.98127700000001</v>
      </c>
      <c r="D238" s="12">
        <v>120.92734241316921</v>
      </c>
      <c r="E238" s="12">
        <f t="shared" si="10"/>
        <v>4.458093695836248E-4</v>
      </c>
      <c r="F238" s="98"/>
      <c r="G238" s="12">
        <v>173.470001</v>
      </c>
      <c r="H238" s="12">
        <v>170.5721765921208</v>
      </c>
      <c r="I238" s="12">
        <f t="shared" si="11"/>
        <v>1.6705046354840332E-2</v>
      </c>
      <c r="J238" s="98"/>
      <c r="K238" s="98"/>
    </row>
    <row r="239" spans="1:11">
      <c r="A239" s="10">
        <v>44119</v>
      </c>
      <c r="B239" s="95">
        <v>236</v>
      </c>
      <c r="C239" s="12">
        <v>120.502106</v>
      </c>
      <c r="D239" s="12">
        <v>121.32731792877894</v>
      </c>
      <c r="E239" s="12">
        <f t="shared" si="10"/>
        <v>6.848112088422266E-3</v>
      </c>
      <c r="F239" s="98"/>
      <c r="G239" s="12">
        <v>172.61000100000001</v>
      </c>
      <c r="H239" s="12">
        <v>170.87647902329513</v>
      </c>
      <c r="I239" s="12">
        <f t="shared" si="11"/>
        <v>1.0042998474375064E-2</v>
      </c>
      <c r="J239" s="98"/>
      <c r="K239" s="98"/>
    </row>
    <row r="240" spans="1:11">
      <c r="A240" s="10">
        <v>44120</v>
      </c>
      <c r="B240" s="95">
        <v>237</v>
      </c>
      <c r="C240" s="12">
        <v>118.81501</v>
      </c>
      <c r="D240" s="12">
        <v>121.72729344438868</v>
      </c>
      <c r="E240" s="12">
        <f t="shared" si="10"/>
        <v>2.4511073511576335E-2</v>
      </c>
      <c r="F240" s="98"/>
      <c r="G240" s="12">
        <v>174.86000100000001</v>
      </c>
      <c r="H240" s="12">
        <v>171.1807814544695</v>
      </c>
      <c r="I240" s="12">
        <f t="shared" si="11"/>
        <v>2.1040944323971005E-2</v>
      </c>
      <c r="J240" s="98"/>
      <c r="K240" s="98"/>
    </row>
    <row r="241" spans="1:11">
      <c r="A241" s="10">
        <v>44123</v>
      </c>
      <c r="B241" s="95">
        <v>238</v>
      </c>
      <c r="C241" s="12">
        <v>115.78025100000001</v>
      </c>
      <c r="D241" s="12">
        <v>122.1272689599984</v>
      </c>
      <c r="E241" s="12">
        <f t="shared" si="10"/>
        <v>5.4819521508883202E-2</v>
      </c>
      <c r="F241" s="98"/>
      <c r="G241" s="12">
        <v>171.58999600000001</v>
      </c>
      <c r="H241" s="12">
        <v>171.48508388564386</v>
      </c>
      <c r="I241" s="12">
        <f t="shared" si="11"/>
        <v>6.1141160208520284E-4</v>
      </c>
      <c r="J241" s="98"/>
      <c r="K241" s="98"/>
    </row>
    <row r="242" spans="1:11">
      <c r="A242" s="10">
        <v>44124</v>
      </c>
      <c r="B242" s="95">
        <v>239</v>
      </c>
      <c r="C242" s="12">
        <v>117.30761699999999</v>
      </c>
      <c r="D242" s="12">
        <v>122.52724447560813</v>
      </c>
      <c r="E242" s="12">
        <f t="shared" si="10"/>
        <v>4.4495213602439264E-2</v>
      </c>
      <c r="F242" s="98"/>
      <c r="G242" s="12">
        <v>173.259995</v>
      </c>
      <c r="H242" s="12">
        <v>171.7893863168182</v>
      </c>
      <c r="I242" s="12">
        <f t="shared" si="11"/>
        <v>8.4878721321780502E-3</v>
      </c>
      <c r="J242" s="98"/>
      <c r="K242" s="98"/>
    </row>
    <row r="243" spans="1:11">
      <c r="A243" s="10">
        <v>44125</v>
      </c>
      <c r="B243" s="95">
        <v>240</v>
      </c>
      <c r="C243" s="12">
        <v>116.668724</v>
      </c>
      <c r="D243" s="12">
        <v>122.92721999121785</v>
      </c>
      <c r="E243" s="12">
        <f t="shared" si="10"/>
        <v>5.3643305391921969E-2</v>
      </c>
      <c r="F243" s="98"/>
      <c r="G243" s="12">
        <v>172.86999499999999</v>
      </c>
      <c r="H243" s="12">
        <v>172.09368874799253</v>
      </c>
      <c r="I243" s="12">
        <f t="shared" si="11"/>
        <v>4.4906940155083506E-3</v>
      </c>
      <c r="J243" s="98"/>
      <c r="K243" s="98"/>
    </row>
    <row r="244" spans="1:11">
      <c r="A244" s="10">
        <v>44126</v>
      </c>
      <c r="B244" s="95">
        <v>241</v>
      </c>
      <c r="C244" s="12">
        <v>115.55064400000001</v>
      </c>
      <c r="D244" s="12">
        <v>123.32719550682759</v>
      </c>
      <c r="E244" s="12">
        <f t="shared" si="10"/>
        <v>6.7299940853878637E-2</v>
      </c>
      <c r="F244" s="98"/>
      <c r="G244" s="12">
        <v>176.85000600000001</v>
      </c>
      <c r="H244" s="12">
        <v>172.39799117916689</v>
      </c>
      <c r="I244" s="12">
        <f t="shared" si="11"/>
        <v>2.517395911670545E-2</v>
      </c>
      <c r="J244" s="98"/>
      <c r="K244" s="98"/>
    </row>
    <row r="245" spans="1:11">
      <c r="A245" s="10">
        <v>44127</v>
      </c>
      <c r="B245" s="95">
        <v>242</v>
      </c>
      <c r="C245" s="12">
        <v>114.84187300000001</v>
      </c>
      <c r="D245" s="12">
        <v>123.72717102243732</v>
      </c>
      <c r="E245" s="12">
        <f t="shared" si="10"/>
        <v>7.7369845948413868E-2</v>
      </c>
      <c r="F245" s="98"/>
      <c r="G245" s="12">
        <v>175.53999300000001</v>
      </c>
      <c r="H245" s="12">
        <v>172.70229361034126</v>
      </c>
      <c r="I245" s="12">
        <f t="shared" si="11"/>
        <v>1.6165543481927516E-2</v>
      </c>
      <c r="J245" s="98"/>
      <c r="K245" s="98"/>
    </row>
    <row r="246" spans="1:11">
      <c r="A246" s="10">
        <v>44130</v>
      </c>
      <c r="B246" s="95">
        <v>243</v>
      </c>
      <c r="C246" s="12">
        <v>114.85185199999999</v>
      </c>
      <c r="D246" s="12">
        <v>124.12714653804704</v>
      </c>
      <c r="E246" s="12">
        <f t="shared" si="10"/>
        <v>8.0758772074890434E-2</v>
      </c>
      <c r="F246" s="98"/>
      <c r="G246" s="12">
        <v>170.16999799999999</v>
      </c>
      <c r="H246" s="12">
        <v>173.00659604151559</v>
      </c>
      <c r="I246" s="12">
        <f t="shared" si="11"/>
        <v>1.6669201826726238E-2</v>
      </c>
      <c r="J246" s="98"/>
      <c r="K246" s="98"/>
    </row>
    <row r="247" spans="1:11">
      <c r="A247" s="10">
        <v>44131</v>
      </c>
      <c r="B247" s="95">
        <v>244</v>
      </c>
      <c r="C247" s="12">
        <v>116.39917800000001</v>
      </c>
      <c r="D247" s="12">
        <v>124.52712205365678</v>
      </c>
      <c r="E247" s="12">
        <f t="shared" si="10"/>
        <v>6.9828191172078349E-2</v>
      </c>
      <c r="F247" s="98"/>
      <c r="G247" s="12">
        <v>166.75</v>
      </c>
      <c r="H247" s="12">
        <v>173.31089847268996</v>
      </c>
      <c r="I247" s="12">
        <f t="shared" si="11"/>
        <v>3.9345717977151161E-2</v>
      </c>
      <c r="J247" s="98"/>
      <c r="K247" s="98"/>
    </row>
    <row r="248" spans="1:11">
      <c r="A248" s="10">
        <v>44132</v>
      </c>
      <c r="B248" s="95">
        <v>245</v>
      </c>
      <c r="C248" s="12">
        <v>111.008476</v>
      </c>
      <c r="D248" s="12">
        <v>124.92709756926651</v>
      </c>
      <c r="E248" s="12">
        <f t="shared" si="10"/>
        <v>0.12538341278792536</v>
      </c>
      <c r="F248" s="98"/>
      <c r="G248" s="12">
        <v>161.16000399999999</v>
      </c>
      <c r="H248" s="12">
        <v>173.61520090386432</v>
      </c>
      <c r="I248" s="12">
        <f t="shared" si="11"/>
        <v>7.7284664896535585E-2</v>
      </c>
      <c r="J248" s="98"/>
      <c r="K248" s="98"/>
    </row>
    <row r="249" spans="1:11">
      <c r="A249" s="10">
        <v>44133</v>
      </c>
      <c r="B249" s="95">
        <v>246</v>
      </c>
      <c r="C249" s="12">
        <v>115.12138400000001</v>
      </c>
      <c r="D249" s="12">
        <v>125.32707308487623</v>
      </c>
      <c r="E249" s="12">
        <f t="shared" si="10"/>
        <v>8.8651549610246405E-2</v>
      </c>
      <c r="F249" s="98"/>
      <c r="G249" s="12">
        <v>164.60000600000001</v>
      </c>
      <c r="H249" s="12">
        <v>173.91950333503866</v>
      </c>
      <c r="I249" s="12">
        <f t="shared" si="11"/>
        <v>5.6619058294801322E-2</v>
      </c>
      <c r="J249" s="98"/>
      <c r="K249" s="98"/>
    </row>
    <row r="250" spans="1:11">
      <c r="A250" s="10">
        <v>44134</v>
      </c>
      <c r="B250" s="95">
        <v>247</v>
      </c>
      <c r="C250" s="12">
        <v>108.672516</v>
      </c>
      <c r="D250" s="12">
        <v>125.72704860048596</v>
      </c>
      <c r="E250" s="12">
        <f t="shared" si="10"/>
        <v>0.15693510400077565</v>
      </c>
      <c r="F250" s="98"/>
      <c r="G250" s="12">
        <v>164.949997</v>
      </c>
      <c r="H250" s="12">
        <v>174.22380576621299</v>
      </c>
      <c r="I250" s="12">
        <f t="shared" si="11"/>
        <v>5.6221939587019175E-2</v>
      </c>
      <c r="J250" s="98"/>
      <c r="K250" s="98"/>
    </row>
    <row r="251" spans="1:11">
      <c r="A251" s="10">
        <v>44137</v>
      </c>
      <c r="B251" s="95">
        <v>248</v>
      </c>
      <c r="C251" s="12">
        <v>108.58266399999999</v>
      </c>
      <c r="D251" s="12">
        <v>126.1270241160957</v>
      </c>
      <c r="E251" s="12">
        <f t="shared" si="10"/>
        <v>0.16157606997094587</v>
      </c>
      <c r="F251" s="98"/>
      <c r="G251" s="12">
        <v>173.61000100000001</v>
      </c>
      <c r="H251" s="12">
        <v>174.52810819738738</v>
      </c>
      <c r="I251" s="12">
        <f t="shared" si="11"/>
        <v>5.2883312718106099E-3</v>
      </c>
      <c r="J251" s="98"/>
      <c r="K251" s="98"/>
    </row>
    <row r="252" spans="1:11">
      <c r="A252" s="10">
        <v>44138</v>
      </c>
      <c r="B252" s="95">
        <v>249</v>
      </c>
      <c r="C252" s="12">
        <v>110.24979399999999</v>
      </c>
      <c r="D252" s="12">
        <v>126.52699963170542</v>
      </c>
      <c r="E252" s="12">
        <f t="shared" si="10"/>
        <v>0.14763932921004305</v>
      </c>
      <c r="F252" s="98"/>
      <c r="G252" s="12">
        <v>179.21000699999999</v>
      </c>
      <c r="H252" s="12">
        <v>174.83241062856172</v>
      </c>
      <c r="I252" s="12">
        <f t="shared" si="11"/>
        <v>2.4427187101433868E-2</v>
      </c>
      <c r="J252" s="98"/>
      <c r="K252" s="98"/>
    </row>
    <row r="253" spans="1:11">
      <c r="A253" s="10">
        <v>44139</v>
      </c>
      <c r="B253" s="95">
        <v>250</v>
      </c>
      <c r="C253" s="12">
        <v>114.752022</v>
      </c>
      <c r="D253" s="12">
        <v>126.92697514731515</v>
      </c>
      <c r="E253" s="12">
        <f t="shared" si="10"/>
        <v>0.10609794001987304</v>
      </c>
      <c r="F253" s="98"/>
      <c r="G253" s="12">
        <v>178.91000399999999</v>
      </c>
      <c r="H253" s="12">
        <v>175.13671305973605</v>
      </c>
      <c r="I253" s="12">
        <f t="shared" si="11"/>
        <v>2.1090441316316409E-2</v>
      </c>
      <c r="J253" s="98"/>
      <c r="K253" s="98"/>
    </row>
    <row r="254" spans="1:11">
      <c r="A254" s="10">
        <v>44140</v>
      </c>
      <c r="B254" s="95">
        <v>251</v>
      </c>
      <c r="C254" s="12">
        <v>118.824997</v>
      </c>
      <c r="D254" s="12">
        <v>127.32695066292489</v>
      </c>
      <c r="E254" s="12">
        <f t="shared" si="10"/>
        <v>7.1550211467077851E-2</v>
      </c>
      <c r="F254" s="98"/>
      <c r="G254" s="12">
        <v>183.279999</v>
      </c>
      <c r="H254" s="12">
        <v>175.44101549091042</v>
      </c>
      <c r="I254" s="12">
        <f t="shared" si="11"/>
        <v>4.2770534438346365E-2</v>
      </c>
      <c r="J254" s="98"/>
      <c r="K254" s="98"/>
    </row>
    <row r="255" spans="1:11">
      <c r="A255" s="10">
        <v>44141</v>
      </c>
      <c r="B255" s="95">
        <v>252</v>
      </c>
      <c r="C255" s="12">
        <v>122.897972</v>
      </c>
      <c r="D255" s="12">
        <v>127.72692617853461</v>
      </c>
      <c r="E255" s="12">
        <f t="shared" si="10"/>
        <v>3.9292382941311807E-2</v>
      </c>
      <c r="F255" s="98"/>
      <c r="G255" s="12">
        <v>184.270004</v>
      </c>
      <c r="H255" s="12">
        <v>175.74531792208478</v>
      </c>
      <c r="I255" s="12">
        <f t="shared" si="11"/>
        <v>4.6261930280932867E-2</v>
      </c>
      <c r="J255" s="98"/>
      <c r="K255" s="98"/>
    </row>
    <row r="256" spans="1:11" ht="19">
      <c r="A256" s="10">
        <v>44144</v>
      </c>
      <c r="B256" s="93">
        <v>253</v>
      </c>
      <c r="C256" s="12"/>
      <c r="D256" s="94">
        <v>128.12690169414435</v>
      </c>
      <c r="E256" s="12"/>
      <c r="F256" s="99"/>
      <c r="G256" s="48"/>
      <c r="H256" s="94">
        <v>176.04962035325912</v>
      </c>
      <c r="I256" s="110"/>
      <c r="J256" s="99"/>
      <c r="K256" s="99"/>
    </row>
    <row r="257" spans="1:11" ht="19">
      <c r="A257" s="10">
        <v>44145</v>
      </c>
      <c r="B257" s="93">
        <v>254</v>
      </c>
      <c r="C257" s="12"/>
      <c r="D257" s="94">
        <v>128.52687720975405</v>
      </c>
      <c r="E257" s="12"/>
      <c r="F257" s="99"/>
      <c r="G257" s="9"/>
      <c r="H257" s="94">
        <v>176.35392278443348</v>
      </c>
      <c r="I257" s="110"/>
      <c r="J257" s="99"/>
      <c r="K257" s="99"/>
    </row>
    <row r="258" spans="1:11" ht="19">
      <c r="A258" s="10">
        <v>44146</v>
      </c>
      <c r="B258" s="93">
        <v>255</v>
      </c>
      <c r="C258" s="12"/>
      <c r="D258" s="94">
        <v>128.9268527253638</v>
      </c>
      <c r="E258" s="12"/>
      <c r="F258" s="99"/>
      <c r="G258" s="9"/>
      <c r="H258" s="94">
        <v>176.65822521560784</v>
      </c>
      <c r="I258" s="110"/>
      <c r="J258" s="99"/>
      <c r="K258" s="99"/>
    </row>
    <row r="259" spans="1:11" ht="19">
      <c r="A259" s="10">
        <v>44147</v>
      </c>
      <c r="B259" s="93">
        <v>256</v>
      </c>
      <c r="C259" s="12"/>
      <c r="D259" s="94">
        <v>129.32682824097353</v>
      </c>
      <c r="E259" s="12"/>
      <c r="F259" s="99"/>
      <c r="G259" s="9"/>
      <c r="H259" s="94">
        <v>176.96252764678218</v>
      </c>
      <c r="I259" s="110"/>
      <c r="J259" s="99"/>
      <c r="K259" s="99"/>
    </row>
    <row r="260" spans="1:11" ht="19">
      <c r="A260" s="10">
        <v>44148</v>
      </c>
      <c r="B260" s="93">
        <v>257</v>
      </c>
      <c r="C260" s="12"/>
      <c r="D260" s="94">
        <v>129.72680375658325</v>
      </c>
      <c r="E260" s="12"/>
      <c r="F260" s="99"/>
      <c r="G260" s="9"/>
      <c r="H260" s="94">
        <v>177.26683007795651</v>
      </c>
      <c r="I260" s="110"/>
      <c r="J260" s="99"/>
      <c r="K260" s="99"/>
    </row>
    <row r="261" spans="1:11">
      <c r="G261" s="108"/>
      <c r="J261" s="109"/>
      <c r="K261" s="109"/>
    </row>
    <row r="262" spans="1:11">
      <c r="J262" s="109"/>
      <c r="K262" s="109"/>
    </row>
    <row r="263" spans="1:11">
      <c r="J263" s="109"/>
      <c r="K263" s="109"/>
    </row>
    <row r="264" spans="1:11">
      <c r="J264" s="109"/>
      <c r="K264" s="109"/>
    </row>
    <row r="265" spans="1:11">
      <c r="J265" s="109"/>
      <c r="K265" s="109"/>
    </row>
  </sheetData>
  <mergeCells count="10">
    <mergeCell ref="A1:F2"/>
    <mergeCell ref="G1:J2"/>
    <mergeCell ref="K15:L15"/>
    <mergeCell ref="K44:L44"/>
    <mergeCell ref="M44:N44"/>
    <mergeCell ref="K36:L36"/>
    <mergeCell ref="K27:L27"/>
    <mergeCell ref="K3:L4"/>
    <mergeCell ref="K23:L23"/>
    <mergeCell ref="K6:L6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C10154"/>
  <sheetViews>
    <sheetView topLeftCell="AS1" workbookViewId="0">
      <selection activeCell="BD20" sqref="BD20"/>
    </sheetView>
  </sheetViews>
  <sheetFormatPr baseColWidth="10" defaultRowHeight="19"/>
  <cols>
    <col min="1" max="2" width="10.83203125" style="2"/>
    <col min="3" max="7" width="24.33203125" style="2" customWidth="1"/>
    <col min="8" max="8" width="7" style="8" customWidth="1"/>
    <col min="9" max="9" width="24.33203125" style="2" customWidth="1"/>
    <col min="10" max="14" width="26.33203125" style="2" customWidth="1"/>
    <col min="15" max="15" width="7" style="8" customWidth="1"/>
    <col min="16" max="16" width="15.6640625" style="2" customWidth="1"/>
    <col min="17" max="17" width="15.6640625" style="53" customWidth="1"/>
    <col min="18" max="21" width="22.33203125" style="53" customWidth="1"/>
    <col min="22" max="22" width="7" style="8" customWidth="1"/>
    <col min="23" max="26" width="26.33203125" style="2" customWidth="1"/>
    <col min="27" max="27" width="17.33203125" style="2" customWidth="1"/>
    <col min="33" max="34" width="20" customWidth="1"/>
    <col min="36" max="36" width="7" style="8" customWidth="1"/>
    <col min="37" max="37" width="26.33203125" style="2" customWidth="1"/>
    <col min="38" max="38" width="5" customWidth="1"/>
    <col min="39" max="39" width="21" customWidth="1"/>
    <col min="40" max="41" width="17.5" bestFit="1" customWidth="1"/>
    <col min="42" max="43" width="17.5" customWidth="1"/>
    <col min="44" max="47" width="18.6640625" customWidth="1"/>
    <col min="48" max="48" width="31.6640625" customWidth="1"/>
    <col min="49" max="49" width="22.83203125" customWidth="1"/>
    <col min="50" max="50" width="61.1640625" customWidth="1"/>
    <col min="51" max="53" width="32.5" customWidth="1"/>
    <col min="55" max="55" width="7" style="8" customWidth="1"/>
  </cols>
  <sheetData>
    <row r="1" spans="1:55" ht="16" customHeight="1">
      <c r="A1" s="138" t="s">
        <v>77</v>
      </c>
      <c r="B1" s="139"/>
      <c r="C1" s="139"/>
      <c r="D1" s="139"/>
      <c r="E1" s="139"/>
      <c r="F1" s="139"/>
      <c r="G1" s="139"/>
      <c r="H1" s="139"/>
      <c r="I1" s="177" t="s">
        <v>78</v>
      </c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9" t="s">
        <v>87</v>
      </c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  <c r="AX1" s="179"/>
      <c r="AY1" s="179"/>
      <c r="AZ1" s="179"/>
      <c r="BA1" s="179"/>
      <c r="BB1" s="179"/>
      <c r="BC1" s="180"/>
    </row>
    <row r="2" spans="1:55" ht="16" customHeight="1">
      <c r="A2" s="141"/>
      <c r="B2" s="142"/>
      <c r="C2" s="142"/>
      <c r="D2" s="142"/>
      <c r="E2" s="142"/>
      <c r="F2" s="142"/>
      <c r="G2" s="142"/>
      <c r="H2" s="142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  <c r="AZ2" s="181"/>
      <c r="BA2" s="181"/>
      <c r="BB2" s="181"/>
      <c r="BC2" s="182"/>
    </row>
    <row r="3" spans="1:55">
      <c r="A3" s="76" t="s">
        <v>0</v>
      </c>
      <c r="B3" s="76" t="s">
        <v>5</v>
      </c>
      <c r="C3" s="76" t="s">
        <v>1</v>
      </c>
      <c r="D3" s="76"/>
      <c r="E3" s="76"/>
      <c r="F3" s="76"/>
      <c r="G3" s="76"/>
      <c r="H3" s="6"/>
      <c r="I3" s="76" t="s">
        <v>34</v>
      </c>
      <c r="J3" s="76" t="s">
        <v>35</v>
      </c>
      <c r="K3" s="76"/>
      <c r="L3" s="76"/>
      <c r="M3" s="76"/>
      <c r="N3" s="76"/>
      <c r="O3" s="6"/>
      <c r="P3" s="78"/>
      <c r="Q3" s="79"/>
      <c r="R3" s="55"/>
      <c r="S3" s="55"/>
      <c r="T3" s="55"/>
      <c r="U3" s="55"/>
      <c r="V3" s="6"/>
      <c r="W3" s="80" t="s">
        <v>35</v>
      </c>
      <c r="X3" s="80" t="s">
        <v>41</v>
      </c>
      <c r="Y3" s="80" t="s">
        <v>42</v>
      </c>
      <c r="Z3" s="80" t="s">
        <v>43</v>
      </c>
      <c r="AA3" s="80" t="s">
        <v>44</v>
      </c>
      <c r="AJ3" s="6"/>
      <c r="AK3" s="76" t="s">
        <v>35</v>
      </c>
      <c r="AM3" s="175" t="s">
        <v>67</v>
      </c>
      <c r="AN3" s="175"/>
      <c r="AP3" s="115" t="s">
        <v>38</v>
      </c>
      <c r="AQ3" s="115" t="s">
        <v>40</v>
      </c>
      <c r="AR3" s="115" t="s">
        <v>63</v>
      </c>
      <c r="AS3" s="115" t="s">
        <v>64</v>
      </c>
      <c r="AT3" s="115" t="s">
        <v>65</v>
      </c>
      <c r="AU3" s="115" t="s">
        <v>66</v>
      </c>
      <c r="AV3" s="115" t="s">
        <v>79</v>
      </c>
      <c r="AW3" s="36"/>
      <c r="BC3" s="6"/>
    </row>
    <row r="4" spans="1:55">
      <c r="A4" s="10">
        <v>43777</v>
      </c>
      <c r="B4" s="11">
        <v>1</v>
      </c>
      <c r="C4" s="12">
        <v>63.954543999999999</v>
      </c>
      <c r="D4" s="12"/>
      <c r="E4" s="12"/>
      <c r="F4" s="12"/>
      <c r="G4" s="12"/>
      <c r="H4" s="6"/>
      <c r="I4" s="12">
        <f>$F$25*B4+$F$26</f>
        <v>56.047986370004338</v>
      </c>
      <c r="J4" s="12">
        <f>C4-I4</f>
        <v>7.9065576299956604</v>
      </c>
      <c r="K4" s="12"/>
      <c r="L4" s="12"/>
      <c r="M4" s="12"/>
      <c r="N4" s="12"/>
      <c r="O4" s="6"/>
      <c r="P4" s="72" t="s">
        <v>38</v>
      </c>
      <c r="Q4" s="72" t="s">
        <v>40</v>
      </c>
      <c r="R4" s="54"/>
      <c r="S4" s="58"/>
      <c r="T4" s="58"/>
      <c r="U4" s="58"/>
      <c r="V4" s="6"/>
      <c r="W4" s="12">
        <v>-22.934344252002042</v>
      </c>
      <c r="X4" s="12">
        <f>STANDARDIZE(W4, AVERAGE($W$4:$W$255), _xlfn.STDEV.S($W$4:$W$255))</f>
        <v>-2.3072742112790849</v>
      </c>
      <c r="Y4" s="63">
        <v>1</v>
      </c>
      <c r="Z4" s="62">
        <f>(Y4-0.5)/252</f>
        <v>1.984126984126984E-3</v>
      </c>
      <c r="AA4" s="12">
        <f>_xlfn.NORM.S.INV(Z4)</f>
        <v>-2.8806743591110573</v>
      </c>
      <c r="AJ4" s="6"/>
      <c r="AK4" s="12">
        <f t="shared" ref="AK4:AK67" si="0">C4-I4</f>
        <v>7.9065576299956604</v>
      </c>
      <c r="AM4" s="81" t="s">
        <v>50</v>
      </c>
      <c r="AN4" s="81">
        <v>5.5828357809722155E-14</v>
      </c>
      <c r="AP4" s="74">
        <v>-22.934344252001999</v>
      </c>
      <c r="AQ4" s="74">
        <v>1</v>
      </c>
      <c r="AR4" s="13">
        <f>_xlfn.NORM.DIST(AP4, $AN$4, $AN$8, TRUE)</f>
        <v>1.0519769122050075E-2</v>
      </c>
      <c r="AS4" s="13">
        <f>AR4</f>
        <v>1.0519769122050075E-2</v>
      </c>
      <c r="AT4" s="25">
        <f>AS4*$AN$16</f>
        <v>2.6509818187566188</v>
      </c>
      <c r="AU4" s="74">
        <v>1</v>
      </c>
      <c r="AV4" s="25">
        <f>((AT4-AU4)^2)/AT4</f>
        <v>1.0282005506712066</v>
      </c>
      <c r="AW4" s="36"/>
      <c r="AX4" s="64" t="s">
        <v>45</v>
      </c>
      <c r="AY4" s="86">
        <f>SUM(AV4:AV18)</f>
        <v>57.610262317376339</v>
      </c>
      <c r="AZ4" s="65"/>
      <c r="BA4" s="65"/>
      <c r="BC4" s="6"/>
    </row>
    <row r="5" spans="1:55">
      <c r="A5" s="10">
        <v>43780</v>
      </c>
      <c r="B5" s="11">
        <v>2</v>
      </c>
      <c r="C5" s="12">
        <v>64.460991000000007</v>
      </c>
      <c r="D5" s="12"/>
      <c r="E5" s="12"/>
      <c r="F5" s="12"/>
      <c r="G5" s="12"/>
      <c r="H5" s="6"/>
      <c r="I5" s="12">
        <f t="shared" ref="I5:I67" si="1">$F$25*B5+$F$26</f>
        <v>56.291699302773544</v>
      </c>
      <c r="J5" s="12">
        <f>C5-I5</f>
        <v>8.1692916972264626</v>
      </c>
      <c r="K5" s="12"/>
      <c r="L5" s="12"/>
      <c r="M5" s="12"/>
      <c r="N5" s="12"/>
      <c r="O5" s="6"/>
      <c r="P5" s="73">
        <v>-22.934344252002042</v>
      </c>
      <c r="Q5" s="73">
        <v>1</v>
      </c>
      <c r="R5" s="54"/>
      <c r="S5" s="54"/>
      <c r="T5" s="54"/>
      <c r="U5" s="54"/>
      <c r="V5" s="6"/>
      <c r="W5" s="12">
        <v>-21.490516319232832</v>
      </c>
      <c r="X5" s="12">
        <f t="shared" ref="X5:X68" si="2">STANDARDIZE(W5, AVERAGE($W$4:$W$255), _xlfn.STDEV.S($W$4:$W$255))</f>
        <v>-2.1620201365081448</v>
      </c>
      <c r="Y5" s="63">
        <v>2</v>
      </c>
      <c r="Z5" s="62">
        <f t="shared" ref="Z5:Z68" si="3">(Y5-0.5)/252</f>
        <v>5.9523809523809521E-3</v>
      </c>
      <c r="AA5" s="12">
        <f t="shared" ref="AA5:AA68" si="4">_xlfn.NORM.S.INV(Z5)</f>
        <v>-2.514954877802527</v>
      </c>
      <c r="AJ5" s="6"/>
      <c r="AK5" s="12">
        <f t="shared" si="0"/>
        <v>8.1692916972264626</v>
      </c>
      <c r="AM5" s="81" t="s">
        <v>51</v>
      </c>
      <c r="AN5" s="81">
        <v>0.62616219726903644</v>
      </c>
      <c r="AP5" s="74">
        <v>-19.526489745530057</v>
      </c>
      <c r="AQ5" s="74">
        <v>4</v>
      </c>
      <c r="AR5" s="13">
        <f t="shared" ref="AR5:AR18" si="5">_xlfn.NORM.DIST(AP5, $AN$4, $AN$8, TRUE)</f>
        <v>2.4739991083032556E-2</v>
      </c>
      <c r="AS5" s="13">
        <f>AR5-AR4</f>
        <v>1.4220221960982481E-2</v>
      </c>
      <c r="AT5" s="25">
        <f t="shared" ref="AT5:AT18" si="6">AS5*$AN$16</f>
        <v>3.5834959341675852</v>
      </c>
      <c r="AU5" s="74">
        <v>4</v>
      </c>
      <c r="AV5" s="25">
        <f t="shared" ref="AV5:AV18" si="7">((AT5-AU5)^2)/AT5</f>
        <v>4.8409608952222641E-2</v>
      </c>
      <c r="AW5" s="36"/>
      <c r="AX5" s="66" t="s">
        <v>46</v>
      </c>
      <c r="AY5" s="66">
        <f>CHIDIST(AY4,AY6)</f>
        <v>6.1316233110823319E-8</v>
      </c>
      <c r="AZ5" s="67"/>
      <c r="BA5" s="65"/>
      <c r="BC5" s="6"/>
    </row>
    <row r="6" spans="1:55">
      <c r="A6" s="10">
        <v>43781</v>
      </c>
      <c r="B6" s="11">
        <v>3</v>
      </c>
      <c r="C6" s="12">
        <v>64.401978</v>
      </c>
      <c r="D6" s="12"/>
      <c r="E6" s="12"/>
      <c r="F6" s="12"/>
      <c r="G6" s="12"/>
      <c r="H6" s="6"/>
      <c r="I6" s="12">
        <f t="shared" si="1"/>
        <v>56.535412235542751</v>
      </c>
      <c r="J6" s="12">
        <f>C6-I6</f>
        <v>7.8665657644572491</v>
      </c>
      <c r="K6" s="12"/>
      <c r="L6" s="12"/>
      <c r="M6" s="12"/>
      <c r="N6" s="12"/>
      <c r="O6" s="6"/>
      <c r="P6" s="73">
        <v>-19.526489745530057</v>
      </c>
      <c r="Q6" s="73">
        <v>4</v>
      </c>
      <c r="R6" s="54"/>
      <c r="S6" s="54"/>
      <c r="T6" s="54"/>
      <c r="U6" s="54"/>
      <c r="V6" s="6"/>
      <c r="W6" s="12">
        <v>-20.928587646924889</v>
      </c>
      <c r="X6" s="12">
        <f t="shared" si="2"/>
        <v>-2.1054881720469751</v>
      </c>
      <c r="Y6" s="63">
        <v>3</v>
      </c>
      <c r="Z6" s="62">
        <f t="shared" si="3"/>
        <v>9.9206349206349201E-3</v>
      </c>
      <c r="AA6" s="12">
        <f t="shared" si="4"/>
        <v>-2.3293360530619998</v>
      </c>
      <c r="AJ6" s="6"/>
      <c r="AK6" s="12">
        <f t="shared" si="0"/>
        <v>7.8665657644572491</v>
      </c>
      <c r="AM6" s="81" t="s">
        <v>52</v>
      </c>
      <c r="AN6" s="81">
        <v>1.4103227317709468</v>
      </c>
      <c r="AP6" s="74">
        <v>-16.118635239058069</v>
      </c>
      <c r="AQ6" s="74">
        <v>10</v>
      </c>
      <c r="AR6" s="13">
        <f t="shared" si="5"/>
        <v>5.24455447252914E-2</v>
      </c>
      <c r="AS6" s="13">
        <f t="shared" ref="AS6:AS18" si="8">AR6-AR5</f>
        <v>2.7705553642258844E-2</v>
      </c>
      <c r="AT6" s="25">
        <f t="shared" si="6"/>
        <v>6.9817995178492289</v>
      </c>
      <c r="AU6" s="74">
        <v>10</v>
      </c>
      <c r="AV6" s="25">
        <f t="shared" si="7"/>
        <v>1.3047544729931424</v>
      </c>
      <c r="AW6" s="36"/>
      <c r="AX6" s="66" t="s">
        <v>47</v>
      </c>
      <c r="AY6" s="68">
        <f>15-1-2</f>
        <v>12</v>
      </c>
      <c r="AZ6" s="67"/>
      <c r="BA6" s="65"/>
      <c r="BC6" s="6"/>
    </row>
    <row r="7" spans="1:55">
      <c r="A7" s="10">
        <v>43782</v>
      </c>
      <c r="B7" s="11">
        <v>4</v>
      </c>
      <c r="C7" s="12">
        <v>65.019051000000005</v>
      </c>
      <c r="D7" s="12"/>
      <c r="E7" s="12"/>
      <c r="F7" s="12"/>
      <c r="G7" s="12"/>
      <c r="H7" s="6"/>
      <c r="I7" s="12">
        <f t="shared" si="1"/>
        <v>56.779125168311957</v>
      </c>
      <c r="J7" s="12">
        <f t="shared" ref="J7:J68" si="9">C7-I7</f>
        <v>8.2399258316880477</v>
      </c>
      <c r="K7" s="12"/>
      <c r="L7" s="12"/>
      <c r="M7" s="12"/>
      <c r="N7" s="12"/>
      <c r="O7" s="6"/>
      <c r="P7" s="73">
        <v>-16.118635239058069</v>
      </c>
      <c r="Q7" s="73">
        <v>10</v>
      </c>
      <c r="R7" s="54"/>
      <c r="S7" s="54"/>
      <c r="T7" s="54"/>
      <c r="U7" s="54"/>
      <c r="V7" s="6"/>
      <c r="W7" s="12">
        <v>-20.564379781386478</v>
      </c>
      <c r="X7" s="12">
        <f t="shared" si="2"/>
        <v>-2.0688476033667342</v>
      </c>
      <c r="Y7" s="63">
        <v>4</v>
      </c>
      <c r="Z7" s="62">
        <f t="shared" si="3"/>
        <v>1.3888888888888888E-2</v>
      </c>
      <c r="AA7" s="12">
        <f t="shared" si="4"/>
        <v>-2.2004105812100327</v>
      </c>
      <c r="AJ7" s="6"/>
      <c r="AK7" s="12">
        <f t="shared" si="0"/>
        <v>8.2399258316880477</v>
      </c>
      <c r="AM7" s="81" t="s">
        <v>53</v>
      </c>
      <c r="AN7" s="81" t="e">
        <v>#N/A</v>
      </c>
      <c r="AP7" s="74">
        <v>-12.710780732586082</v>
      </c>
      <c r="AQ7" s="74">
        <v>17</v>
      </c>
      <c r="AR7" s="13">
        <f t="shared" si="5"/>
        <v>0.10049283053823935</v>
      </c>
      <c r="AS7" s="13">
        <f t="shared" si="8"/>
        <v>4.8047285812947947E-2</v>
      </c>
      <c r="AT7" s="25">
        <f t="shared" si="6"/>
        <v>12.107916024862883</v>
      </c>
      <c r="AU7" s="74">
        <v>17</v>
      </c>
      <c r="AV7" s="25">
        <f t="shared" si="7"/>
        <v>1.9765982494963996</v>
      </c>
      <c r="AW7" s="36"/>
      <c r="AX7" s="67"/>
      <c r="AY7" s="68"/>
      <c r="AZ7" s="65"/>
      <c r="BA7" s="65"/>
      <c r="BC7" s="6"/>
    </row>
    <row r="8" spans="1:55" ht="20" thickBot="1">
      <c r="A8" s="10">
        <v>43783</v>
      </c>
      <c r="B8" s="11">
        <v>5</v>
      </c>
      <c r="C8" s="12">
        <v>64.569159999999997</v>
      </c>
      <c r="D8" s="12"/>
      <c r="E8" s="12"/>
      <c r="F8" s="12"/>
      <c r="G8" s="12"/>
      <c r="H8" s="6"/>
      <c r="I8" s="12">
        <f t="shared" si="1"/>
        <v>57.022838101081156</v>
      </c>
      <c r="J8" s="12">
        <f t="shared" si="9"/>
        <v>7.5463218989188405</v>
      </c>
      <c r="K8" s="12"/>
      <c r="L8" s="12"/>
      <c r="M8" s="12"/>
      <c r="N8" s="12"/>
      <c r="O8" s="6"/>
      <c r="P8" s="73">
        <v>-12.710780732586082</v>
      </c>
      <c r="Q8" s="73">
        <v>17</v>
      </c>
      <c r="R8" s="54"/>
      <c r="S8" s="54"/>
      <c r="T8" s="54"/>
      <c r="U8" s="54"/>
      <c r="V8" s="6"/>
      <c r="W8" s="12">
        <v>-19.817446714155679</v>
      </c>
      <c r="X8" s="12">
        <f t="shared" si="2"/>
        <v>-1.9937035580591049</v>
      </c>
      <c r="Y8" s="63">
        <v>5</v>
      </c>
      <c r="Z8" s="62">
        <f t="shared" si="3"/>
        <v>1.7857142857142856E-2</v>
      </c>
      <c r="AA8" s="12">
        <f t="shared" si="4"/>
        <v>-2.1001654928444697</v>
      </c>
      <c r="AJ8" s="6"/>
      <c r="AK8" s="12">
        <f t="shared" si="0"/>
        <v>7.5463218989188405</v>
      </c>
      <c r="AM8" s="81" t="s">
        <v>54</v>
      </c>
      <c r="AN8" s="81">
        <v>9.9400167261818275</v>
      </c>
      <c r="AP8" s="74">
        <v>-9.3029262261140957</v>
      </c>
      <c r="AQ8" s="74">
        <v>21</v>
      </c>
      <c r="AR8" s="13">
        <f t="shared" si="5"/>
        <v>0.17466066610305087</v>
      </c>
      <c r="AS8" s="13">
        <f t="shared" si="8"/>
        <v>7.4167835564811518E-2</v>
      </c>
      <c r="AT8" s="25">
        <f t="shared" si="6"/>
        <v>18.690294562332504</v>
      </c>
      <c r="AU8" s="74">
        <v>21</v>
      </c>
      <c r="AV8" s="25">
        <f t="shared" si="7"/>
        <v>0.2854283109877877</v>
      </c>
      <c r="AW8" s="36"/>
      <c r="AX8" s="69" t="s">
        <v>48</v>
      </c>
      <c r="AY8" s="67"/>
      <c r="AZ8" s="67"/>
      <c r="BA8" s="65"/>
      <c r="BC8" s="6"/>
    </row>
    <row r="9" spans="1:55">
      <c r="A9" s="10">
        <v>43784</v>
      </c>
      <c r="B9" s="11">
        <v>6</v>
      </c>
      <c r="C9" s="12">
        <v>65.336212000000003</v>
      </c>
      <c r="D9" s="12"/>
      <c r="E9" s="12"/>
      <c r="F9" s="12"/>
      <c r="G9" s="12"/>
      <c r="H9" s="6"/>
      <c r="I9" s="12">
        <f t="shared" si="1"/>
        <v>57.266551033850362</v>
      </c>
      <c r="J9" s="12">
        <f t="shared" si="9"/>
        <v>8.069660966149641</v>
      </c>
      <c r="K9" s="12"/>
      <c r="L9" s="12"/>
      <c r="M9" s="12"/>
      <c r="N9" s="12"/>
      <c r="O9" s="6"/>
      <c r="P9" s="73">
        <v>-9.3029262261140957</v>
      </c>
      <c r="Q9" s="73">
        <v>21</v>
      </c>
      <c r="R9" s="54"/>
      <c r="S9" s="54"/>
      <c r="T9" s="54"/>
      <c r="U9" s="54"/>
      <c r="V9" s="6"/>
      <c r="W9" s="12">
        <v>-18.209772117540453</v>
      </c>
      <c r="X9" s="12">
        <f t="shared" si="2"/>
        <v>-1.8319659432339066</v>
      </c>
      <c r="Y9" s="63">
        <v>6</v>
      </c>
      <c r="Z9" s="62">
        <f t="shared" si="3"/>
        <v>2.1825396825396824E-2</v>
      </c>
      <c r="AA9" s="12">
        <f t="shared" si="4"/>
        <v>-2.0174287103431898</v>
      </c>
      <c r="AJ9" s="6"/>
      <c r="AK9" s="12">
        <f t="shared" si="0"/>
        <v>8.069660966149641</v>
      </c>
      <c r="AM9" s="81" t="s">
        <v>55</v>
      </c>
      <c r="AN9" s="81">
        <v>98.803932516774509</v>
      </c>
      <c r="AP9" s="74">
        <v>-5.895071719642111</v>
      </c>
      <c r="AQ9" s="74">
        <v>23</v>
      </c>
      <c r="AR9" s="13">
        <f t="shared" si="5"/>
        <v>0.276568971070142</v>
      </c>
      <c r="AS9" s="13">
        <f t="shared" si="8"/>
        <v>0.10190830496709113</v>
      </c>
      <c r="AT9" s="25">
        <f t="shared" si="6"/>
        <v>25.680892851706965</v>
      </c>
      <c r="AU9" s="74">
        <v>23</v>
      </c>
      <c r="AV9" s="25">
        <f t="shared" si="7"/>
        <v>0.27986513256511564</v>
      </c>
      <c r="AW9" s="36"/>
      <c r="AX9" s="166" t="s">
        <v>70</v>
      </c>
      <c r="AY9" s="167"/>
      <c r="AZ9" s="167"/>
      <c r="BA9" s="168"/>
      <c r="BC9" s="6"/>
    </row>
    <row r="10" spans="1:55">
      <c r="A10" s="10">
        <v>43787</v>
      </c>
      <c r="B10" s="11">
        <v>7</v>
      </c>
      <c r="C10" s="12">
        <v>65.665633999999997</v>
      </c>
      <c r="D10" s="12"/>
      <c r="E10" s="12"/>
      <c r="F10" s="12"/>
      <c r="G10" s="12"/>
      <c r="H10" s="6"/>
      <c r="I10" s="12">
        <f t="shared" si="1"/>
        <v>57.510263966619569</v>
      </c>
      <c r="J10" s="12">
        <f t="shared" si="9"/>
        <v>8.1553700333804287</v>
      </c>
      <c r="K10" s="12"/>
      <c r="L10" s="12"/>
      <c r="M10" s="12"/>
      <c r="N10" s="12"/>
      <c r="O10" s="6"/>
      <c r="P10" s="73">
        <v>-5.895071719642111</v>
      </c>
      <c r="Q10" s="73">
        <v>23</v>
      </c>
      <c r="R10" s="54"/>
      <c r="S10" s="54"/>
      <c r="T10" s="54"/>
      <c r="U10" s="54"/>
      <c r="V10" s="6"/>
      <c r="W10" s="12">
        <v>-18.150120983078857</v>
      </c>
      <c r="X10" s="12">
        <f t="shared" si="2"/>
        <v>-1.8259648331648988</v>
      </c>
      <c r="Y10" s="63">
        <v>7</v>
      </c>
      <c r="Z10" s="62">
        <f t="shared" si="3"/>
        <v>2.5793650793650792E-2</v>
      </c>
      <c r="AA10" s="12">
        <f t="shared" si="4"/>
        <v>-1.9465617207989845</v>
      </c>
      <c r="AJ10" s="6"/>
      <c r="AK10" s="12">
        <f t="shared" si="0"/>
        <v>8.1553700333804287</v>
      </c>
      <c r="AM10" s="81" t="s">
        <v>56</v>
      </c>
      <c r="AN10" s="81">
        <v>-0.47430226867089997</v>
      </c>
      <c r="AP10" s="74">
        <v>-2.4872172131701227</v>
      </c>
      <c r="AQ10" s="74">
        <v>24</v>
      </c>
      <c r="AR10" s="13">
        <f t="shared" si="5"/>
        <v>0.40120758945691226</v>
      </c>
      <c r="AS10" s="13">
        <f t="shared" si="8"/>
        <v>0.12463861838677026</v>
      </c>
      <c r="AT10" s="25">
        <f t="shared" si="6"/>
        <v>31.408931833466106</v>
      </c>
      <c r="AU10" s="74">
        <v>24</v>
      </c>
      <c r="AV10" s="25">
        <f t="shared" si="7"/>
        <v>1.7476643651555164</v>
      </c>
      <c r="AW10" s="85"/>
      <c r="AX10" s="169"/>
      <c r="AY10" s="170"/>
      <c r="AZ10" s="170"/>
      <c r="BA10" s="171"/>
      <c r="BC10" s="6"/>
    </row>
    <row r="11" spans="1:55">
      <c r="A11" s="10">
        <v>43788</v>
      </c>
      <c r="B11" s="11">
        <v>8</v>
      </c>
      <c r="C11" s="12">
        <v>65.466507000000007</v>
      </c>
      <c r="D11" s="12"/>
      <c r="E11" s="12"/>
      <c r="F11" s="12"/>
      <c r="G11" s="12"/>
      <c r="H11" s="6"/>
      <c r="I11" s="12">
        <f t="shared" si="1"/>
        <v>57.753976899388775</v>
      </c>
      <c r="J11" s="12">
        <f t="shared" si="9"/>
        <v>7.7125301006112323</v>
      </c>
      <c r="K11" s="12"/>
      <c r="L11" s="12"/>
      <c r="M11" s="12"/>
      <c r="N11" s="12"/>
      <c r="O11" s="6"/>
      <c r="P11" s="73">
        <v>-2.4872172131701227</v>
      </c>
      <c r="Q11" s="73">
        <v>24</v>
      </c>
      <c r="R11" s="54"/>
      <c r="S11" s="54"/>
      <c r="T11" s="54"/>
      <c r="U11" s="54"/>
      <c r="V11" s="6"/>
      <c r="W11" s="12">
        <v>-17.63091518477124</v>
      </c>
      <c r="X11" s="12">
        <f t="shared" si="2"/>
        <v>-1.7737309373264705</v>
      </c>
      <c r="Y11" s="63">
        <v>8</v>
      </c>
      <c r="Z11" s="62">
        <f t="shared" si="3"/>
        <v>2.976190476190476E-2</v>
      </c>
      <c r="AA11" s="12">
        <f t="shared" si="4"/>
        <v>-1.8843044227824219</v>
      </c>
      <c r="AJ11" s="6"/>
      <c r="AK11" s="12">
        <f t="shared" si="0"/>
        <v>7.7125301006112323</v>
      </c>
      <c r="AM11" s="81" t="s">
        <v>57</v>
      </c>
      <c r="AN11" s="81">
        <v>-0.10489963389947503</v>
      </c>
      <c r="AP11" s="74">
        <v>0.92063729330186561</v>
      </c>
      <c r="AQ11" s="74">
        <v>22</v>
      </c>
      <c r="AR11" s="13">
        <f t="shared" si="5"/>
        <v>0.53689699085302112</v>
      </c>
      <c r="AS11" s="13">
        <f t="shared" si="8"/>
        <v>0.13568940139610886</v>
      </c>
      <c r="AT11" s="25">
        <f t="shared" si="6"/>
        <v>34.193729151819433</v>
      </c>
      <c r="AU11" s="74">
        <v>22</v>
      </c>
      <c r="AV11" s="25">
        <f t="shared" si="7"/>
        <v>4.3483713042167409</v>
      </c>
      <c r="AW11" s="85"/>
      <c r="AX11" s="169"/>
      <c r="AY11" s="170"/>
      <c r="AZ11" s="170"/>
      <c r="BA11" s="171"/>
      <c r="BC11" s="6"/>
    </row>
    <row r="12" spans="1:55">
      <c r="A12" s="10">
        <v>43789</v>
      </c>
      <c r="B12" s="11">
        <v>9</v>
      </c>
      <c r="C12" s="12">
        <v>64.704375999999996</v>
      </c>
      <c r="D12" s="12"/>
      <c r="E12" s="12"/>
      <c r="F12" s="12"/>
      <c r="G12" s="12"/>
      <c r="H12" s="6"/>
      <c r="I12" s="12">
        <f t="shared" si="1"/>
        <v>57.997689832157981</v>
      </c>
      <c r="J12" s="12">
        <f t="shared" si="9"/>
        <v>6.7066861678420153</v>
      </c>
      <c r="K12" s="12"/>
      <c r="L12" s="12"/>
      <c r="M12" s="12"/>
      <c r="N12" s="12"/>
      <c r="O12" s="6"/>
      <c r="P12" s="73">
        <v>0.92063729330186561</v>
      </c>
      <c r="Q12" s="73">
        <v>22</v>
      </c>
      <c r="R12" s="54"/>
      <c r="S12" s="54"/>
      <c r="T12" s="54"/>
      <c r="U12" s="54"/>
      <c r="V12" s="6"/>
      <c r="W12" s="12">
        <v>-17.417281386463628</v>
      </c>
      <c r="X12" s="12">
        <f t="shared" si="2"/>
        <v>-1.7522386396581069</v>
      </c>
      <c r="Y12" s="63">
        <v>9</v>
      </c>
      <c r="Z12" s="62">
        <f t="shared" si="3"/>
        <v>3.3730158730158728E-2</v>
      </c>
      <c r="AA12" s="12">
        <f t="shared" si="4"/>
        <v>-1.8285948988056846</v>
      </c>
      <c r="AJ12" s="6"/>
      <c r="AK12" s="12">
        <f t="shared" si="0"/>
        <v>6.7066861678420153</v>
      </c>
      <c r="AM12" s="81" t="s">
        <v>49</v>
      </c>
      <c r="AN12" s="81">
        <v>51.117817597079799</v>
      </c>
      <c r="AP12" s="74">
        <v>4.3284917997738503</v>
      </c>
      <c r="AQ12" s="74">
        <v>20</v>
      </c>
      <c r="AR12" s="13">
        <f t="shared" si="5"/>
        <v>0.66838615871143747</v>
      </c>
      <c r="AS12" s="13">
        <f t="shared" si="8"/>
        <v>0.13148916785841636</v>
      </c>
      <c r="AT12" s="25">
        <f t="shared" si="6"/>
        <v>33.135270300320919</v>
      </c>
      <c r="AU12" s="74">
        <v>20</v>
      </c>
      <c r="AV12" s="25">
        <f t="shared" si="7"/>
        <v>5.2069991974932455</v>
      </c>
      <c r="AW12" s="85"/>
      <c r="AX12" s="169"/>
      <c r="AY12" s="170"/>
      <c r="AZ12" s="170"/>
      <c r="BA12" s="171"/>
      <c r="BC12" s="6"/>
    </row>
    <row r="13" spans="1:55" ht="20" thickBot="1">
      <c r="A13" s="10">
        <v>43790</v>
      </c>
      <c r="B13" s="11">
        <v>10</v>
      </c>
      <c r="C13" s="12">
        <v>64.414268000000007</v>
      </c>
      <c r="D13" s="12"/>
      <c r="E13" s="12"/>
      <c r="F13" s="12"/>
      <c r="G13" s="12"/>
      <c r="H13" s="6"/>
      <c r="I13" s="12">
        <f t="shared" si="1"/>
        <v>58.241402764927187</v>
      </c>
      <c r="J13" s="12">
        <f t="shared" si="9"/>
        <v>6.1728652350728197</v>
      </c>
      <c r="K13" s="12"/>
      <c r="L13" s="12"/>
      <c r="M13" s="12"/>
      <c r="N13" s="12"/>
      <c r="O13" s="6"/>
      <c r="P13" s="73">
        <v>4.3284917997738503</v>
      </c>
      <c r="Q13" s="73">
        <v>20</v>
      </c>
      <c r="R13" s="54"/>
      <c r="S13" s="54"/>
      <c r="T13" s="54"/>
      <c r="U13" s="54"/>
      <c r="V13" s="6"/>
      <c r="W13" s="12">
        <v>-17.319466588156004</v>
      </c>
      <c r="X13" s="12">
        <f t="shared" si="2"/>
        <v>-1.7423981332482956</v>
      </c>
      <c r="Y13" s="63">
        <v>10</v>
      </c>
      <c r="Z13" s="62">
        <f t="shared" si="3"/>
        <v>3.7698412698412696E-2</v>
      </c>
      <c r="AA13" s="12">
        <f t="shared" si="4"/>
        <v>-1.7780428020381664</v>
      </c>
      <c r="AJ13" s="6"/>
      <c r="AK13" s="12">
        <f t="shared" si="0"/>
        <v>6.1728652350728197</v>
      </c>
      <c r="AM13" s="81" t="s">
        <v>58</v>
      </c>
      <c r="AN13" s="81">
        <v>-22.934344252002042</v>
      </c>
      <c r="AP13" s="74">
        <v>7.7363463062458351</v>
      </c>
      <c r="AQ13" s="74">
        <v>49</v>
      </c>
      <c r="AR13" s="13">
        <f t="shared" si="5"/>
        <v>0.78180483985966509</v>
      </c>
      <c r="AS13" s="13">
        <f t="shared" si="8"/>
        <v>0.11341868114822762</v>
      </c>
      <c r="AT13" s="25">
        <f t="shared" si="6"/>
        <v>28.581507649353359</v>
      </c>
      <c r="AU13" s="74">
        <v>49</v>
      </c>
      <c r="AV13" s="25">
        <f t="shared" si="7"/>
        <v>14.586873267437586</v>
      </c>
      <c r="AW13" s="85"/>
      <c r="AX13" s="172"/>
      <c r="AY13" s="173"/>
      <c r="AZ13" s="173"/>
      <c r="BA13" s="174"/>
      <c r="BC13" s="6"/>
    </row>
    <row r="14" spans="1:55">
      <c r="A14" s="10">
        <v>43791</v>
      </c>
      <c r="B14" s="11">
        <v>11</v>
      </c>
      <c r="C14" s="12">
        <v>64.357726999999997</v>
      </c>
      <c r="D14" s="12"/>
      <c r="E14" s="12"/>
      <c r="F14" s="12"/>
      <c r="G14" s="12"/>
      <c r="H14" s="6"/>
      <c r="I14" s="12">
        <f t="shared" si="1"/>
        <v>58.485115697696394</v>
      </c>
      <c r="J14" s="12">
        <f t="shared" si="9"/>
        <v>5.8726113023036035</v>
      </c>
      <c r="K14" s="12"/>
      <c r="L14" s="12"/>
      <c r="M14" s="12"/>
      <c r="N14" s="12"/>
      <c r="O14" s="6"/>
      <c r="P14" s="73">
        <v>7.7363463062458351</v>
      </c>
      <c r="Q14" s="73">
        <v>49</v>
      </c>
      <c r="R14" s="54"/>
      <c r="S14" s="54"/>
      <c r="T14" s="54"/>
      <c r="U14" s="54"/>
      <c r="V14" s="6"/>
      <c r="W14" s="12">
        <v>-17.023433848617266</v>
      </c>
      <c r="X14" s="12">
        <f t="shared" si="2"/>
        <v>-1.712616217614392</v>
      </c>
      <c r="Y14" s="63">
        <v>11</v>
      </c>
      <c r="Z14" s="62">
        <f t="shared" si="3"/>
        <v>4.1666666666666664E-2</v>
      </c>
      <c r="AA14" s="12">
        <f t="shared" si="4"/>
        <v>-1.7316643961222451</v>
      </c>
      <c r="AJ14" s="6"/>
      <c r="AK14" s="12">
        <f t="shared" si="0"/>
        <v>5.8726113023036035</v>
      </c>
      <c r="AM14" s="81" t="s">
        <v>59</v>
      </c>
      <c r="AN14" s="81">
        <v>28.183473345077758</v>
      </c>
      <c r="AP14" s="74">
        <v>11.14420081271782</v>
      </c>
      <c r="AQ14" s="74">
        <v>41</v>
      </c>
      <c r="AR14" s="13">
        <f t="shared" si="5"/>
        <v>0.86888694298936953</v>
      </c>
      <c r="AS14" s="13">
        <f t="shared" si="8"/>
        <v>8.7082103129704436E-2</v>
      </c>
      <c r="AT14" s="25">
        <f t="shared" si="6"/>
        <v>21.944689988685518</v>
      </c>
      <c r="AU14" s="74">
        <v>41</v>
      </c>
      <c r="AV14" s="25">
        <f t="shared" si="7"/>
        <v>16.546364510709218</v>
      </c>
      <c r="AW14" s="85"/>
      <c r="AX14" s="65"/>
      <c r="AY14" s="65"/>
      <c r="AZ14" s="65"/>
      <c r="BA14" s="65"/>
      <c r="BC14" s="6"/>
    </row>
    <row r="15" spans="1:55">
      <c r="A15" s="10">
        <v>43794</v>
      </c>
      <c r="B15" s="11">
        <v>12</v>
      </c>
      <c r="C15" s="12">
        <v>65.486168000000006</v>
      </c>
      <c r="D15" s="12"/>
      <c r="E15" s="12"/>
      <c r="F15" s="12"/>
      <c r="G15" s="12"/>
      <c r="H15" s="6"/>
      <c r="I15" s="12">
        <f t="shared" si="1"/>
        <v>58.7288286304656</v>
      </c>
      <c r="J15" s="12">
        <f t="shared" si="9"/>
        <v>6.7573393695344066</v>
      </c>
      <c r="K15" s="12"/>
      <c r="L15" s="12"/>
      <c r="M15" s="12"/>
      <c r="N15" s="12"/>
      <c r="O15" s="6"/>
      <c r="P15" s="73">
        <v>11.14420081271782</v>
      </c>
      <c r="Q15" s="73">
        <v>41</v>
      </c>
      <c r="R15" s="54"/>
      <c r="S15" s="54"/>
      <c r="T15" s="54"/>
      <c r="U15" s="54"/>
      <c r="V15" s="6"/>
      <c r="W15" s="12">
        <v>-16.975350512463301</v>
      </c>
      <c r="X15" s="12">
        <f t="shared" si="2"/>
        <v>-1.7077788679923018</v>
      </c>
      <c r="Y15" s="63">
        <v>12</v>
      </c>
      <c r="Z15" s="62">
        <f t="shared" si="3"/>
        <v>4.5634920634920632E-2</v>
      </c>
      <c r="AA15" s="12">
        <f t="shared" si="4"/>
        <v>-1.6887370022667971</v>
      </c>
      <c r="AJ15" s="6"/>
      <c r="AK15" s="12">
        <f t="shared" si="0"/>
        <v>6.7573393695344066</v>
      </c>
      <c r="AM15" s="81" t="s">
        <v>60</v>
      </c>
      <c r="AN15" s="81">
        <v>1.4068746168049984E-11</v>
      </c>
      <c r="AP15" s="74">
        <v>14.552055319189812</v>
      </c>
      <c r="AQ15" s="74">
        <v>11</v>
      </c>
      <c r="AR15" s="13">
        <f t="shared" si="5"/>
        <v>0.92840125052964495</v>
      </c>
      <c r="AS15" s="13">
        <f t="shared" si="8"/>
        <v>5.9514307540275424E-2</v>
      </c>
      <c r="AT15" s="25">
        <f t="shared" si="6"/>
        <v>14.997605500149406</v>
      </c>
      <c r="AU15" s="74">
        <v>11</v>
      </c>
      <c r="AV15" s="25">
        <f t="shared" si="7"/>
        <v>1.0655600812186707</v>
      </c>
      <c r="AW15" s="85"/>
      <c r="AX15" s="65" t="s">
        <v>68</v>
      </c>
      <c r="AY15" s="65"/>
      <c r="AZ15" s="65"/>
      <c r="BA15" s="65"/>
      <c r="BC15" s="6"/>
    </row>
    <row r="16" spans="1:55">
      <c r="A16" s="10">
        <v>43795</v>
      </c>
      <c r="B16" s="11">
        <v>13</v>
      </c>
      <c r="C16" s="12">
        <v>64.974815000000007</v>
      </c>
      <c r="D16" s="12"/>
      <c r="E16" s="12"/>
      <c r="F16" s="12"/>
      <c r="G16" s="12"/>
      <c r="H16" s="6"/>
      <c r="I16" s="12">
        <f t="shared" si="1"/>
        <v>58.972541563234806</v>
      </c>
      <c r="J16" s="12">
        <f t="shared" si="9"/>
        <v>6.0022734367652006</v>
      </c>
      <c r="K16" s="12"/>
      <c r="L16" s="12"/>
      <c r="M16" s="12"/>
      <c r="N16" s="12"/>
      <c r="O16" s="6"/>
      <c r="P16" s="73">
        <v>14.552055319189812</v>
      </c>
      <c r="Q16" s="73">
        <v>11</v>
      </c>
      <c r="R16" s="54"/>
      <c r="S16" s="54"/>
      <c r="T16" s="54"/>
      <c r="U16" s="54"/>
      <c r="V16" s="6"/>
      <c r="W16" s="12">
        <v>-16.965683907386151</v>
      </c>
      <c r="X16" s="12">
        <f t="shared" si="2"/>
        <v>-1.7068063741481327</v>
      </c>
      <c r="Y16" s="63">
        <v>13</v>
      </c>
      <c r="Z16" s="62">
        <f t="shared" si="3"/>
        <v>4.96031746031746E-2</v>
      </c>
      <c r="AA16" s="12">
        <f t="shared" si="4"/>
        <v>-1.648713470290851</v>
      </c>
      <c r="AJ16" s="6"/>
      <c r="AK16" s="12">
        <f t="shared" si="0"/>
        <v>6.0022734367652006</v>
      </c>
      <c r="AM16" s="81" t="s">
        <v>61</v>
      </c>
      <c r="AN16" s="81">
        <v>252</v>
      </c>
      <c r="AP16" s="74">
        <v>17.959909825661796</v>
      </c>
      <c r="AQ16" s="74">
        <v>0</v>
      </c>
      <c r="AR16" s="13">
        <f t="shared" si="5"/>
        <v>0.96460552208397909</v>
      </c>
      <c r="AS16" s="13">
        <f t="shared" si="8"/>
        <v>3.6204271554334144E-2</v>
      </c>
      <c r="AT16" s="25">
        <f t="shared" si="6"/>
        <v>9.1234764316922039</v>
      </c>
      <c r="AU16" s="74">
        <v>0</v>
      </c>
      <c r="AV16" s="25">
        <f t="shared" si="7"/>
        <v>9.1234764316922039</v>
      </c>
      <c r="AW16" s="85"/>
      <c r="AX16" s="65" t="s">
        <v>69</v>
      </c>
      <c r="AY16" s="65"/>
      <c r="AZ16" s="65"/>
      <c r="BA16" s="65"/>
      <c r="BC16" s="6"/>
    </row>
    <row r="17" spans="1:55">
      <c r="A17" s="10">
        <v>43796</v>
      </c>
      <c r="B17" s="11">
        <v>14</v>
      </c>
      <c r="C17" s="12">
        <v>65.847565000000003</v>
      </c>
      <c r="D17" s="12"/>
      <c r="E17" s="12"/>
      <c r="F17" s="12"/>
      <c r="G17" s="12"/>
      <c r="H17" s="6"/>
      <c r="I17" s="12">
        <f t="shared" si="1"/>
        <v>59.216254496004012</v>
      </c>
      <c r="J17" s="12">
        <f t="shared" si="9"/>
        <v>6.6313105039959908</v>
      </c>
      <c r="K17" s="12"/>
      <c r="L17" s="12"/>
      <c r="M17" s="12"/>
      <c r="N17" s="12"/>
      <c r="O17" s="6"/>
      <c r="P17" s="73">
        <v>17.959909825661796</v>
      </c>
      <c r="Q17" s="73">
        <v>0</v>
      </c>
      <c r="R17" s="54"/>
      <c r="S17" s="54"/>
      <c r="T17" s="54"/>
      <c r="U17" s="54"/>
      <c r="V17" s="6"/>
      <c r="W17" s="12">
        <v>-16.707813453694413</v>
      </c>
      <c r="X17" s="12">
        <f t="shared" si="2"/>
        <v>-1.6808637162235731</v>
      </c>
      <c r="Y17" s="63">
        <v>14</v>
      </c>
      <c r="Z17" s="62">
        <f t="shared" si="3"/>
        <v>5.3571428571428568E-2</v>
      </c>
      <c r="AA17" s="12">
        <f t="shared" si="4"/>
        <v>-1.6111691623526765</v>
      </c>
      <c r="AJ17" s="6"/>
      <c r="AK17" s="12">
        <f t="shared" si="0"/>
        <v>6.6313105039959908</v>
      </c>
      <c r="AM17" s="81" t="s">
        <v>62</v>
      </c>
      <c r="AN17" s="81">
        <v>1.2332015433128969</v>
      </c>
      <c r="AP17" s="74">
        <v>21.367764332133781</v>
      </c>
      <c r="AQ17" s="74">
        <v>5</v>
      </c>
      <c r="AR17" s="13">
        <f t="shared" si="5"/>
        <v>0.98420937061272595</v>
      </c>
      <c r="AS17" s="13">
        <f t="shared" si="8"/>
        <v>1.9603848528746859E-2</v>
      </c>
      <c r="AT17" s="25">
        <f t="shared" si="6"/>
        <v>4.9401698292442084</v>
      </c>
      <c r="AU17" s="74">
        <v>5</v>
      </c>
      <c r="AV17" s="25">
        <f t="shared" si="7"/>
        <v>7.2460046038838751E-4</v>
      </c>
      <c r="AW17" s="85"/>
      <c r="BC17" s="6"/>
    </row>
    <row r="18" spans="1:55">
      <c r="A18" s="10">
        <v>43798</v>
      </c>
      <c r="B18" s="11">
        <v>15</v>
      </c>
      <c r="C18" s="12">
        <v>65.702515000000005</v>
      </c>
      <c r="D18" s="12"/>
      <c r="E18" s="12"/>
      <c r="F18" s="12"/>
      <c r="G18" s="12"/>
      <c r="H18" s="6"/>
      <c r="I18" s="12">
        <f t="shared" si="1"/>
        <v>59.459967428773211</v>
      </c>
      <c r="J18" s="12">
        <f t="shared" si="9"/>
        <v>6.2425475712267939</v>
      </c>
      <c r="K18" s="12"/>
      <c r="L18" s="12"/>
      <c r="M18" s="12"/>
      <c r="N18" s="12"/>
      <c r="O18" s="6"/>
      <c r="P18" s="73">
        <v>21.367764332133781</v>
      </c>
      <c r="Q18" s="73">
        <v>5</v>
      </c>
      <c r="R18" s="54"/>
      <c r="S18" s="54"/>
      <c r="T18" s="54"/>
      <c r="U18" s="54"/>
      <c r="V18" s="6"/>
      <c r="W18" s="12">
        <v>-16.651577915848065</v>
      </c>
      <c r="X18" s="12">
        <f t="shared" si="2"/>
        <v>-1.6752062269662136</v>
      </c>
      <c r="Y18" s="63">
        <v>15</v>
      </c>
      <c r="Z18" s="62">
        <f t="shared" si="3"/>
        <v>5.7539682539682536E-2</v>
      </c>
      <c r="AA18" s="12">
        <f t="shared" si="4"/>
        <v>-1.5757676293730742</v>
      </c>
      <c r="AJ18" s="6"/>
      <c r="AK18" s="12">
        <f t="shared" si="0"/>
        <v>6.2425475712267939</v>
      </c>
      <c r="AL18" s="36"/>
      <c r="AN18" s="36"/>
      <c r="AO18" s="36"/>
      <c r="AP18" s="74">
        <v>24.775618838605773</v>
      </c>
      <c r="AQ18" s="74">
        <v>2</v>
      </c>
      <c r="AR18" s="13">
        <f t="shared" si="5"/>
        <v>0.99365786192111116</v>
      </c>
      <c r="AS18" s="13">
        <f t="shared" si="8"/>
        <v>9.4484913083852096E-3</v>
      </c>
      <c r="AT18" s="25">
        <f t="shared" si="6"/>
        <v>2.3810198097130728</v>
      </c>
      <c r="AU18" s="74">
        <v>2</v>
      </c>
      <c r="AV18" s="25">
        <f t="shared" si="7"/>
        <v>6.0972233326895671E-2</v>
      </c>
      <c r="AW18" s="85"/>
      <c r="BC18" s="6"/>
    </row>
    <row r="19" spans="1:55">
      <c r="A19" s="10">
        <v>43801</v>
      </c>
      <c r="B19" s="11">
        <v>16</v>
      </c>
      <c r="C19" s="12">
        <v>64.942841000000001</v>
      </c>
      <c r="D19" s="12"/>
      <c r="E19" s="12"/>
      <c r="F19" s="12"/>
      <c r="G19" s="12"/>
      <c r="H19" s="6"/>
      <c r="I19" s="12">
        <f t="shared" si="1"/>
        <v>59.703680361542418</v>
      </c>
      <c r="J19" s="12">
        <f t="shared" si="9"/>
        <v>5.2391606384575837</v>
      </c>
      <c r="K19" s="12"/>
      <c r="L19" s="12"/>
      <c r="M19" s="12"/>
      <c r="N19" s="12"/>
      <c r="O19" s="6"/>
      <c r="P19" s="73">
        <v>24.775618838605773</v>
      </c>
      <c r="Q19" s="73">
        <v>2</v>
      </c>
      <c r="R19" s="54"/>
      <c r="S19" s="54"/>
      <c r="T19" s="54"/>
      <c r="U19" s="54"/>
      <c r="V19" s="6"/>
      <c r="W19" s="12">
        <v>-15.982488579694092</v>
      </c>
      <c r="X19" s="12">
        <f t="shared" si="2"/>
        <v>-1.6078935297559962</v>
      </c>
      <c r="Y19" s="63">
        <v>16</v>
      </c>
      <c r="Z19" s="62">
        <f t="shared" si="3"/>
        <v>6.1507936507936505E-2</v>
      </c>
      <c r="AA19" s="12">
        <f t="shared" si="4"/>
        <v>-1.5422375718953325</v>
      </c>
      <c r="AJ19" s="6"/>
      <c r="AK19" s="12">
        <f t="shared" si="0"/>
        <v>5.2391606384575837</v>
      </c>
      <c r="AL19" s="36"/>
      <c r="AN19" s="36"/>
      <c r="AO19" s="36"/>
      <c r="AP19" s="84" t="s">
        <v>39</v>
      </c>
      <c r="AQ19" s="84">
        <v>2</v>
      </c>
      <c r="AR19" s="85"/>
      <c r="BC19" s="6"/>
    </row>
    <row r="20" spans="1:55">
      <c r="A20" s="10">
        <v>43802</v>
      </c>
      <c r="B20" s="11">
        <v>17</v>
      </c>
      <c r="C20" s="12">
        <v>63.784916000000003</v>
      </c>
      <c r="D20" s="12"/>
      <c r="E20" s="12"/>
      <c r="F20" s="12"/>
      <c r="G20" s="12"/>
      <c r="H20" s="6"/>
      <c r="I20" s="12">
        <f t="shared" si="1"/>
        <v>59.947393294311624</v>
      </c>
      <c r="J20" s="12">
        <f t="shared" si="9"/>
        <v>3.8375227056883787</v>
      </c>
      <c r="K20" s="12"/>
      <c r="L20" s="12"/>
      <c r="M20" s="12"/>
      <c r="N20" s="12"/>
      <c r="O20" s="6"/>
      <c r="P20" s="73" t="s">
        <v>39</v>
      </c>
      <c r="Q20" s="73">
        <v>2</v>
      </c>
      <c r="R20" s="54"/>
      <c r="S20" s="54"/>
      <c r="T20" s="54"/>
      <c r="U20" s="54"/>
      <c r="V20" s="6"/>
      <c r="W20" s="12">
        <v>-15.811874772924554</v>
      </c>
      <c r="X20" s="12">
        <f t="shared" si="2"/>
        <v>-1.5907291917604529</v>
      </c>
      <c r="Y20" s="63">
        <v>17</v>
      </c>
      <c r="Z20" s="62">
        <f t="shared" si="3"/>
        <v>6.5476190476190479E-2</v>
      </c>
      <c r="AA20" s="12">
        <f t="shared" si="4"/>
        <v>-1.5103568962835028</v>
      </c>
      <c r="AJ20" s="6"/>
      <c r="AK20" s="12">
        <f t="shared" si="0"/>
        <v>3.8375227056883787</v>
      </c>
      <c r="AL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BC20" s="6"/>
    </row>
    <row r="21" spans="1:55">
      <c r="A21" s="10">
        <v>43803</v>
      </c>
      <c r="B21" s="11">
        <v>18</v>
      </c>
      <c r="C21" s="12">
        <v>64.347892999999999</v>
      </c>
      <c r="D21" s="12"/>
      <c r="E21" s="12"/>
      <c r="F21" s="12"/>
      <c r="G21" s="12"/>
      <c r="H21" s="6"/>
      <c r="I21" s="12">
        <f t="shared" si="1"/>
        <v>60.19110622708083</v>
      </c>
      <c r="J21" s="12">
        <f t="shared" si="9"/>
        <v>4.156786772919169</v>
      </c>
      <c r="K21" s="12"/>
      <c r="L21" s="12"/>
      <c r="M21" s="12"/>
      <c r="N21" s="12"/>
      <c r="O21" s="6"/>
      <c r="P21" s="82"/>
      <c r="Q21" s="83"/>
      <c r="R21" s="54"/>
      <c r="S21" s="54"/>
      <c r="T21" s="54"/>
      <c r="U21" s="54"/>
      <c r="V21" s="6"/>
      <c r="W21" s="12">
        <v>-15.668196571232173</v>
      </c>
      <c r="X21" s="12">
        <f t="shared" si="2"/>
        <v>-1.5762746686293263</v>
      </c>
      <c r="Y21" s="63">
        <v>18</v>
      </c>
      <c r="Z21" s="62">
        <f t="shared" si="3"/>
        <v>6.9444444444444448E-2</v>
      </c>
      <c r="AA21" s="12">
        <f t="shared" si="4"/>
        <v>-1.4799413890351922</v>
      </c>
      <c r="AJ21" s="6"/>
      <c r="AK21" s="12">
        <f t="shared" si="0"/>
        <v>4.156786772919169</v>
      </c>
      <c r="AL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BC21" s="6"/>
    </row>
    <row r="22" spans="1:55">
      <c r="A22" s="10">
        <v>43804</v>
      </c>
      <c r="B22" s="11">
        <v>19</v>
      </c>
      <c r="C22" s="12">
        <v>65.291945999999996</v>
      </c>
      <c r="D22" s="12"/>
      <c r="E22" s="12"/>
      <c r="F22" s="12"/>
      <c r="G22" s="12"/>
      <c r="H22" s="6"/>
      <c r="I22" s="12">
        <f t="shared" si="1"/>
        <v>60.434819159850036</v>
      </c>
      <c r="J22" s="12">
        <f t="shared" si="9"/>
        <v>4.8571268401499594</v>
      </c>
      <c r="K22" s="12"/>
      <c r="L22" s="12"/>
      <c r="M22" s="12"/>
      <c r="N22" s="12"/>
      <c r="O22" s="6"/>
      <c r="P22" s="56"/>
      <c r="Q22" s="57"/>
      <c r="R22" s="52"/>
      <c r="S22" s="52"/>
      <c r="T22" s="52"/>
      <c r="U22" s="52"/>
      <c r="V22" s="6"/>
      <c r="W22" s="12">
        <v>-15.582761445232507</v>
      </c>
      <c r="X22" s="12">
        <f t="shared" si="2"/>
        <v>-1.5676795999938147</v>
      </c>
      <c r="Y22" s="63">
        <v>19</v>
      </c>
      <c r="Z22" s="62">
        <f t="shared" si="3"/>
        <v>7.3412698412698416E-2</v>
      </c>
      <c r="AA22" s="12">
        <f t="shared" si="4"/>
        <v>-1.450836487412636</v>
      </c>
      <c r="AJ22" s="6"/>
      <c r="AK22" s="12">
        <f t="shared" si="0"/>
        <v>4.8571268401499594</v>
      </c>
      <c r="AL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BC22" s="6"/>
    </row>
    <row r="23" spans="1:55">
      <c r="A23" s="10">
        <v>43805</v>
      </c>
      <c r="B23" s="11">
        <v>20</v>
      </c>
      <c r="C23" s="12">
        <v>66.553130999999993</v>
      </c>
      <c r="D23" s="12"/>
      <c r="E23" s="12"/>
      <c r="F23" s="12"/>
      <c r="G23" s="12"/>
      <c r="H23" s="6"/>
      <c r="I23" s="12">
        <f t="shared" si="1"/>
        <v>60.678532092619243</v>
      </c>
      <c r="J23" s="12">
        <f t="shared" si="9"/>
        <v>5.8745989073807507</v>
      </c>
      <c r="K23" s="12"/>
      <c r="L23" s="12"/>
      <c r="M23" s="12"/>
      <c r="N23" s="12"/>
      <c r="O23" s="6"/>
      <c r="P23" s="12"/>
      <c r="Q23" s="51"/>
      <c r="R23" s="52"/>
      <c r="S23" s="52"/>
      <c r="T23" s="52"/>
      <c r="U23" s="52"/>
      <c r="V23" s="6"/>
      <c r="W23" s="12">
        <v>-15.353329378001703</v>
      </c>
      <c r="X23" s="12">
        <f t="shared" si="2"/>
        <v>-1.5445979419291473</v>
      </c>
      <c r="Y23" s="63">
        <v>20</v>
      </c>
      <c r="Z23" s="62">
        <f t="shared" si="3"/>
        <v>7.7380952380952384E-2</v>
      </c>
      <c r="AA23" s="12">
        <f t="shared" si="4"/>
        <v>-1.4229111803109864</v>
      </c>
      <c r="AJ23" s="6"/>
      <c r="AK23" s="12">
        <f t="shared" si="0"/>
        <v>5.8745989073807507</v>
      </c>
      <c r="AL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BC23" s="6"/>
    </row>
    <row r="24" spans="1:55">
      <c r="A24" s="10">
        <v>43808</v>
      </c>
      <c r="B24" s="11">
        <v>21</v>
      </c>
      <c r="C24" s="12">
        <v>65.621384000000006</v>
      </c>
      <c r="D24" s="12"/>
      <c r="E24" s="12"/>
      <c r="F24" s="12"/>
      <c r="G24" s="12"/>
      <c r="H24" s="6"/>
      <c r="I24" s="12">
        <f t="shared" si="1"/>
        <v>60.922245025388449</v>
      </c>
      <c r="J24" s="12">
        <f t="shared" si="9"/>
        <v>4.6991389746115573</v>
      </c>
      <c r="K24" s="12"/>
      <c r="L24" s="12"/>
      <c r="M24" s="12"/>
      <c r="N24" s="12"/>
      <c r="O24" s="6"/>
      <c r="P24" s="12"/>
      <c r="Q24" s="51"/>
      <c r="R24" s="52"/>
      <c r="S24" s="52"/>
      <c r="T24" s="52"/>
      <c r="U24" s="52"/>
      <c r="V24" s="6"/>
      <c r="W24" s="12">
        <v>-15.348531722617608</v>
      </c>
      <c r="X24" s="12">
        <f t="shared" si="2"/>
        <v>-1.5441152812338732</v>
      </c>
      <c r="Y24" s="63">
        <v>21</v>
      </c>
      <c r="Z24" s="62">
        <f t="shared" si="3"/>
        <v>8.1349206349206352E-2</v>
      </c>
      <c r="AA24" s="12">
        <f t="shared" si="4"/>
        <v>-1.3960534082549905</v>
      </c>
      <c r="AJ24" s="6"/>
      <c r="AK24" s="12">
        <f t="shared" si="0"/>
        <v>4.6991389746115573</v>
      </c>
      <c r="AL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BC24" s="6"/>
    </row>
    <row r="25" spans="1:55">
      <c r="A25" s="10">
        <v>43809</v>
      </c>
      <c r="B25" s="11">
        <v>22</v>
      </c>
      <c r="C25" s="12">
        <v>66.004897999999997</v>
      </c>
      <c r="D25" s="12"/>
      <c r="E25" s="59" t="s">
        <v>30</v>
      </c>
      <c r="F25" s="60">
        <f>SLOPE(C4:C260, B4:B260)</f>
        <v>0.2437129327692055</v>
      </c>
      <c r="G25" s="12"/>
      <c r="H25" s="6"/>
      <c r="I25" s="12">
        <f t="shared" si="1"/>
        <v>61.165957958157655</v>
      </c>
      <c r="J25" s="12">
        <f t="shared" si="9"/>
        <v>4.8389400418423421</v>
      </c>
      <c r="K25" s="12"/>
      <c r="L25" s="12"/>
      <c r="M25" s="12"/>
      <c r="N25" s="12"/>
      <c r="O25" s="6"/>
      <c r="P25" s="12"/>
      <c r="Q25" s="51"/>
      <c r="R25" s="52"/>
      <c r="S25" s="52"/>
      <c r="T25" s="52"/>
      <c r="U25" s="52"/>
      <c r="V25" s="6"/>
      <c r="W25" s="12">
        <v>-15.304482840155359</v>
      </c>
      <c r="X25" s="12">
        <f t="shared" si="2"/>
        <v>-1.5396838115818932</v>
      </c>
      <c r="Y25" s="63">
        <v>22</v>
      </c>
      <c r="Z25" s="62">
        <f t="shared" si="3"/>
        <v>8.531746031746032E-2</v>
      </c>
      <c r="AA25" s="12">
        <f t="shared" si="4"/>
        <v>-1.3701665397259748</v>
      </c>
      <c r="AJ25" s="6"/>
      <c r="AK25" s="12">
        <f t="shared" si="0"/>
        <v>4.8389400418423421</v>
      </c>
      <c r="AL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BC25" s="6"/>
    </row>
    <row r="26" spans="1:55">
      <c r="A26" s="10">
        <v>43810</v>
      </c>
      <c r="B26" s="11">
        <v>23</v>
      </c>
      <c r="C26" s="12">
        <v>66.567886000000001</v>
      </c>
      <c r="D26" s="12"/>
      <c r="E26" s="59" t="s">
        <v>31</v>
      </c>
      <c r="F26" s="60">
        <f>INTERCEPT(C4:C260, B4:B260)</f>
        <v>55.804273437235132</v>
      </c>
      <c r="G26" s="12"/>
      <c r="H26" s="6"/>
      <c r="I26" s="12">
        <f t="shared" si="1"/>
        <v>61.409670890926861</v>
      </c>
      <c r="J26" s="12">
        <f t="shared" si="9"/>
        <v>5.1582151090731401</v>
      </c>
      <c r="K26" s="12"/>
      <c r="L26" s="12"/>
      <c r="M26" s="12"/>
      <c r="N26" s="12"/>
      <c r="O26" s="6"/>
      <c r="P26" s="12"/>
      <c r="Q26" s="51"/>
      <c r="R26" s="52"/>
      <c r="S26" s="52"/>
      <c r="T26" s="52"/>
      <c r="U26" s="52"/>
      <c r="V26" s="6"/>
      <c r="W26" s="12">
        <v>-15.269609050309654</v>
      </c>
      <c r="X26" s="12">
        <f t="shared" si="2"/>
        <v>-1.5361753879236262</v>
      </c>
      <c r="Y26" s="63">
        <v>23</v>
      </c>
      <c r="Z26" s="62">
        <f t="shared" si="3"/>
        <v>8.9285714285714288E-2</v>
      </c>
      <c r="AA26" s="12">
        <f t="shared" si="4"/>
        <v>-1.3451666341766386</v>
      </c>
      <c r="AJ26" s="6"/>
      <c r="AK26" s="12">
        <f t="shared" si="0"/>
        <v>5.1582151090731401</v>
      </c>
      <c r="AL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BC26" s="6"/>
    </row>
    <row r="27" spans="1:55">
      <c r="A27" s="10">
        <v>43811</v>
      </c>
      <c r="B27" s="11">
        <v>24</v>
      </c>
      <c r="C27" s="12">
        <v>66.737517999999994</v>
      </c>
      <c r="D27" s="12"/>
      <c r="E27" s="59" t="s">
        <v>32</v>
      </c>
      <c r="F27" s="60">
        <f>CORREL(C4:C260, B4:B260)</f>
        <v>0.8726735064682708</v>
      </c>
      <c r="G27" s="12"/>
      <c r="H27" s="6"/>
      <c r="I27" s="12">
        <f t="shared" si="1"/>
        <v>61.653383823696061</v>
      </c>
      <c r="J27" s="12">
        <f t="shared" si="9"/>
        <v>5.0841341763039338</v>
      </c>
      <c r="K27" s="12"/>
      <c r="L27" s="12"/>
      <c r="M27" s="12"/>
      <c r="N27" s="12"/>
      <c r="O27" s="6"/>
      <c r="P27" s="12"/>
      <c r="Q27" s="51"/>
      <c r="R27" s="52"/>
      <c r="S27" s="52"/>
      <c r="T27" s="52"/>
      <c r="U27" s="52"/>
      <c r="V27" s="6"/>
      <c r="W27" s="12">
        <v>-14.938702520925219</v>
      </c>
      <c r="X27" s="12">
        <f t="shared" si="2"/>
        <v>-1.5028850486314564</v>
      </c>
      <c r="Y27" s="63">
        <v>24</v>
      </c>
      <c r="Z27" s="62">
        <f t="shared" si="3"/>
        <v>9.3253968253968256E-2</v>
      </c>
      <c r="AA27" s="12">
        <f t="shared" si="4"/>
        <v>-1.3209802893126328</v>
      </c>
      <c r="AJ27" s="6"/>
      <c r="AK27" s="12">
        <f t="shared" si="0"/>
        <v>5.0841341763039338</v>
      </c>
      <c r="AL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BC27" s="6"/>
    </row>
    <row r="28" spans="1:55">
      <c r="A28" s="10">
        <v>43812</v>
      </c>
      <c r="B28" s="11">
        <v>25</v>
      </c>
      <c r="C28" s="12">
        <v>67.644706999999997</v>
      </c>
      <c r="D28" s="12"/>
      <c r="E28" s="59" t="s">
        <v>33</v>
      </c>
      <c r="F28" s="123">
        <f>F27^2</f>
        <v>0.76155904889162707</v>
      </c>
      <c r="G28" s="12"/>
      <c r="H28" s="6"/>
      <c r="I28" s="12">
        <f t="shared" si="1"/>
        <v>61.897096756465267</v>
      </c>
      <c r="J28" s="12">
        <f t="shared" si="9"/>
        <v>5.74761024353473</v>
      </c>
      <c r="K28" s="12"/>
      <c r="L28" s="12"/>
      <c r="M28" s="12"/>
      <c r="N28" s="12"/>
      <c r="O28" s="6"/>
      <c r="P28" s="12"/>
      <c r="Q28" s="51"/>
      <c r="R28" s="52"/>
      <c r="S28" s="52"/>
      <c r="T28" s="52"/>
      <c r="U28" s="52"/>
      <c r="V28" s="6"/>
      <c r="W28" s="12">
        <v>-14.612527974616938</v>
      </c>
      <c r="X28" s="12">
        <f t="shared" si="2"/>
        <v>-1.470070763173652</v>
      </c>
      <c r="Y28" s="63">
        <v>25</v>
      </c>
      <c r="Z28" s="62">
        <f t="shared" si="3"/>
        <v>9.7222222222222224E-2</v>
      </c>
      <c r="AA28" s="12">
        <f t="shared" si="4"/>
        <v>-1.2975429286165541</v>
      </c>
      <c r="AJ28" s="6"/>
      <c r="AK28" s="12">
        <f t="shared" si="0"/>
        <v>5.74761024353473</v>
      </c>
      <c r="AL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BC28" s="6"/>
    </row>
    <row r="29" spans="1:55">
      <c r="A29" s="10">
        <v>43815</v>
      </c>
      <c r="B29" s="11">
        <v>26</v>
      </c>
      <c r="C29" s="12">
        <v>68.802634999999995</v>
      </c>
      <c r="D29" s="12"/>
      <c r="E29" s="59" t="s">
        <v>36</v>
      </c>
      <c r="F29" s="61">
        <f>AVERAGE(J4:J260)</f>
        <v>5.5828357809722155E-14</v>
      </c>
      <c r="G29" s="12"/>
      <c r="H29" s="6"/>
      <c r="I29" s="12">
        <f t="shared" si="1"/>
        <v>62.140809689234473</v>
      </c>
      <c r="J29" s="12">
        <f t="shared" si="9"/>
        <v>6.6618253107655221</v>
      </c>
      <c r="K29" s="12"/>
      <c r="L29" s="12"/>
      <c r="M29" s="12"/>
      <c r="N29" s="12"/>
      <c r="O29" s="6"/>
      <c r="P29" s="12"/>
      <c r="Q29" s="51"/>
      <c r="R29" s="52"/>
      <c r="S29" s="52"/>
      <c r="T29" s="52"/>
      <c r="U29" s="52"/>
      <c r="V29" s="6"/>
      <c r="W29" s="12">
        <v>-14.300815310770915</v>
      </c>
      <c r="X29" s="12">
        <f t="shared" si="2"/>
        <v>-1.438711393020383</v>
      </c>
      <c r="Y29" s="63">
        <v>26</v>
      </c>
      <c r="Z29" s="62">
        <f t="shared" si="3"/>
        <v>0.10119047619047619</v>
      </c>
      <c r="AA29" s="12">
        <f t="shared" si="4"/>
        <v>-1.2747974249655289</v>
      </c>
      <c r="AJ29" s="6"/>
      <c r="AK29" s="12">
        <f t="shared" si="0"/>
        <v>6.6618253107655221</v>
      </c>
      <c r="AL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BC29" s="6"/>
    </row>
    <row r="30" spans="1:55">
      <c r="A30" s="10">
        <v>43816</v>
      </c>
      <c r="B30" s="11">
        <v>27</v>
      </c>
      <c r="C30" s="12">
        <v>68.937850999999995</v>
      </c>
      <c r="D30" s="12"/>
      <c r="E30" s="59" t="s">
        <v>37</v>
      </c>
      <c r="F30" s="61">
        <f>_xlfn.STDEV.S(J4:J260)</f>
        <v>9.9400167261818275</v>
      </c>
      <c r="G30" s="12"/>
      <c r="H30" s="6"/>
      <c r="I30" s="12">
        <f t="shared" si="1"/>
        <v>62.384522622003679</v>
      </c>
      <c r="J30" s="12">
        <f t="shared" si="9"/>
        <v>6.5533283779963156</v>
      </c>
      <c r="K30" s="12"/>
      <c r="L30" s="12"/>
      <c r="M30" s="12"/>
      <c r="N30" s="12"/>
      <c r="O30" s="6"/>
      <c r="P30" s="12"/>
      <c r="Q30" s="51"/>
      <c r="R30" s="52"/>
      <c r="S30" s="52"/>
      <c r="T30" s="52"/>
      <c r="U30" s="52"/>
      <c r="V30" s="6"/>
      <c r="W30" s="12">
        <v>-14.293364638462975</v>
      </c>
      <c r="X30" s="12">
        <f t="shared" si="2"/>
        <v>-1.4379618296631791</v>
      </c>
      <c r="Y30" s="63">
        <v>27</v>
      </c>
      <c r="Z30" s="62">
        <f t="shared" si="3"/>
        <v>0.10515873015873016</v>
      </c>
      <c r="AA30" s="12">
        <f t="shared" si="4"/>
        <v>-1.2526929839120384</v>
      </c>
      <c r="AJ30" s="6"/>
      <c r="AK30" s="12">
        <f t="shared" si="0"/>
        <v>6.5533283779963156</v>
      </c>
      <c r="AL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BC30" s="6"/>
    </row>
    <row r="31" spans="1:55">
      <c r="A31" s="10">
        <v>43817</v>
      </c>
      <c r="B31" s="11">
        <v>28</v>
      </c>
      <c r="C31" s="12">
        <v>68.773132000000004</v>
      </c>
      <c r="D31" s="12"/>
      <c r="E31" s="12"/>
      <c r="F31" s="12"/>
      <c r="G31" s="12"/>
      <c r="H31" s="6"/>
      <c r="I31" s="12">
        <f t="shared" si="1"/>
        <v>62.628235554772886</v>
      </c>
      <c r="J31" s="12">
        <f t="shared" si="9"/>
        <v>6.1448964452271184</v>
      </c>
      <c r="K31" s="12"/>
      <c r="L31" s="12"/>
      <c r="M31" s="12"/>
      <c r="N31" s="12"/>
      <c r="O31" s="6"/>
      <c r="P31" s="12"/>
      <c r="Q31" s="51"/>
      <c r="R31" s="52"/>
      <c r="S31" s="52"/>
      <c r="T31" s="52"/>
      <c r="U31" s="52"/>
      <c r="V31" s="6"/>
      <c r="W31" s="12">
        <v>-14.098937705693771</v>
      </c>
      <c r="X31" s="12">
        <f t="shared" si="2"/>
        <v>-1.4184018089785975</v>
      </c>
      <c r="Y31" s="63">
        <v>28</v>
      </c>
      <c r="Z31" s="62">
        <f t="shared" si="3"/>
        <v>0.10912698412698413</v>
      </c>
      <c r="AA31" s="12">
        <f t="shared" si="4"/>
        <v>-1.2311842297805575</v>
      </c>
      <c r="AJ31" s="6"/>
      <c r="AK31" s="12">
        <f t="shared" si="0"/>
        <v>6.1448964452271184</v>
      </c>
      <c r="AL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BC31" s="6"/>
    </row>
    <row r="32" spans="1:55">
      <c r="A32" s="10">
        <v>43818</v>
      </c>
      <c r="B32" s="11">
        <v>29</v>
      </c>
      <c r="C32" s="12">
        <v>68.841965000000002</v>
      </c>
      <c r="D32" s="12"/>
      <c r="E32" s="12"/>
      <c r="F32" s="12"/>
      <c r="G32" s="12"/>
      <c r="H32" s="6"/>
      <c r="I32" s="12">
        <f t="shared" si="1"/>
        <v>62.871948487542092</v>
      </c>
      <c r="J32" s="12">
        <f t="shared" si="9"/>
        <v>5.9700165124579101</v>
      </c>
      <c r="K32" s="12"/>
      <c r="L32" s="12"/>
      <c r="M32" s="12"/>
      <c r="N32" s="12"/>
      <c r="O32" s="6"/>
      <c r="P32" s="12"/>
      <c r="Q32" s="51"/>
      <c r="R32" s="52"/>
      <c r="S32" s="52"/>
      <c r="T32" s="52"/>
      <c r="U32" s="52"/>
      <c r="V32" s="6"/>
      <c r="W32" s="12">
        <v>-13.814283369539794</v>
      </c>
      <c r="X32" s="12">
        <f t="shared" si="2"/>
        <v>-1.3897646000084956</v>
      </c>
      <c r="Y32" s="63">
        <v>29</v>
      </c>
      <c r="Z32" s="62">
        <f t="shared" si="3"/>
        <v>0.1130952380952381</v>
      </c>
      <c r="AA32" s="12">
        <f t="shared" si="4"/>
        <v>-1.2102304517744085</v>
      </c>
      <c r="AJ32" s="6"/>
      <c r="AK32" s="12">
        <f t="shared" si="0"/>
        <v>5.9700165124579101</v>
      </c>
      <c r="AL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BC32" s="6"/>
    </row>
    <row r="33" spans="1:55">
      <c r="A33" s="10">
        <v>43819</v>
      </c>
      <c r="B33" s="11">
        <v>30</v>
      </c>
      <c r="C33" s="12">
        <v>68.699387000000002</v>
      </c>
      <c r="D33" s="12"/>
      <c r="E33" s="12"/>
      <c r="F33" s="12"/>
      <c r="G33" s="12"/>
      <c r="H33" s="6"/>
      <c r="I33" s="12">
        <f t="shared" si="1"/>
        <v>63.115661420311298</v>
      </c>
      <c r="J33" s="12">
        <f t="shared" si="9"/>
        <v>5.5837255796887035</v>
      </c>
      <c r="K33" s="12"/>
      <c r="L33" s="12"/>
      <c r="M33" s="12"/>
      <c r="N33" s="12"/>
      <c r="O33" s="6"/>
      <c r="P33" s="12"/>
      <c r="Q33" s="51"/>
      <c r="R33" s="52"/>
      <c r="S33" s="52"/>
      <c r="T33" s="52"/>
      <c r="U33" s="52"/>
      <c r="V33" s="6"/>
      <c r="W33" s="12">
        <v>-13.65706550400138</v>
      </c>
      <c r="X33" s="12">
        <f t="shared" si="2"/>
        <v>-1.3739479399495336</v>
      </c>
      <c r="Y33" s="63">
        <v>30</v>
      </c>
      <c r="Z33" s="62">
        <f t="shared" si="3"/>
        <v>0.11706349206349206</v>
      </c>
      <c r="AA33" s="12">
        <f t="shared" si="4"/>
        <v>-1.189794977493698</v>
      </c>
      <c r="AJ33" s="6"/>
      <c r="AK33" s="12">
        <f t="shared" si="0"/>
        <v>5.5837255796887035</v>
      </c>
      <c r="AL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BC33" s="6"/>
    </row>
    <row r="34" spans="1:55">
      <c r="A34" s="10">
        <v>43822</v>
      </c>
      <c r="B34" s="11">
        <v>31</v>
      </c>
      <c r="C34" s="12">
        <v>69.820442</v>
      </c>
      <c r="D34" s="12"/>
      <c r="E34" s="12"/>
      <c r="F34" s="12"/>
      <c r="G34" s="12"/>
      <c r="H34" s="6"/>
      <c r="I34" s="12">
        <f t="shared" si="1"/>
        <v>63.359374353080504</v>
      </c>
      <c r="J34" s="12">
        <f t="shared" si="9"/>
        <v>6.4610676469194956</v>
      </c>
      <c r="K34" s="12"/>
      <c r="L34" s="12"/>
      <c r="M34" s="12"/>
      <c r="N34" s="12"/>
      <c r="O34" s="6"/>
      <c r="P34" s="12"/>
      <c r="Q34" s="51"/>
      <c r="R34" s="52"/>
      <c r="S34" s="52"/>
      <c r="T34" s="52"/>
      <c r="U34" s="52"/>
      <c r="V34" s="6"/>
      <c r="W34" s="12">
        <v>-13.050092302308997</v>
      </c>
      <c r="X34" s="12">
        <f t="shared" si="2"/>
        <v>-1.3128843403185966</v>
      </c>
      <c r="Y34" s="63">
        <v>31</v>
      </c>
      <c r="Z34" s="62">
        <f t="shared" si="3"/>
        <v>0.12103174603174603</v>
      </c>
      <c r="AA34" s="12">
        <f t="shared" si="4"/>
        <v>-1.1698446487773884</v>
      </c>
      <c r="AJ34" s="6"/>
      <c r="AK34" s="12">
        <f t="shared" si="0"/>
        <v>6.4610676469194956</v>
      </c>
      <c r="AL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BC34" s="6"/>
    </row>
    <row r="35" spans="1:55">
      <c r="A35" s="10">
        <v>43823</v>
      </c>
      <c r="B35" s="11">
        <v>32</v>
      </c>
      <c r="C35" s="12">
        <v>69.886818000000005</v>
      </c>
      <c r="D35" s="12"/>
      <c r="E35" s="12"/>
      <c r="F35" s="12"/>
      <c r="G35" s="12"/>
      <c r="H35" s="6"/>
      <c r="I35" s="12">
        <f t="shared" si="1"/>
        <v>63.60308728584971</v>
      </c>
      <c r="J35" s="12">
        <f t="shared" si="9"/>
        <v>6.2837307141502947</v>
      </c>
      <c r="K35" s="12"/>
      <c r="L35" s="12"/>
      <c r="M35" s="12"/>
      <c r="N35" s="12"/>
      <c r="O35" s="6"/>
      <c r="P35" s="12"/>
      <c r="Q35" s="51"/>
      <c r="R35" s="52"/>
      <c r="S35" s="52"/>
      <c r="T35" s="52"/>
      <c r="U35" s="52"/>
      <c r="V35" s="6"/>
      <c r="W35" s="12">
        <v>-12.922274041847743</v>
      </c>
      <c r="X35" s="12">
        <f t="shared" si="2"/>
        <v>-1.3000253820308723</v>
      </c>
      <c r="Y35" s="63">
        <v>32</v>
      </c>
      <c r="Z35" s="62">
        <f t="shared" si="3"/>
        <v>0.125</v>
      </c>
      <c r="AA35" s="12">
        <f t="shared" si="4"/>
        <v>-1.1503493803760083</v>
      </c>
      <c r="AJ35" s="6"/>
      <c r="AK35" s="12">
        <f t="shared" si="0"/>
        <v>6.2837307141502947</v>
      </c>
      <c r="AL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t="s">
        <v>80</v>
      </c>
      <c r="BC35" s="6"/>
    </row>
    <row r="36" spans="1:55">
      <c r="A36" s="10">
        <v>43825</v>
      </c>
      <c r="B36" s="11">
        <v>33</v>
      </c>
      <c r="C36" s="12">
        <v>71.273392000000001</v>
      </c>
      <c r="D36" s="12"/>
      <c r="E36" s="12"/>
      <c r="F36" s="12"/>
      <c r="G36" s="12"/>
      <c r="H36" s="6"/>
      <c r="I36" s="12">
        <f t="shared" si="1"/>
        <v>63.84680021861891</v>
      </c>
      <c r="J36" s="12">
        <f t="shared" si="9"/>
        <v>7.4265917813810916</v>
      </c>
      <c r="K36" s="12"/>
      <c r="L36" s="12"/>
      <c r="M36" s="12"/>
      <c r="N36" s="12"/>
      <c r="O36" s="6"/>
      <c r="P36" s="12"/>
      <c r="Q36" s="51"/>
      <c r="R36" s="52"/>
      <c r="S36" s="52"/>
      <c r="T36" s="52"/>
      <c r="U36" s="52"/>
      <c r="V36" s="6"/>
      <c r="W36" s="12">
        <v>-12.404958436770585</v>
      </c>
      <c r="X36" s="12">
        <f t="shared" si="2"/>
        <v>-1.2479816461572135</v>
      </c>
      <c r="Y36" s="63">
        <v>33</v>
      </c>
      <c r="Z36" s="62">
        <f t="shared" si="3"/>
        <v>0.12896825396825398</v>
      </c>
      <c r="AA36" s="12">
        <f t="shared" si="4"/>
        <v>-1.1312817861712798</v>
      </c>
      <c r="AJ36" s="6"/>
      <c r="AK36" s="12">
        <f t="shared" si="0"/>
        <v>7.4265917813810916</v>
      </c>
      <c r="AL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BC36" s="6"/>
    </row>
    <row r="37" spans="1:55">
      <c r="A37" s="10">
        <v>43826</v>
      </c>
      <c r="B37" s="11">
        <v>34</v>
      </c>
      <c r="C37" s="12">
        <v>71.246352999999999</v>
      </c>
      <c r="D37" s="12"/>
      <c r="E37" s="12"/>
      <c r="F37" s="12"/>
      <c r="G37" s="12"/>
      <c r="H37" s="6"/>
      <c r="I37" s="12">
        <f t="shared" si="1"/>
        <v>64.090513151388123</v>
      </c>
      <c r="J37" s="12">
        <f t="shared" si="9"/>
        <v>7.1558398486118762</v>
      </c>
      <c r="K37" s="12"/>
      <c r="L37" s="12"/>
      <c r="M37" s="12"/>
      <c r="N37" s="12"/>
      <c r="O37" s="6"/>
      <c r="P37" s="12"/>
      <c r="Q37" s="51"/>
      <c r="R37" s="52"/>
      <c r="S37" s="52"/>
      <c r="T37" s="52"/>
      <c r="U37" s="52"/>
      <c r="V37" s="6"/>
      <c r="W37" s="12">
        <v>-12.2095152350782</v>
      </c>
      <c r="X37" s="12">
        <f t="shared" si="2"/>
        <v>-1.2283193853103489</v>
      </c>
      <c r="Y37" s="63">
        <v>34</v>
      </c>
      <c r="Z37" s="62">
        <f t="shared" si="3"/>
        <v>0.13293650793650794</v>
      </c>
      <c r="AA37" s="12">
        <f t="shared" si="4"/>
        <v>-1.1126168608589178</v>
      </c>
      <c r="AJ37" s="6"/>
      <c r="AK37" s="12">
        <f t="shared" si="0"/>
        <v>7.1558398486118762</v>
      </c>
      <c r="AL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BC37" s="6"/>
    </row>
    <row r="38" spans="1:55">
      <c r="A38" s="10">
        <v>43829</v>
      </c>
      <c r="B38" s="11">
        <v>35</v>
      </c>
      <c r="C38" s="12">
        <v>71.669212000000002</v>
      </c>
      <c r="D38" s="12"/>
      <c r="E38" s="12"/>
      <c r="F38" s="12"/>
      <c r="G38" s="12"/>
      <c r="H38" s="6"/>
      <c r="I38" s="12">
        <f t="shared" si="1"/>
        <v>64.334226084157322</v>
      </c>
      <c r="J38" s="12">
        <f t="shared" si="9"/>
        <v>7.3349859158426796</v>
      </c>
      <c r="K38" s="12"/>
      <c r="L38" s="12"/>
      <c r="M38" s="12"/>
      <c r="N38" s="12"/>
      <c r="O38" s="6"/>
      <c r="P38" s="12"/>
      <c r="Q38" s="51"/>
      <c r="R38" s="52"/>
      <c r="S38" s="52"/>
      <c r="T38" s="52"/>
      <c r="U38" s="52"/>
      <c r="V38" s="6"/>
      <c r="W38" s="12">
        <v>-12.033160176309323</v>
      </c>
      <c r="X38" s="12">
        <f t="shared" si="2"/>
        <v>-1.210577457542324</v>
      </c>
      <c r="Y38" s="63">
        <v>35</v>
      </c>
      <c r="Z38" s="62">
        <f t="shared" si="3"/>
        <v>0.13690476190476192</v>
      </c>
      <c r="AA38" s="12">
        <f t="shared" si="4"/>
        <v>-1.0943317074660934</v>
      </c>
      <c r="AJ38" s="6"/>
      <c r="AK38" s="12">
        <f t="shared" si="0"/>
        <v>7.3349859158426796</v>
      </c>
      <c r="AL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BC38" s="6"/>
    </row>
    <row r="39" spans="1:55">
      <c r="A39" s="10">
        <v>43830</v>
      </c>
      <c r="B39" s="11">
        <v>36</v>
      </c>
      <c r="C39" s="12">
        <v>72.192863000000003</v>
      </c>
      <c r="D39" s="12"/>
      <c r="E39" s="12"/>
      <c r="F39" s="12"/>
      <c r="G39" s="12"/>
      <c r="H39" s="6"/>
      <c r="I39" s="12">
        <f t="shared" si="1"/>
        <v>64.577939016926535</v>
      </c>
      <c r="J39" s="12">
        <f t="shared" si="9"/>
        <v>7.6149239830734672</v>
      </c>
      <c r="K39" s="12"/>
      <c r="L39" s="12"/>
      <c r="M39" s="12"/>
      <c r="N39" s="12"/>
      <c r="O39" s="6"/>
      <c r="P39" s="12"/>
      <c r="Q39" s="51"/>
      <c r="R39" s="52"/>
      <c r="S39" s="52"/>
      <c r="T39" s="52"/>
      <c r="U39" s="52"/>
      <c r="V39" s="6"/>
      <c r="W39" s="12">
        <v>-11.719943109078528</v>
      </c>
      <c r="X39" s="12">
        <f t="shared" si="2"/>
        <v>-1.1790667392146792</v>
      </c>
      <c r="Y39" s="63">
        <v>36</v>
      </c>
      <c r="Z39" s="62">
        <f t="shared" si="3"/>
        <v>0.14087301587301587</v>
      </c>
      <c r="AA39" s="12">
        <f t="shared" si="4"/>
        <v>-1.0764053029751872</v>
      </c>
      <c r="AJ39" s="6"/>
      <c r="AK39" s="12">
        <f t="shared" si="0"/>
        <v>7.6149239830734672</v>
      </c>
      <c r="AL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BC39" s="6"/>
    </row>
    <row r="40" spans="1:55">
      <c r="A40" s="10">
        <v>43832</v>
      </c>
      <c r="B40" s="11">
        <v>37</v>
      </c>
      <c r="C40" s="12">
        <v>73.840041999999997</v>
      </c>
      <c r="D40" s="12"/>
      <c r="E40" s="12"/>
      <c r="F40" s="12"/>
      <c r="G40" s="12"/>
      <c r="H40" s="6"/>
      <c r="I40" s="12">
        <f t="shared" si="1"/>
        <v>64.821651949695735</v>
      </c>
      <c r="J40" s="12">
        <f t="shared" si="9"/>
        <v>9.0183900503042622</v>
      </c>
      <c r="K40" s="12"/>
      <c r="L40" s="12"/>
      <c r="M40" s="12"/>
      <c r="N40" s="12"/>
      <c r="O40" s="6"/>
      <c r="P40" s="12"/>
      <c r="Q40" s="51"/>
      <c r="R40" s="52"/>
      <c r="S40" s="52"/>
      <c r="T40" s="52"/>
      <c r="U40" s="52"/>
      <c r="V40" s="6"/>
      <c r="W40" s="12">
        <v>-11.696682167847399</v>
      </c>
      <c r="X40" s="12">
        <f t="shared" si="2"/>
        <v>-1.1767266082197423</v>
      </c>
      <c r="Y40" s="63">
        <v>37</v>
      </c>
      <c r="Z40" s="62">
        <f t="shared" si="3"/>
        <v>0.14484126984126985</v>
      </c>
      <c r="AA40" s="12">
        <f t="shared" si="4"/>
        <v>-1.0588182958080339</v>
      </c>
      <c r="AJ40" s="6"/>
      <c r="AK40" s="12">
        <f t="shared" si="0"/>
        <v>9.0183900503042622</v>
      </c>
      <c r="AL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BC40" s="6"/>
    </row>
    <row r="41" spans="1:55">
      <c r="A41" s="10">
        <v>43833</v>
      </c>
      <c r="B41" s="11">
        <v>38</v>
      </c>
      <c r="C41" s="12">
        <v>73.122153999999995</v>
      </c>
      <c r="D41" s="12"/>
      <c r="E41" s="12"/>
      <c r="F41" s="12"/>
      <c r="G41" s="12"/>
      <c r="H41" s="6"/>
      <c r="I41" s="12">
        <f t="shared" si="1"/>
        <v>65.065364882464934</v>
      </c>
      <c r="J41" s="12">
        <f t="shared" si="9"/>
        <v>8.056789117535061</v>
      </c>
      <c r="K41" s="12"/>
      <c r="L41" s="12"/>
      <c r="M41" s="12"/>
      <c r="N41" s="12"/>
      <c r="O41" s="6"/>
      <c r="P41" s="12"/>
      <c r="Q41" s="51"/>
      <c r="R41" s="52"/>
      <c r="S41" s="52"/>
      <c r="T41" s="52"/>
      <c r="U41" s="52"/>
      <c r="V41" s="6"/>
      <c r="W41" s="12">
        <v>-11.17400710061662</v>
      </c>
      <c r="X41" s="12">
        <f t="shared" si="2"/>
        <v>-1.1241436919501888</v>
      </c>
      <c r="Y41" s="63">
        <v>38</v>
      </c>
      <c r="Z41" s="62">
        <f t="shared" si="3"/>
        <v>0.14880952380952381</v>
      </c>
      <c r="AA41" s="12">
        <f t="shared" si="4"/>
        <v>-1.0415528300904833</v>
      </c>
      <c r="AJ41" s="6"/>
      <c r="AK41" s="12">
        <f t="shared" si="0"/>
        <v>8.056789117535061</v>
      </c>
      <c r="AL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BC41" s="6"/>
    </row>
    <row r="42" spans="1:55" ht="21">
      <c r="A42" s="10">
        <v>43836</v>
      </c>
      <c r="B42" s="11">
        <v>39</v>
      </c>
      <c r="C42" s="12">
        <v>73.704819000000001</v>
      </c>
      <c r="D42" s="12"/>
      <c r="E42" s="12"/>
      <c r="F42" s="12"/>
      <c r="G42" s="12"/>
      <c r="H42" s="6"/>
      <c r="I42" s="12">
        <f t="shared" si="1"/>
        <v>65.309077815234147</v>
      </c>
      <c r="J42" s="12">
        <f t="shared" si="9"/>
        <v>8.3957411847658534</v>
      </c>
      <c r="K42" s="149" t="s">
        <v>11</v>
      </c>
      <c r="L42" s="149"/>
      <c r="M42" s="12"/>
      <c r="N42" s="12"/>
      <c r="O42" s="6"/>
      <c r="P42" s="12"/>
      <c r="Q42" s="51"/>
      <c r="R42" s="52"/>
      <c r="S42" s="52"/>
      <c r="T42" s="52"/>
      <c r="U42" s="52"/>
      <c r="V42" s="6"/>
      <c r="W42" s="12">
        <v>-11.143802243540108</v>
      </c>
      <c r="X42" s="12">
        <f t="shared" si="2"/>
        <v>-1.1211049790477294</v>
      </c>
      <c r="Y42" s="63">
        <v>39</v>
      </c>
      <c r="Z42" s="62">
        <f t="shared" si="3"/>
        <v>0.15277777777777779</v>
      </c>
      <c r="AA42" s="12">
        <f t="shared" si="4"/>
        <v>-1.024592392540099</v>
      </c>
      <c r="AJ42" s="6"/>
      <c r="AK42" s="12">
        <f t="shared" si="0"/>
        <v>8.3957411847658534</v>
      </c>
      <c r="AL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BC42" s="6"/>
    </row>
    <row r="43" spans="1:55" ht="21">
      <c r="A43" s="10">
        <v>43837</v>
      </c>
      <c r="B43" s="11">
        <v>40</v>
      </c>
      <c r="C43" s="12">
        <v>73.358185000000006</v>
      </c>
      <c r="D43" s="12"/>
      <c r="E43" s="12"/>
      <c r="F43" s="12"/>
      <c r="G43" s="12"/>
      <c r="H43" s="6"/>
      <c r="I43" s="12">
        <f t="shared" si="1"/>
        <v>65.552790748003346</v>
      </c>
      <c r="J43" s="12">
        <f t="shared" si="9"/>
        <v>7.8053942519966597</v>
      </c>
      <c r="K43" s="97" t="s">
        <v>82</v>
      </c>
      <c r="L43" s="97" t="s">
        <v>71</v>
      </c>
      <c r="M43" s="12"/>
      <c r="N43" s="12"/>
      <c r="O43" s="6"/>
      <c r="P43" s="12"/>
      <c r="Q43" s="51"/>
      <c r="R43" s="52"/>
      <c r="S43" s="52"/>
      <c r="T43" s="52"/>
      <c r="U43" s="52"/>
      <c r="V43" s="6"/>
      <c r="W43" s="12">
        <v>-10.830162697231856</v>
      </c>
      <c r="X43" s="12">
        <f t="shared" si="2"/>
        <v>-1.0895517578663072</v>
      </c>
      <c r="Y43" s="63">
        <v>40</v>
      </c>
      <c r="Z43" s="62">
        <f t="shared" si="3"/>
        <v>0.15674603174603174</v>
      </c>
      <c r="AA43" s="12">
        <f t="shared" si="4"/>
        <v>-1.0079216785556244</v>
      </c>
      <c r="AJ43" s="6"/>
      <c r="AK43" s="12">
        <f t="shared" si="0"/>
        <v>7.8053942519966597</v>
      </c>
      <c r="AL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BC43" s="6"/>
    </row>
    <row r="44" spans="1:55" ht="21">
      <c r="A44" s="10">
        <v>43838</v>
      </c>
      <c r="B44" s="11">
        <v>41</v>
      </c>
      <c r="C44" s="12">
        <v>74.538239000000004</v>
      </c>
      <c r="D44" s="12"/>
      <c r="E44" s="12"/>
      <c r="F44" s="12"/>
      <c r="G44" s="12"/>
      <c r="H44" s="6"/>
      <c r="I44" s="12">
        <f t="shared" si="1"/>
        <v>65.79650368077256</v>
      </c>
      <c r="J44" s="12">
        <f t="shared" si="9"/>
        <v>8.7417353192274447</v>
      </c>
      <c r="K44" s="116">
        <v>117.46364542784411</v>
      </c>
      <c r="L44" s="96">
        <v>116.32</v>
      </c>
      <c r="M44" s="12"/>
      <c r="N44" s="12"/>
      <c r="O44" s="6"/>
      <c r="P44" s="12"/>
      <c r="Q44" s="51"/>
      <c r="R44" s="52"/>
      <c r="S44" s="52"/>
      <c r="T44" s="52"/>
      <c r="U44" s="52"/>
      <c r="V44" s="6"/>
      <c r="W44" s="12">
        <v>-10.475072092154704</v>
      </c>
      <c r="X44" s="12">
        <f t="shared" si="2"/>
        <v>-1.0538284170652952</v>
      </c>
      <c r="Y44" s="63">
        <v>41</v>
      </c>
      <c r="Z44" s="62">
        <f t="shared" si="3"/>
        <v>0.16071428571428573</v>
      </c>
      <c r="AA44" s="12">
        <f t="shared" si="4"/>
        <v>-0.99152647467733057</v>
      </c>
      <c r="AJ44" s="6"/>
      <c r="AK44" s="12">
        <f t="shared" si="0"/>
        <v>8.7417353192274447</v>
      </c>
      <c r="AL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BC44" s="6"/>
    </row>
    <row r="45" spans="1:55" ht="21">
      <c r="A45" s="10">
        <v>43839</v>
      </c>
      <c r="B45" s="11">
        <v>42</v>
      </c>
      <c r="C45" s="12">
        <v>76.121498000000003</v>
      </c>
      <c r="D45" s="12"/>
      <c r="E45" s="12"/>
      <c r="F45" s="12"/>
      <c r="G45" s="12"/>
      <c r="H45" s="6"/>
      <c r="I45" s="12">
        <f t="shared" si="1"/>
        <v>66.040216613541759</v>
      </c>
      <c r="J45" s="12">
        <f t="shared" si="9"/>
        <v>10.081281386458244</v>
      </c>
      <c r="K45" s="116">
        <v>117.70735836061333</v>
      </c>
      <c r="L45" s="96">
        <v>115.97</v>
      </c>
      <c r="M45" s="12"/>
      <c r="N45" s="12"/>
      <c r="O45" s="6"/>
      <c r="P45" s="12"/>
      <c r="Q45" s="51"/>
      <c r="R45" s="52"/>
      <c r="S45" s="52"/>
      <c r="T45" s="52"/>
      <c r="U45" s="52"/>
      <c r="V45" s="6"/>
      <c r="W45" s="12">
        <v>-10.358774823231528</v>
      </c>
      <c r="X45" s="12">
        <f t="shared" si="2"/>
        <v>-1.0421285103018738</v>
      </c>
      <c r="Y45" s="63">
        <v>42</v>
      </c>
      <c r="Z45" s="62">
        <f t="shared" si="3"/>
        <v>0.16468253968253968</v>
      </c>
      <c r="AA45" s="12">
        <f t="shared" si="4"/>
        <v>-0.97539355506375336</v>
      </c>
      <c r="AJ45" s="6"/>
      <c r="AK45" s="12">
        <f t="shared" si="0"/>
        <v>10.081281386458244</v>
      </c>
      <c r="AL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BC45" s="6"/>
    </row>
    <row r="46" spans="1:55" ht="21">
      <c r="A46" s="10">
        <v>43840</v>
      </c>
      <c r="B46" s="11">
        <v>43</v>
      </c>
      <c r="C46" s="12">
        <v>76.293578999999994</v>
      </c>
      <c r="D46" s="12"/>
      <c r="E46" s="12"/>
      <c r="F46" s="12"/>
      <c r="G46" s="12"/>
      <c r="H46" s="6"/>
      <c r="I46" s="12">
        <f t="shared" si="1"/>
        <v>66.283929546310972</v>
      </c>
      <c r="J46" s="12">
        <f t="shared" si="9"/>
        <v>10.009649453689022</v>
      </c>
      <c r="K46" s="116">
        <v>117.95107129338254</v>
      </c>
      <c r="L46" s="96">
        <v>119.49</v>
      </c>
      <c r="M46" s="12"/>
      <c r="N46" s="12"/>
      <c r="O46" s="6"/>
      <c r="P46" s="12"/>
      <c r="Q46" s="51"/>
      <c r="R46" s="52"/>
      <c r="S46" s="52"/>
      <c r="T46" s="52"/>
      <c r="U46" s="52"/>
      <c r="V46" s="6"/>
      <c r="W46" s="12">
        <v>-10.357675831693442</v>
      </c>
      <c r="X46" s="12">
        <f t="shared" si="2"/>
        <v>-1.0420179479589362</v>
      </c>
      <c r="Y46" s="63">
        <v>43</v>
      </c>
      <c r="Z46" s="62">
        <f t="shared" si="3"/>
        <v>0.16865079365079366</v>
      </c>
      <c r="AA46" s="12">
        <f t="shared" si="4"/>
        <v>-0.95951059001725081</v>
      </c>
      <c r="AJ46" s="6"/>
      <c r="AK46" s="12">
        <f t="shared" si="0"/>
        <v>10.009649453689022</v>
      </c>
      <c r="AL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BC46" s="6"/>
    </row>
    <row r="47" spans="1:55" ht="21">
      <c r="A47" s="10">
        <v>43843</v>
      </c>
      <c r="B47" s="11">
        <v>44</v>
      </c>
      <c r="C47" s="12">
        <v>77.923537999999994</v>
      </c>
      <c r="D47" s="12"/>
      <c r="E47" s="12"/>
      <c r="F47" s="12"/>
      <c r="G47" s="12"/>
      <c r="H47" s="6"/>
      <c r="I47" s="12">
        <f t="shared" si="1"/>
        <v>66.527642479080171</v>
      </c>
      <c r="J47" s="12">
        <f t="shared" si="9"/>
        <v>11.395895520919822</v>
      </c>
      <c r="K47" s="116">
        <v>118.19478422615174</v>
      </c>
      <c r="L47" s="96">
        <v>119.21</v>
      </c>
      <c r="M47" s="12"/>
      <c r="N47" s="12"/>
      <c r="O47" s="6"/>
      <c r="P47" s="12"/>
      <c r="Q47" s="51"/>
      <c r="R47" s="52"/>
      <c r="S47" s="52"/>
      <c r="T47" s="52"/>
      <c r="U47" s="52"/>
      <c r="V47" s="6"/>
      <c r="W47" s="12">
        <v>-10.196425924309978</v>
      </c>
      <c r="X47" s="12">
        <f t="shared" si="2"/>
        <v>-1.0257956505699657</v>
      </c>
      <c r="Y47" s="63">
        <v>44</v>
      </c>
      <c r="Z47" s="62">
        <f t="shared" si="3"/>
        <v>0.17261904761904762</v>
      </c>
      <c r="AA47" s="12">
        <f t="shared" si="4"/>
        <v>-0.94386606490653602</v>
      </c>
      <c r="AJ47" s="6"/>
      <c r="AK47" s="12">
        <f t="shared" si="0"/>
        <v>11.395895520919822</v>
      </c>
      <c r="AL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BC47" s="6"/>
    </row>
    <row r="48" spans="1:55" ht="21">
      <c r="A48" s="10">
        <v>43844</v>
      </c>
      <c r="B48" s="11">
        <v>45</v>
      </c>
      <c r="C48" s="12">
        <v>76.871323000000004</v>
      </c>
      <c r="D48" s="12"/>
      <c r="E48" s="12"/>
      <c r="F48" s="12"/>
      <c r="G48" s="12"/>
      <c r="H48" s="6"/>
      <c r="I48" s="12">
        <f t="shared" si="1"/>
        <v>66.771355411849385</v>
      </c>
      <c r="J48" s="12">
        <f t="shared" si="9"/>
        <v>10.099967588150619</v>
      </c>
      <c r="K48" s="116">
        <v>118.43849715892094</v>
      </c>
      <c r="L48" s="96">
        <v>119.26</v>
      </c>
      <c r="M48" s="12"/>
      <c r="N48" s="12"/>
      <c r="O48" s="6"/>
      <c r="P48" s="12"/>
      <c r="Q48" s="51"/>
      <c r="R48" s="52"/>
      <c r="S48" s="52"/>
      <c r="T48" s="52"/>
      <c r="U48" s="52"/>
      <c r="V48" s="6"/>
      <c r="W48" s="12">
        <v>-10.154134159385492</v>
      </c>
      <c r="X48" s="12">
        <f t="shared" si="2"/>
        <v>-1.0215409530086337</v>
      </c>
      <c r="Y48" s="63">
        <v>45</v>
      </c>
      <c r="Z48" s="62">
        <f t="shared" si="3"/>
        <v>0.1765873015873016</v>
      </c>
      <c r="AA48" s="12">
        <f t="shared" si="4"/>
        <v>-0.92844920809329989</v>
      </c>
      <c r="AJ48" s="6"/>
      <c r="AK48" s="12">
        <f t="shared" si="0"/>
        <v>10.099967588150619</v>
      </c>
      <c r="AL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BC48" s="6"/>
    </row>
    <row r="49" spans="1:55">
      <c r="A49" s="10">
        <v>43845</v>
      </c>
      <c r="B49" s="11">
        <v>46</v>
      </c>
      <c r="C49" s="12">
        <v>76.541884999999994</v>
      </c>
      <c r="D49" s="12"/>
      <c r="E49" s="12"/>
      <c r="F49" s="12"/>
      <c r="G49" s="12"/>
      <c r="H49" s="6"/>
      <c r="I49" s="12">
        <f t="shared" si="1"/>
        <v>67.015068344618584</v>
      </c>
      <c r="J49" s="12">
        <f t="shared" si="9"/>
        <v>9.5268166553814098</v>
      </c>
      <c r="K49" s="12"/>
      <c r="L49" s="12"/>
      <c r="M49" s="12"/>
      <c r="N49" s="12"/>
      <c r="O49" s="6"/>
      <c r="P49" s="12"/>
      <c r="Q49" s="51"/>
      <c r="R49" s="52"/>
      <c r="S49" s="52"/>
      <c r="T49" s="52"/>
      <c r="U49" s="52"/>
      <c r="V49" s="6"/>
      <c r="W49" s="12">
        <v>-10.130555764462642</v>
      </c>
      <c r="X49" s="12">
        <f t="shared" si="2"/>
        <v>-1.0191688850763185</v>
      </c>
      <c r="Y49" s="63">
        <v>46</v>
      </c>
      <c r="Z49" s="62">
        <f t="shared" si="3"/>
        <v>0.18055555555555555</v>
      </c>
      <c r="AA49" s="12">
        <f t="shared" si="4"/>
        <v>-0.91324992668360727</v>
      </c>
      <c r="AJ49" s="6"/>
      <c r="AK49" s="12">
        <f t="shared" si="0"/>
        <v>9.5268166553814098</v>
      </c>
      <c r="AL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BC49" s="6"/>
    </row>
    <row r="50" spans="1:55">
      <c r="A50" s="10">
        <v>43846</v>
      </c>
      <c r="B50" s="11">
        <v>47</v>
      </c>
      <c r="C50" s="12">
        <v>77.500693999999996</v>
      </c>
      <c r="D50" s="12"/>
      <c r="E50" s="12"/>
      <c r="F50" s="12"/>
      <c r="G50" s="12"/>
      <c r="H50" s="6"/>
      <c r="I50" s="12">
        <f t="shared" si="1"/>
        <v>67.258781277387783</v>
      </c>
      <c r="J50" s="12">
        <f t="shared" si="9"/>
        <v>10.241912722612213</v>
      </c>
      <c r="K50" s="12"/>
      <c r="L50" s="12"/>
      <c r="M50" s="12"/>
      <c r="N50" s="12"/>
      <c r="O50" s="6"/>
      <c r="P50" s="12"/>
      <c r="Q50" s="51"/>
      <c r="R50" s="52"/>
      <c r="S50" s="52"/>
      <c r="T50" s="52"/>
      <c r="U50" s="52"/>
      <c r="V50" s="6"/>
      <c r="W50" s="12">
        <v>-10.045370293847071</v>
      </c>
      <c r="X50" s="12">
        <f t="shared" si="2"/>
        <v>-1.0105989326343681</v>
      </c>
      <c r="Y50" s="63">
        <v>47</v>
      </c>
      <c r="Z50" s="62">
        <f t="shared" si="3"/>
        <v>0.18452380952380953</v>
      </c>
      <c r="AA50" s="12">
        <f t="shared" si="4"/>
        <v>-0.89825874910156867</v>
      </c>
      <c r="AJ50" s="6"/>
      <c r="AK50" s="12">
        <f t="shared" si="0"/>
        <v>10.241912722612213</v>
      </c>
      <c r="AL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BC50" s="6"/>
    </row>
    <row r="51" spans="1:55">
      <c r="A51" s="10">
        <v>43847</v>
      </c>
      <c r="B51" s="11">
        <v>48</v>
      </c>
      <c r="C51" s="12">
        <v>78.358695999999995</v>
      </c>
      <c r="D51" s="12"/>
      <c r="E51" s="12"/>
      <c r="F51" s="12"/>
      <c r="G51" s="12"/>
      <c r="H51" s="6"/>
      <c r="I51" s="12">
        <f t="shared" si="1"/>
        <v>67.502494210156996</v>
      </c>
      <c r="J51" s="12">
        <f t="shared" si="9"/>
        <v>10.856201789842999</v>
      </c>
      <c r="K51" s="12"/>
      <c r="L51" s="12"/>
      <c r="M51" s="12"/>
      <c r="N51" s="12"/>
      <c r="O51" s="6"/>
      <c r="P51" s="12"/>
      <c r="Q51" s="51"/>
      <c r="R51" s="52"/>
      <c r="S51" s="52"/>
      <c r="T51" s="52"/>
      <c r="U51" s="52"/>
      <c r="V51" s="6"/>
      <c r="W51" s="12">
        <v>-9.9648595627702434</v>
      </c>
      <c r="X51" s="12">
        <f t="shared" si="2"/>
        <v>-1.0024992751292894</v>
      </c>
      <c r="Y51" s="63">
        <v>48</v>
      </c>
      <c r="Z51" s="62">
        <f t="shared" si="3"/>
        <v>0.18849206349206349</v>
      </c>
      <c r="AA51" s="12">
        <f t="shared" si="4"/>
        <v>-0.88346677362987858</v>
      </c>
      <c r="AJ51" s="6"/>
      <c r="AK51" s="12">
        <f t="shared" si="0"/>
        <v>10.856201789842999</v>
      </c>
      <c r="AL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BC51" s="6"/>
    </row>
    <row r="52" spans="1:55">
      <c r="A52" s="10">
        <v>43851</v>
      </c>
      <c r="B52" s="11">
        <v>49</v>
      </c>
      <c r="C52" s="12">
        <v>77.827667000000005</v>
      </c>
      <c r="D52" s="12"/>
      <c r="E52" s="12"/>
      <c r="F52" s="12"/>
      <c r="G52" s="12"/>
      <c r="H52" s="6"/>
      <c r="I52" s="12">
        <f t="shared" si="1"/>
        <v>67.746207142926195</v>
      </c>
      <c r="J52" s="12">
        <f t="shared" si="9"/>
        <v>10.08145985707381</v>
      </c>
      <c r="K52" s="12"/>
      <c r="L52" s="12"/>
      <c r="M52" s="12"/>
      <c r="N52" s="12"/>
      <c r="O52" s="6"/>
      <c r="P52" s="12"/>
      <c r="Q52" s="51"/>
      <c r="R52" s="52"/>
      <c r="S52" s="52"/>
      <c r="T52" s="52"/>
      <c r="U52" s="52"/>
      <c r="V52" s="6"/>
      <c r="W52" s="12">
        <v>-9.9453022266162918</v>
      </c>
      <c r="X52" s="12">
        <f t="shared" si="2"/>
        <v>-1.0005317395916038</v>
      </c>
      <c r="Y52" s="63">
        <v>49</v>
      </c>
      <c r="Z52" s="62">
        <f t="shared" si="3"/>
        <v>0.19246031746031747</v>
      </c>
      <c r="AA52" s="12">
        <f t="shared" si="4"/>
        <v>-0.8688656221847797</v>
      </c>
      <c r="AJ52" s="6"/>
      <c r="AK52" s="12">
        <f t="shared" si="0"/>
        <v>10.08145985707381</v>
      </c>
      <c r="AL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BC52" s="6"/>
    </row>
    <row r="53" spans="1:55">
      <c r="A53" s="10">
        <v>43852</v>
      </c>
      <c r="B53" s="11">
        <v>50</v>
      </c>
      <c r="C53" s="12">
        <v>78.105475999999996</v>
      </c>
      <c r="D53" s="12"/>
      <c r="E53" s="12"/>
      <c r="F53" s="12"/>
      <c r="G53" s="12"/>
      <c r="H53" s="6"/>
      <c r="I53" s="12">
        <f t="shared" si="1"/>
        <v>67.989920075695409</v>
      </c>
      <c r="J53" s="12">
        <f t="shared" si="9"/>
        <v>10.115555924304587</v>
      </c>
      <c r="K53" s="12"/>
      <c r="L53" s="12"/>
      <c r="M53" s="12"/>
      <c r="N53" s="12"/>
      <c r="O53" s="6"/>
      <c r="P53" s="12"/>
      <c r="Q53" s="51"/>
      <c r="R53" s="52"/>
      <c r="S53" s="52"/>
      <c r="T53" s="52"/>
      <c r="U53" s="52"/>
      <c r="V53" s="6"/>
      <c r="W53" s="12">
        <v>-9.7447250249238948</v>
      </c>
      <c r="X53" s="12">
        <f t="shared" si="2"/>
        <v>-0.98035298061989296</v>
      </c>
      <c r="Y53" s="63">
        <v>50</v>
      </c>
      <c r="Z53" s="62">
        <f t="shared" si="3"/>
        <v>0.19642857142857142</v>
      </c>
      <c r="AA53" s="12">
        <f t="shared" si="4"/>
        <v>-0.85444739869598973</v>
      </c>
      <c r="AJ53" s="6"/>
      <c r="AK53" s="12">
        <f t="shared" si="0"/>
        <v>10.115555924304587</v>
      </c>
      <c r="AL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BC53" s="6"/>
    </row>
    <row r="54" spans="1:55">
      <c r="A54" s="10">
        <v>43853</v>
      </c>
      <c r="B54" s="11">
        <v>51</v>
      </c>
      <c r="C54" s="12">
        <v>78.481621000000004</v>
      </c>
      <c r="D54" s="12"/>
      <c r="E54" s="12"/>
      <c r="F54" s="12"/>
      <c r="G54" s="12"/>
      <c r="H54" s="6"/>
      <c r="I54" s="12">
        <f t="shared" si="1"/>
        <v>68.233633008464608</v>
      </c>
      <c r="J54" s="12">
        <f t="shared" si="9"/>
        <v>10.247987991535396</v>
      </c>
      <c r="K54" s="12"/>
      <c r="L54" s="12"/>
      <c r="M54" s="12"/>
      <c r="N54" s="12"/>
      <c r="O54" s="6"/>
      <c r="P54" s="12"/>
      <c r="Q54" s="51"/>
      <c r="R54" s="52"/>
      <c r="S54" s="52"/>
      <c r="T54" s="52"/>
      <c r="U54" s="52"/>
      <c r="V54" s="6"/>
      <c r="W54" s="12">
        <v>-9.6172519576930995</v>
      </c>
      <c r="X54" s="12">
        <f t="shared" si="2"/>
        <v>-0.96752874996291294</v>
      </c>
      <c r="Y54" s="63">
        <v>51</v>
      </c>
      <c r="Z54" s="62">
        <f t="shared" si="3"/>
        <v>0.20039682539682541</v>
      </c>
      <c r="AA54" s="12">
        <f t="shared" si="4"/>
        <v>-0.84020465154900881</v>
      </c>
      <c r="AJ54" s="6"/>
      <c r="AK54" s="12">
        <f t="shared" si="0"/>
        <v>10.247987991535396</v>
      </c>
      <c r="AL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BC54" s="6"/>
    </row>
    <row r="55" spans="1:55">
      <c r="A55" s="10">
        <v>43854</v>
      </c>
      <c r="B55" s="11">
        <v>52</v>
      </c>
      <c r="C55" s="12">
        <v>78.255439999999993</v>
      </c>
      <c r="D55" s="12"/>
      <c r="E55" s="12"/>
      <c r="F55" s="12"/>
      <c r="G55" s="12"/>
      <c r="H55" s="6"/>
      <c r="I55" s="12">
        <f t="shared" si="1"/>
        <v>68.477345941233821</v>
      </c>
      <c r="J55" s="12">
        <f t="shared" si="9"/>
        <v>9.7780940587661718</v>
      </c>
      <c r="K55" s="12"/>
      <c r="L55" s="12"/>
      <c r="M55" s="12"/>
      <c r="N55" s="12"/>
      <c r="O55" s="6"/>
      <c r="P55" s="12"/>
      <c r="Q55" s="51"/>
      <c r="R55" s="52"/>
      <c r="S55" s="52"/>
      <c r="T55" s="52"/>
      <c r="U55" s="52"/>
      <c r="V55" s="6"/>
      <c r="W55" s="12">
        <v>-9.5280524283086834</v>
      </c>
      <c r="X55" s="12">
        <f t="shared" si="2"/>
        <v>-0.95855496935050544</v>
      </c>
      <c r="Y55" s="63">
        <v>52</v>
      </c>
      <c r="Z55" s="62">
        <f t="shared" si="3"/>
        <v>0.20436507936507936</v>
      </c>
      <c r="AA55" s="12">
        <f t="shared" si="4"/>
        <v>-0.82613033962053128</v>
      </c>
      <c r="AJ55" s="6"/>
      <c r="AK55" s="12">
        <f t="shared" si="0"/>
        <v>9.7780940587661718</v>
      </c>
      <c r="AL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BC55" s="6"/>
    </row>
    <row r="56" spans="1:55">
      <c r="A56" s="10">
        <v>43857</v>
      </c>
      <c r="B56" s="11">
        <v>53</v>
      </c>
      <c r="C56" s="12">
        <v>75.954314999999994</v>
      </c>
      <c r="D56" s="12"/>
      <c r="E56" s="12"/>
      <c r="F56" s="12"/>
      <c r="G56" s="12"/>
      <c r="H56" s="6"/>
      <c r="I56" s="12">
        <f t="shared" si="1"/>
        <v>68.72105887400302</v>
      </c>
      <c r="J56" s="12">
        <f t="shared" si="9"/>
        <v>7.2332561259969737</v>
      </c>
      <c r="K56" s="12"/>
      <c r="L56" s="12"/>
      <c r="M56" s="12"/>
      <c r="N56" s="12"/>
      <c r="O56" s="6"/>
      <c r="P56" s="12"/>
      <c r="Q56" s="51"/>
      <c r="R56" s="52"/>
      <c r="S56" s="52"/>
      <c r="T56" s="52"/>
      <c r="U56" s="52"/>
      <c r="V56" s="6"/>
      <c r="W56" s="12">
        <v>-9.417529890462319</v>
      </c>
      <c r="X56" s="12">
        <f t="shared" si="2"/>
        <v>-0.94743602047034414</v>
      </c>
      <c r="Y56" s="63">
        <v>53</v>
      </c>
      <c r="Z56" s="62">
        <f t="shared" si="3"/>
        <v>0.20833333333333334</v>
      </c>
      <c r="AA56" s="12">
        <f t="shared" si="4"/>
        <v>-0.81221780149991241</v>
      </c>
      <c r="AJ56" s="6"/>
      <c r="AK56" s="12">
        <f t="shared" si="0"/>
        <v>7.2332561259969737</v>
      </c>
      <c r="AL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BC56" s="6"/>
    </row>
    <row r="57" spans="1:55">
      <c r="A57" s="10">
        <v>43858</v>
      </c>
      <c r="B57" s="11">
        <v>54</v>
      </c>
      <c r="C57" s="12">
        <v>78.103012000000007</v>
      </c>
      <c r="D57" s="12"/>
      <c r="E57" s="12"/>
      <c r="F57" s="12"/>
      <c r="G57" s="12"/>
      <c r="H57" s="6"/>
      <c r="I57" s="12">
        <f t="shared" si="1"/>
        <v>68.964771806772234</v>
      </c>
      <c r="J57" s="12">
        <f t="shared" si="9"/>
        <v>9.138240193227773</v>
      </c>
      <c r="K57" s="12"/>
      <c r="L57" s="12"/>
      <c r="M57" s="12"/>
      <c r="N57" s="12"/>
      <c r="O57" s="6"/>
      <c r="P57" s="12"/>
      <c r="Q57" s="51"/>
      <c r="R57" s="52"/>
      <c r="S57" s="52"/>
      <c r="T57" s="52"/>
      <c r="U57" s="52"/>
      <c r="V57" s="6"/>
      <c r="W57" s="12">
        <v>-9.267753630001053</v>
      </c>
      <c r="X57" s="12">
        <f t="shared" si="2"/>
        <v>-0.93236801157386429</v>
      </c>
      <c r="Y57" s="63">
        <v>54</v>
      </c>
      <c r="Z57" s="62">
        <f t="shared" si="3"/>
        <v>0.2123015873015873</v>
      </c>
      <c r="AA57" s="12">
        <f t="shared" si="4"/>
        <v>-0.7984607275425748</v>
      </c>
      <c r="AJ57" s="6"/>
      <c r="AK57" s="12">
        <f t="shared" si="0"/>
        <v>9.138240193227773</v>
      </c>
      <c r="AL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BC57" s="6"/>
    </row>
    <row r="58" spans="1:55">
      <c r="A58" s="10">
        <v>43859</v>
      </c>
      <c r="B58" s="11">
        <v>55</v>
      </c>
      <c r="C58" s="12">
        <v>79.737899999999996</v>
      </c>
      <c r="D58" s="12"/>
      <c r="E58" s="12"/>
      <c r="F58" s="12"/>
      <c r="G58" s="12"/>
      <c r="H58" s="6"/>
      <c r="I58" s="12">
        <f t="shared" si="1"/>
        <v>69.208484739541433</v>
      </c>
      <c r="J58" s="12">
        <f t="shared" si="9"/>
        <v>10.529415260458563</v>
      </c>
      <c r="K58" s="12"/>
      <c r="L58" s="12"/>
      <c r="M58" s="12"/>
      <c r="N58" s="12"/>
      <c r="O58" s="6"/>
      <c r="P58" s="12"/>
      <c r="Q58" s="51"/>
      <c r="R58" s="52"/>
      <c r="S58" s="52"/>
      <c r="T58" s="52"/>
      <c r="U58" s="52"/>
      <c r="V58" s="6"/>
      <c r="W58" s="12">
        <v>-9.2635563610778746</v>
      </c>
      <c r="X58" s="12">
        <f t="shared" si="2"/>
        <v>-0.93194575182935879</v>
      </c>
      <c r="Y58" s="63">
        <v>55</v>
      </c>
      <c r="Z58" s="62">
        <f t="shared" si="3"/>
        <v>0.21626984126984128</v>
      </c>
      <c r="AA58" s="12">
        <f t="shared" si="4"/>
        <v>-0.78485313444643534</v>
      </c>
      <c r="AJ58" s="6"/>
      <c r="AK58" s="12">
        <f t="shared" si="0"/>
        <v>10.529415260458563</v>
      </c>
      <c r="AL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BC58" s="6"/>
    </row>
    <row r="59" spans="1:55">
      <c r="A59" s="10">
        <v>43860</v>
      </c>
      <c r="B59" s="11">
        <v>56</v>
      </c>
      <c r="C59" s="12">
        <v>79.622337000000002</v>
      </c>
      <c r="D59" s="12"/>
      <c r="E59" s="12"/>
      <c r="F59" s="12"/>
      <c r="G59" s="12"/>
      <c r="H59" s="6"/>
      <c r="I59" s="12">
        <f t="shared" si="1"/>
        <v>69.452197672310632</v>
      </c>
      <c r="J59" s="12">
        <f t="shared" si="9"/>
        <v>10.17013932768937</v>
      </c>
      <c r="K59" s="12"/>
      <c r="L59" s="12"/>
      <c r="M59" s="12"/>
      <c r="N59" s="12"/>
      <c r="O59" s="6"/>
      <c r="P59" s="12"/>
      <c r="Q59" s="51"/>
      <c r="R59" s="52"/>
      <c r="S59" s="52"/>
      <c r="T59" s="52"/>
      <c r="U59" s="52"/>
      <c r="V59" s="6"/>
      <c r="W59" s="12">
        <v>-9.1772788989242287</v>
      </c>
      <c r="X59" s="12">
        <f t="shared" si="2"/>
        <v>-0.92326594126863881</v>
      </c>
      <c r="Y59" s="63">
        <v>56</v>
      </c>
      <c r="Z59" s="62">
        <f t="shared" si="3"/>
        <v>0.22023809523809523</v>
      </c>
      <c r="AA59" s="12">
        <f t="shared" si="4"/>
        <v>-0.77138934208115728</v>
      </c>
      <c r="AJ59" s="6"/>
      <c r="AK59" s="12">
        <f t="shared" si="0"/>
        <v>10.17013932768937</v>
      </c>
      <c r="AL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BC59" s="6"/>
    </row>
    <row r="60" spans="1:55">
      <c r="A60" s="10">
        <v>43861</v>
      </c>
      <c r="B60" s="11">
        <v>57</v>
      </c>
      <c r="C60" s="12">
        <v>76.091994999999997</v>
      </c>
      <c r="D60" s="12"/>
      <c r="E60" s="12"/>
      <c r="F60" s="12"/>
      <c r="G60" s="12"/>
      <c r="H60" s="6"/>
      <c r="I60" s="12">
        <f t="shared" si="1"/>
        <v>69.695910605079845</v>
      </c>
      <c r="J60" s="12">
        <f t="shared" si="9"/>
        <v>6.3960843949201518</v>
      </c>
      <c r="K60" s="12"/>
      <c r="L60" s="12"/>
      <c r="M60" s="12"/>
      <c r="N60" s="12"/>
      <c r="O60" s="6"/>
      <c r="P60" s="12"/>
      <c r="Q60" s="51"/>
      <c r="R60" s="52"/>
      <c r="S60" s="52"/>
      <c r="T60" s="52"/>
      <c r="U60" s="52"/>
      <c r="V60" s="6"/>
      <c r="W60" s="12">
        <v>-9.0087160333858236</v>
      </c>
      <c r="X60" s="12">
        <f t="shared" si="2"/>
        <v>-0.90630793504170626</v>
      </c>
      <c r="Y60" s="63">
        <v>57</v>
      </c>
      <c r="Z60" s="62">
        <f t="shared" si="3"/>
        <v>0.22420634920634921</v>
      </c>
      <c r="AA60" s="12">
        <f t="shared" si="4"/>
        <v>-0.75806395233324275</v>
      </c>
      <c r="AJ60" s="6"/>
      <c r="AK60" s="12">
        <f t="shared" si="0"/>
        <v>6.3960843949201518</v>
      </c>
      <c r="AL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BC60" s="6"/>
    </row>
    <row r="61" spans="1:55">
      <c r="A61" s="10">
        <v>43864</v>
      </c>
      <c r="B61" s="11">
        <v>58</v>
      </c>
      <c r="C61" s="12">
        <v>75.883018000000007</v>
      </c>
      <c r="D61" s="12"/>
      <c r="E61" s="12"/>
      <c r="F61" s="12"/>
      <c r="G61" s="12"/>
      <c r="H61" s="6"/>
      <c r="I61" s="12">
        <f t="shared" si="1"/>
        <v>69.939623537849059</v>
      </c>
      <c r="J61" s="12">
        <f t="shared" si="9"/>
        <v>5.9433944621509482</v>
      </c>
      <c r="K61" s="12"/>
      <c r="L61" s="12"/>
      <c r="M61" s="12"/>
      <c r="N61" s="12"/>
      <c r="O61" s="6"/>
      <c r="P61" s="12"/>
      <c r="Q61" s="51"/>
      <c r="R61" s="52"/>
      <c r="S61" s="52"/>
      <c r="T61" s="52"/>
      <c r="U61" s="52"/>
      <c r="V61" s="6"/>
      <c r="W61" s="12">
        <v>-8.6914284955394692</v>
      </c>
      <c r="X61" s="12">
        <f t="shared" si="2"/>
        <v>-0.87438771331706622</v>
      </c>
      <c r="Y61" s="63">
        <v>58</v>
      </c>
      <c r="Z61" s="62">
        <f t="shared" si="3"/>
        <v>0.22817460317460317</v>
      </c>
      <c r="AA61" s="12">
        <f t="shared" si="4"/>
        <v>-0.74487182975869159</v>
      </c>
      <c r="AJ61" s="6"/>
      <c r="AK61" s="12">
        <f t="shared" si="0"/>
        <v>5.9433944621509482</v>
      </c>
      <c r="AL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BC61" s="6"/>
    </row>
    <row r="62" spans="1:55">
      <c r="A62" s="10">
        <v>43865</v>
      </c>
      <c r="B62" s="11">
        <v>59</v>
      </c>
      <c r="C62" s="12">
        <v>78.388199</v>
      </c>
      <c r="D62" s="12"/>
      <c r="E62" s="12"/>
      <c r="F62" s="12"/>
      <c r="G62" s="12"/>
      <c r="H62" s="6"/>
      <c r="I62" s="12">
        <f t="shared" si="1"/>
        <v>70.183336470618258</v>
      </c>
      <c r="J62" s="12">
        <f t="shared" si="9"/>
        <v>8.2048625293817423</v>
      </c>
      <c r="K62" s="12"/>
      <c r="L62" s="12"/>
      <c r="M62" s="12"/>
      <c r="N62" s="12"/>
      <c r="O62" s="6"/>
      <c r="P62" s="12"/>
      <c r="Q62" s="51"/>
      <c r="R62" s="52"/>
      <c r="S62" s="52"/>
      <c r="T62" s="52"/>
      <c r="U62" s="52"/>
      <c r="V62" s="6"/>
      <c r="W62" s="12">
        <v>-8.4019147898483908</v>
      </c>
      <c r="X62" s="12">
        <f t="shared" si="2"/>
        <v>-0.8452616349948332</v>
      </c>
      <c r="Y62" s="63">
        <v>59</v>
      </c>
      <c r="Z62" s="62">
        <f t="shared" si="3"/>
        <v>0.23214285714285715</v>
      </c>
      <c r="AA62" s="12">
        <f t="shared" si="4"/>
        <v>-0.73180808385961749</v>
      </c>
      <c r="AJ62" s="6"/>
      <c r="AK62" s="12">
        <f t="shared" si="0"/>
        <v>8.2048625293817423</v>
      </c>
      <c r="AL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BC62" s="6"/>
    </row>
    <row r="63" spans="1:55">
      <c r="A63" s="10">
        <v>43866</v>
      </c>
      <c r="B63" s="11">
        <v>60</v>
      </c>
      <c r="C63" s="12">
        <v>79.027405000000002</v>
      </c>
      <c r="D63" s="12"/>
      <c r="E63" s="12"/>
      <c r="F63" s="12"/>
      <c r="G63" s="12"/>
      <c r="H63" s="6"/>
      <c r="I63" s="12">
        <f t="shared" si="1"/>
        <v>70.427049403387457</v>
      </c>
      <c r="J63" s="12">
        <f t="shared" si="9"/>
        <v>8.6003555966125447</v>
      </c>
      <c r="K63" s="12"/>
      <c r="L63" s="12"/>
      <c r="M63" s="12"/>
      <c r="N63" s="12"/>
      <c r="O63" s="6"/>
      <c r="P63" s="12"/>
      <c r="Q63" s="51"/>
      <c r="R63" s="52"/>
      <c r="S63" s="52"/>
      <c r="T63" s="52"/>
      <c r="U63" s="52"/>
      <c r="V63" s="6"/>
      <c r="W63" s="12">
        <v>-8.3155617560007187</v>
      </c>
      <c r="X63" s="12">
        <f t="shared" si="2"/>
        <v>-0.83657422166078721</v>
      </c>
      <c r="Y63" s="63">
        <v>60</v>
      </c>
      <c r="Z63" s="62">
        <f t="shared" si="3"/>
        <v>0.2361111111111111</v>
      </c>
      <c r="AA63" s="12">
        <f t="shared" si="4"/>
        <v>-0.71886805282271549</v>
      </c>
      <c r="AJ63" s="6"/>
      <c r="AK63" s="12">
        <f t="shared" si="0"/>
        <v>8.6003555966125447</v>
      </c>
      <c r="AL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BC63" s="6"/>
    </row>
    <row r="64" spans="1:55">
      <c r="A64" s="10">
        <v>43867</v>
      </c>
      <c r="B64" s="11">
        <v>61</v>
      </c>
      <c r="C64" s="12">
        <v>79.951774999999998</v>
      </c>
      <c r="D64" s="12"/>
      <c r="E64" s="12"/>
      <c r="F64" s="12"/>
      <c r="G64" s="12"/>
      <c r="H64" s="6"/>
      <c r="I64" s="12">
        <f t="shared" si="1"/>
        <v>70.67076233615667</v>
      </c>
      <c r="J64" s="12">
        <f t="shared" si="9"/>
        <v>9.2810126638433275</v>
      </c>
      <c r="K64" s="12"/>
      <c r="L64" s="12"/>
      <c r="M64" s="12"/>
      <c r="N64" s="12"/>
      <c r="O64" s="6"/>
      <c r="P64" s="12"/>
      <c r="Q64" s="51"/>
      <c r="R64" s="52"/>
      <c r="S64" s="52"/>
      <c r="T64" s="52"/>
      <c r="U64" s="52"/>
      <c r="V64" s="6"/>
      <c r="W64" s="12">
        <v>-8.2634106553868065</v>
      </c>
      <c r="X64" s="12">
        <f t="shared" si="2"/>
        <v>-0.83132764089029954</v>
      </c>
      <c r="Y64" s="63">
        <v>61</v>
      </c>
      <c r="Z64" s="62">
        <f t="shared" si="3"/>
        <v>0.24007936507936509</v>
      </c>
      <c r="AA64" s="12">
        <f t="shared" si="4"/>
        <v>-0.70604728857604471</v>
      </c>
      <c r="AJ64" s="6"/>
      <c r="AK64" s="12">
        <f t="shared" si="0"/>
        <v>9.2810126638433275</v>
      </c>
      <c r="AL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BC64" s="6"/>
    </row>
    <row r="65" spans="1:55">
      <c r="A65" s="10">
        <v>43868</v>
      </c>
      <c r="B65" s="11">
        <v>62</v>
      </c>
      <c r="C65" s="12">
        <v>78.865020999999999</v>
      </c>
      <c r="D65" s="12"/>
      <c r="E65" s="12"/>
      <c r="F65" s="12"/>
      <c r="G65" s="12"/>
      <c r="H65" s="6"/>
      <c r="I65" s="12">
        <f t="shared" si="1"/>
        <v>70.914475268925869</v>
      </c>
      <c r="J65" s="12">
        <f t="shared" si="9"/>
        <v>7.9505457310741292</v>
      </c>
      <c r="K65" s="12"/>
      <c r="L65" s="12"/>
      <c r="M65" s="12"/>
      <c r="N65" s="12"/>
      <c r="O65" s="6"/>
      <c r="P65" s="12"/>
      <c r="Q65" s="51"/>
      <c r="R65" s="52"/>
      <c r="S65" s="52"/>
      <c r="T65" s="52"/>
      <c r="U65" s="52"/>
      <c r="V65" s="6"/>
      <c r="W65" s="12">
        <v>-8.1942904870775521</v>
      </c>
      <c r="X65" s="12">
        <f t="shared" si="2"/>
        <v>-0.82437391332491294</v>
      </c>
      <c r="Y65" s="63">
        <v>62</v>
      </c>
      <c r="Z65" s="62">
        <f t="shared" si="3"/>
        <v>0.24404761904761904</v>
      </c>
      <c r="AA65" s="12">
        <f t="shared" si="4"/>
        <v>-0.69334154303681728</v>
      </c>
      <c r="AJ65" s="6"/>
      <c r="AK65" s="12">
        <f t="shared" si="0"/>
        <v>7.9505457310741292</v>
      </c>
      <c r="AL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BC65" s="6"/>
    </row>
    <row r="66" spans="1:55">
      <c r="A66" s="10">
        <v>43871</v>
      </c>
      <c r="B66" s="11">
        <v>63</v>
      </c>
      <c r="C66" s="12">
        <v>79.239593999999997</v>
      </c>
      <c r="D66" s="12"/>
      <c r="E66" s="12"/>
      <c r="F66" s="12"/>
      <c r="G66" s="12"/>
      <c r="H66" s="6"/>
      <c r="I66" s="12">
        <f t="shared" si="1"/>
        <v>71.158188201695083</v>
      </c>
      <c r="J66" s="12">
        <f t="shared" si="9"/>
        <v>8.0814057983049139</v>
      </c>
      <c r="K66" s="12"/>
      <c r="L66" s="12"/>
      <c r="M66" s="12"/>
      <c r="N66" s="12"/>
      <c r="O66" s="6"/>
      <c r="P66" s="12"/>
      <c r="Q66" s="51"/>
      <c r="R66" s="52"/>
      <c r="S66" s="52"/>
      <c r="T66" s="52"/>
      <c r="U66" s="52"/>
      <c r="V66" s="6"/>
      <c r="W66" s="12">
        <v>-8.0710086887699219</v>
      </c>
      <c r="X66" s="12">
        <f t="shared" si="2"/>
        <v>-0.81197133879172245</v>
      </c>
      <c r="Y66" s="63">
        <v>63</v>
      </c>
      <c r="Z66" s="62">
        <f t="shared" si="3"/>
        <v>0.24801587301587302</v>
      </c>
      <c r="AA66" s="12">
        <f t="shared" si="4"/>
        <v>-0.68074675543701968</v>
      </c>
      <c r="AJ66" s="6"/>
      <c r="AK66" s="12">
        <f t="shared" si="0"/>
        <v>8.0814057983049139</v>
      </c>
      <c r="AL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BC66" s="6"/>
    </row>
    <row r="67" spans="1:55">
      <c r="A67" s="10">
        <v>43872</v>
      </c>
      <c r="B67" s="11">
        <v>64</v>
      </c>
      <c r="C67" s="12">
        <v>78.761520000000004</v>
      </c>
      <c r="D67" s="12"/>
      <c r="E67" s="12"/>
      <c r="F67" s="12"/>
      <c r="G67" s="12"/>
      <c r="H67" s="6"/>
      <c r="I67" s="12">
        <f t="shared" si="1"/>
        <v>71.401901134464282</v>
      </c>
      <c r="J67" s="12">
        <f t="shared" si="9"/>
        <v>7.3596188655357224</v>
      </c>
      <c r="K67" s="12"/>
      <c r="L67" s="12"/>
      <c r="M67" s="12"/>
      <c r="N67" s="12"/>
      <c r="O67" s="6"/>
      <c r="P67" s="12"/>
      <c r="Q67" s="51"/>
      <c r="R67" s="52"/>
      <c r="S67" s="52"/>
      <c r="T67" s="52"/>
      <c r="U67" s="52"/>
      <c r="V67" s="6"/>
      <c r="W67" s="12">
        <v>-8.0367309661550337</v>
      </c>
      <c r="X67" s="12">
        <f t="shared" si="2"/>
        <v>-0.80852288155476415</v>
      </c>
      <c r="Y67" s="63">
        <v>64</v>
      </c>
      <c r="Z67" s="62">
        <f t="shared" si="3"/>
        <v>0.25198412698412698</v>
      </c>
      <c r="AA67" s="12">
        <f t="shared" si="4"/>
        <v>-0.66825904062605401</v>
      </c>
      <c r="AJ67" s="6"/>
      <c r="AK67" s="12">
        <f t="shared" si="0"/>
        <v>7.3596188655357224</v>
      </c>
      <c r="AL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BC67" s="6"/>
    </row>
    <row r="68" spans="1:55">
      <c r="A68" s="10">
        <v>43873</v>
      </c>
      <c r="B68" s="11">
        <v>65</v>
      </c>
      <c r="C68" s="12">
        <v>80.631927000000005</v>
      </c>
      <c r="D68" s="12"/>
      <c r="E68" s="12"/>
      <c r="F68" s="12"/>
      <c r="G68" s="12"/>
      <c r="H68" s="6"/>
      <c r="I68" s="12">
        <f t="shared" ref="I68:I131" si="10">$F$25*B68+$F$26</f>
        <v>71.645614067233495</v>
      </c>
      <c r="J68" s="12">
        <f t="shared" si="9"/>
        <v>8.9863129327665092</v>
      </c>
      <c r="K68" s="12"/>
      <c r="L68" s="12"/>
      <c r="M68" s="12"/>
      <c r="N68" s="12"/>
      <c r="O68" s="6"/>
      <c r="P68" s="12"/>
      <c r="Q68" s="51"/>
      <c r="R68" s="52"/>
      <c r="S68" s="52"/>
      <c r="T68" s="52"/>
      <c r="U68" s="52"/>
      <c r="V68" s="6"/>
      <c r="W68" s="12">
        <v>-7.7155534198467421</v>
      </c>
      <c r="X68" s="12">
        <f t="shared" si="2"/>
        <v>-0.77621131154881873</v>
      </c>
      <c r="Y68" s="63">
        <v>65</v>
      </c>
      <c r="Z68" s="62">
        <f t="shared" si="3"/>
        <v>0.25595238095238093</v>
      </c>
      <c r="AA68" s="12">
        <f t="shared" si="4"/>
        <v>-0.6558746782604522</v>
      </c>
      <c r="AJ68" s="6"/>
      <c r="AK68" s="12">
        <f t="shared" ref="AK68:AK131" si="11">C68-I68</f>
        <v>8.9863129327665092</v>
      </c>
      <c r="AL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BC68" s="6"/>
    </row>
    <row r="69" spans="1:55">
      <c r="A69" s="10">
        <v>43874</v>
      </c>
      <c r="B69" s="11">
        <v>66</v>
      </c>
      <c r="C69" s="12">
        <v>80.057738999999998</v>
      </c>
      <c r="D69" s="12"/>
      <c r="E69" s="12"/>
      <c r="F69" s="12"/>
      <c r="G69" s="12"/>
      <c r="H69" s="6"/>
      <c r="I69" s="12">
        <f t="shared" si="10"/>
        <v>71.889327000002694</v>
      </c>
      <c r="J69" s="12">
        <f t="shared" ref="J69:J132" si="12">C69-I69</f>
        <v>8.1684119999973035</v>
      </c>
      <c r="K69" s="12"/>
      <c r="L69" s="12"/>
      <c r="M69" s="12"/>
      <c r="N69" s="12"/>
      <c r="O69" s="6"/>
      <c r="P69" s="12"/>
      <c r="Q69" s="51"/>
      <c r="R69" s="52"/>
      <c r="S69" s="52"/>
      <c r="T69" s="52"/>
      <c r="U69" s="52"/>
      <c r="V69" s="6"/>
      <c r="W69" s="12">
        <v>-7.6624167639980953</v>
      </c>
      <c r="X69" s="12">
        <f t="shared" ref="X69:X132" si="13">STANDARDIZE(W69, AVERAGE($W$4:$W$255), _xlfn.STDEV.S($W$4:$W$255))</f>
        <v>-0.77086558051914289</v>
      </c>
      <c r="Y69" s="63">
        <v>66</v>
      </c>
      <c r="Z69" s="62">
        <f t="shared" ref="Z69:Z132" si="14">(Y69-0.5)/252</f>
        <v>0.25992063492063494</v>
      </c>
      <c r="AA69" s="12">
        <f t="shared" ref="AA69:AA132" si="15">_xlfn.NORM.S.INV(Z69)</f>
        <v>-0.64359010280021778</v>
      </c>
      <c r="AJ69" s="6"/>
      <c r="AK69" s="12">
        <f t="shared" si="11"/>
        <v>8.1684119999973035</v>
      </c>
      <c r="AL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BC69" s="6"/>
    </row>
    <row r="70" spans="1:55">
      <c r="A70" s="10">
        <v>43875</v>
      </c>
      <c r="B70" s="11">
        <v>67</v>
      </c>
      <c r="C70" s="12">
        <v>80.077461</v>
      </c>
      <c r="D70" s="12"/>
      <c r="E70" s="12"/>
      <c r="F70" s="12"/>
      <c r="G70" s="12"/>
      <c r="H70" s="6"/>
      <c r="I70" s="12">
        <f t="shared" si="10"/>
        <v>72.133039932771908</v>
      </c>
      <c r="J70" s="12">
        <f t="shared" si="12"/>
        <v>7.9444210672280917</v>
      </c>
      <c r="K70" s="12"/>
      <c r="L70" s="12"/>
      <c r="M70" s="12"/>
      <c r="N70" s="12"/>
      <c r="O70" s="6"/>
      <c r="P70" s="12"/>
      <c r="Q70" s="51"/>
      <c r="R70" s="52"/>
      <c r="S70" s="52"/>
      <c r="T70" s="52"/>
      <c r="U70" s="52"/>
      <c r="V70" s="6"/>
      <c r="W70" s="12">
        <v>-7.3288518312288886</v>
      </c>
      <c r="X70" s="12">
        <f t="shared" si="13"/>
        <v>-0.73730779666847768</v>
      </c>
      <c r="Y70" s="63">
        <v>67</v>
      </c>
      <c r="Z70" s="62">
        <f t="shared" si="14"/>
        <v>0.2638888888888889</v>
      </c>
      <c r="AA70" s="12">
        <f t="shared" si="15"/>
        <v>-0.6314018942397609</v>
      </c>
      <c r="AJ70" s="6"/>
      <c r="AK70" s="12">
        <f t="shared" si="11"/>
        <v>7.9444210672280917</v>
      </c>
      <c r="AL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BC70" s="6"/>
    </row>
    <row r="71" spans="1:55">
      <c r="A71" s="10">
        <v>43879</v>
      </c>
      <c r="B71" s="11">
        <v>68</v>
      </c>
      <c r="C71" s="12">
        <v>78.611198000000002</v>
      </c>
      <c r="D71" s="12"/>
      <c r="E71" s="12"/>
      <c r="F71" s="12"/>
      <c r="G71" s="12"/>
      <c r="H71" s="6"/>
      <c r="I71" s="12">
        <f t="shared" si="10"/>
        <v>72.376752865541107</v>
      </c>
      <c r="J71" s="12">
        <f t="shared" si="12"/>
        <v>6.2344451344588947</v>
      </c>
      <c r="K71" s="12"/>
      <c r="L71" s="12"/>
      <c r="M71" s="12"/>
      <c r="N71" s="12"/>
      <c r="O71" s="6"/>
      <c r="P71" s="12"/>
      <c r="Q71" s="51"/>
      <c r="R71" s="52"/>
      <c r="S71" s="52"/>
      <c r="T71" s="52"/>
      <c r="U71" s="52"/>
      <c r="V71" s="6"/>
      <c r="W71" s="12">
        <v>-6.9623283276947632</v>
      </c>
      <c r="X71" s="12">
        <f t="shared" si="13"/>
        <v>-0.70043426681125842</v>
      </c>
      <c r="Y71" s="63">
        <v>68</v>
      </c>
      <c r="Z71" s="62">
        <f t="shared" si="14"/>
        <v>0.26785714285714285</v>
      </c>
      <c r="AA71" s="12">
        <f t="shared" si="15"/>
        <v>-0.61930676950877617</v>
      </c>
      <c r="AJ71" s="6"/>
      <c r="AK71" s="12">
        <f t="shared" si="11"/>
        <v>6.2344451344588947</v>
      </c>
      <c r="AL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BC71" s="6"/>
    </row>
    <row r="72" spans="1:55">
      <c r="A72" s="10">
        <v>43880</v>
      </c>
      <c r="B72" s="11">
        <v>69</v>
      </c>
      <c r="C72" s="12">
        <v>79.749701999999999</v>
      </c>
      <c r="D72" s="12"/>
      <c r="E72" s="12"/>
      <c r="F72" s="12"/>
      <c r="G72" s="12"/>
      <c r="H72" s="6"/>
      <c r="I72" s="12">
        <f t="shared" si="10"/>
        <v>72.620465798310306</v>
      </c>
      <c r="J72" s="12">
        <f t="shared" si="12"/>
        <v>7.1292362016896931</v>
      </c>
      <c r="K72" s="12"/>
      <c r="L72" s="12"/>
      <c r="M72" s="12"/>
      <c r="N72" s="12"/>
      <c r="O72" s="6"/>
      <c r="P72" s="12"/>
      <c r="Q72" s="51"/>
      <c r="R72" s="52"/>
      <c r="S72" s="52"/>
      <c r="T72" s="52"/>
      <c r="U72" s="52"/>
      <c r="V72" s="6"/>
      <c r="W72" s="12">
        <v>-6.9154583526159428</v>
      </c>
      <c r="X72" s="12">
        <f t="shared" si="13"/>
        <v>-0.69571898550238831</v>
      </c>
      <c r="Y72" s="63">
        <v>69</v>
      </c>
      <c r="Z72" s="62">
        <f t="shared" si="14"/>
        <v>0.2718253968253968</v>
      </c>
      <c r="AA72" s="12">
        <f t="shared" si="15"/>
        <v>-0.60730157448496325</v>
      </c>
      <c r="AJ72" s="6"/>
      <c r="AK72" s="12">
        <f t="shared" si="11"/>
        <v>7.1292362016896931</v>
      </c>
      <c r="AL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BC72" s="6"/>
    </row>
    <row r="73" spans="1:55">
      <c r="A73" s="10">
        <v>43881</v>
      </c>
      <c r="B73" s="11">
        <v>70</v>
      </c>
      <c r="C73" s="12">
        <v>78.931563999999995</v>
      </c>
      <c r="D73" s="12"/>
      <c r="E73" s="12"/>
      <c r="F73" s="12"/>
      <c r="G73" s="12"/>
      <c r="H73" s="6"/>
      <c r="I73" s="12">
        <f t="shared" si="10"/>
        <v>72.864178731079519</v>
      </c>
      <c r="J73" s="12">
        <f t="shared" si="12"/>
        <v>6.067385268920475</v>
      </c>
      <c r="K73" s="12"/>
      <c r="L73" s="12"/>
      <c r="M73" s="12"/>
      <c r="N73" s="12"/>
      <c r="O73" s="6"/>
      <c r="P73" s="12"/>
      <c r="Q73" s="51"/>
      <c r="R73" s="52"/>
      <c r="S73" s="52"/>
      <c r="T73" s="52"/>
      <c r="U73" s="52"/>
      <c r="V73" s="6"/>
      <c r="W73" s="12">
        <v>-6.8960824701537149</v>
      </c>
      <c r="X73" s="12">
        <f t="shared" si="13"/>
        <v>-0.69376970483254885</v>
      </c>
      <c r="Y73" s="63">
        <v>70</v>
      </c>
      <c r="Z73" s="62">
        <f t="shared" si="14"/>
        <v>0.27579365079365081</v>
      </c>
      <c r="AA73" s="12">
        <f t="shared" si="15"/>
        <v>-0.59538327656628021</v>
      </c>
      <c r="AJ73" s="6"/>
      <c r="AK73" s="12">
        <f t="shared" si="11"/>
        <v>6.067385268920475</v>
      </c>
      <c r="AL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BC73" s="6"/>
    </row>
    <row r="74" spans="1:55">
      <c r="A74" s="10">
        <v>43882</v>
      </c>
      <c r="B74" s="11">
        <v>71</v>
      </c>
      <c r="C74" s="12">
        <v>77.144942999999998</v>
      </c>
      <c r="D74" s="12"/>
      <c r="E74" s="12"/>
      <c r="F74" s="12"/>
      <c r="G74" s="12"/>
      <c r="H74" s="6"/>
      <c r="I74" s="12">
        <f t="shared" si="10"/>
        <v>73.107891663848719</v>
      </c>
      <c r="J74" s="12">
        <f t="shared" si="12"/>
        <v>4.0370513361512792</v>
      </c>
      <c r="K74" s="12"/>
      <c r="L74" s="12"/>
      <c r="M74" s="12"/>
      <c r="N74" s="12"/>
      <c r="O74" s="6"/>
      <c r="P74" s="12"/>
      <c r="Q74" s="51"/>
      <c r="R74" s="52"/>
      <c r="S74" s="52"/>
      <c r="T74" s="52"/>
      <c r="U74" s="52"/>
      <c r="V74" s="6"/>
      <c r="W74" s="12">
        <v>-6.7482463356921158</v>
      </c>
      <c r="X74" s="12">
        <f t="shared" si="13"/>
        <v>-0.67889687930981091</v>
      </c>
      <c r="Y74" s="63">
        <v>71</v>
      </c>
      <c r="Z74" s="62">
        <f t="shared" si="14"/>
        <v>0.27976190476190477</v>
      </c>
      <c r="AA74" s="12">
        <f t="shared" si="15"/>
        <v>-0.5835489577555576</v>
      </c>
      <c r="AJ74" s="6"/>
      <c r="AK74" s="12">
        <f t="shared" si="11"/>
        <v>4.0370513361512792</v>
      </c>
      <c r="AL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BC74" s="6"/>
    </row>
    <row r="75" spans="1:55">
      <c r="A75" s="10">
        <v>43885</v>
      </c>
      <c r="B75" s="11">
        <v>72</v>
      </c>
      <c r="C75" s="12">
        <v>73.480521999999993</v>
      </c>
      <c r="D75" s="12"/>
      <c r="E75" s="12"/>
      <c r="F75" s="12"/>
      <c r="G75" s="12"/>
      <c r="H75" s="6"/>
      <c r="I75" s="12">
        <f t="shared" si="10"/>
        <v>73.351604596617932</v>
      </c>
      <c r="J75" s="12">
        <f t="shared" si="12"/>
        <v>0.12891740338206148</v>
      </c>
      <c r="K75" s="12"/>
      <c r="L75" s="12"/>
      <c r="M75" s="12"/>
      <c r="N75" s="12"/>
      <c r="O75" s="6"/>
      <c r="P75" s="12"/>
      <c r="Q75" s="51"/>
      <c r="R75" s="52"/>
      <c r="S75" s="52"/>
      <c r="T75" s="52"/>
      <c r="U75" s="52"/>
      <c r="V75" s="6"/>
      <c r="W75" s="12">
        <v>-6.6791863949255372</v>
      </c>
      <c r="X75" s="12">
        <f t="shared" si="13"/>
        <v>-0.67194921084314974</v>
      </c>
      <c r="Y75" s="63">
        <v>72</v>
      </c>
      <c r="Z75" s="62">
        <f t="shared" si="14"/>
        <v>0.28373015873015872</v>
      </c>
      <c r="AA75" s="12">
        <f t="shared" si="15"/>
        <v>-0.57179580821487397</v>
      </c>
      <c r="AJ75" s="6"/>
      <c r="AK75" s="12">
        <f t="shared" si="11"/>
        <v>0.12891740338206148</v>
      </c>
      <c r="AL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BC75" s="6"/>
    </row>
    <row r="76" spans="1:55">
      <c r="A76" s="10">
        <v>43886</v>
      </c>
      <c r="B76" s="11">
        <v>73</v>
      </c>
      <c r="C76" s="12">
        <v>70.991577000000007</v>
      </c>
      <c r="D76" s="12"/>
      <c r="E76" s="12"/>
      <c r="F76" s="12"/>
      <c r="G76" s="12"/>
      <c r="H76" s="6"/>
      <c r="I76" s="12">
        <f t="shared" si="10"/>
        <v>73.595317529387131</v>
      </c>
      <c r="J76" s="12">
        <f t="shared" si="12"/>
        <v>-2.6037405293871245</v>
      </c>
      <c r="K76" s="12"/>
      <c r="L76" s="12"/>
      <c r="M76" s="12"/>
      <c r="N76" s="12"/>
      <c r="O76" s="6"/>
      <c r="P76" s="12"/>
      <c r="Q76" s="51"/>
      <c r="R76" s="52"/>
      <c r="S76" s="52"/>
      <c r="T76" s="52"/>
      <c r="U76" s="52"/>
      <c r="V76" s="6"/>
      <c r="W76" s="12">
        <v>-6.4582247475387931</v>
      </c>
      <c r="X76" s="12">
        <f t="shared" si="13"/>
        <v>-0.64971970625844055</v>
      </c>
      <c r="Y76" s="63">
        <v>73</v>
      </c>
      <c r="Z76" s="62">
        <f t="shared" si="14"/>
        <v>0.28769841269841268</v>
      </c>
      <c r="AA76" s="12">
        <f t="shared" si="15"/>
        <v>-0.56012112025115535</v>
      </c>
      <c r="AJ76" s="6"/>
      <c r="AK76" s="12">
        <f t="shared" si="11"/>
        <v>-2.6037405293871245</v>
      </c>
      <c r="AL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BC76" s="6"/>
    </row>
    <row r="77" spans="1:55">
      <c r="A77" s="10">
        <v>43887</v>
      </c>
      <c r="B77" s="11">
        <v>74</v>
      </c>
      <c r="C77" s="12">
        <v>72.117767000000001</v>
      </c>
      <c r="D77" s="12"/>
      <c r="E77" s="12"/>
      <c r="F77" s="12"/>
      <c r="G77" s="12"/>
      <c r="H77" s="6"/>
      <c r="I77" s="12">
        <f t="shared" si="10"/>
        <v>73.83903046215633</v>
      </c>
      <c r="J77" s="12">
        <f t="shared" si="12"/>
        <v>-1.7212634621563296</v>
      </c>
      <c r="K77" s="12"/>
      <c r="L77" s="12"/>
      <c r="M77" s="12"/>
      <c r="N77" s="12"/>
      <c r="O77" s="6"/>
      <c r="P77" s="12"/>
      <c r="Q77" s="51"/>
      <c r="R77" s="52"/>
      <c r="S77" s="52"/>
      <c r="T77" s="52"/>
      <c r="U77" s="52"/>
      <c r="V77" s="6"/>
      <c r="W77" s="12">
        <v>-6.4231745373844973</v>
      </c>
      <c r="X77" s="12">
        <f t="shared" si="13"/>
        <v>-0.64619353410804825</v>
      </c>
      <c r="Y77" s="63">
        <v>74</v>
      </c>
      <c r="Z77" s="62">
        <f t="shared" si="14"/>
        <v>0.29166666666666669</v>
      </c>
      <c r="AA77" s="12">
        <f t="shared" si="15"/>
        <v>-0.54852228269809788</v>
      </c>
      <c r="AJ77" s="6"/>
      <c r="AK77" s="12">
        <f t="shared" si="11"/>
        <v>-1.7212634621563296</v>
      </c>
      <c r="AL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BC77" s="6"/>
    </row>
    <row r="78" spans="1:55">
      <c r="A78" s="10">
        <v>43888</v>
      </c>
      <c r="B78" s="11">
        <v>75</v>
      </c>
      <c r="C78" s="12">
        <v>67.403557000000006</v>
      </c>
      <c r="D78" s="12"/>
      <c r="E78" s="12"/>
      <c r="F78" s="12"/>
      <c r="G78" s="12"/>
      <c r="H78" s="6"/>
      <c r="I78" s="12">
        <f t="shared" si="10"/>
        <v>74.082743394925544</v>
      </c>
      <c r="J78" s="12">
        <f t="shared" si="12"/>
        <v>-6.6791863949255372</v>
      </c>
      <c r="K78" s="12"/>
      <c r="L78" s="12"/>
      <c r="M78" s="12"/>
      <c r="N78" s="12"/>
      <c r="O78" s="6"/>
      <c r="P78" s="12"/>
      <c r="Q78" s="51"/>
      <c r="R78" s="52"/>
      <c r="S78" s="52"/>
      <c r="T78" s="52"/>
      <c r="U78" s="52"/>
      <c r="V78" s="6"/>
      <c r="W78" s="12">
        <v>-6.2389996967673085</v>
      </c>
      <c r="X78" s="12">
        <f t="shared" si="13"/>
        <v>-0.62766490928872831</v>
      </c>
      <c r="Y78" s="63">
        <v>75</v>
      </c>
      <c r="Z78" s="62">
        <f t="shared" si="14"/>
        <v>0.29563492063492064</v>
      </c>
      <c r="AA78" s="12">
        <f t="shared" si="15"/>
        <v>-0.53699677566274262</v>
      </c>
      <c r="AJ78" s="6"/>
      <c r="AK78" s="12">
        <f t="shared" si="11"/>
        <v>-6.6791863949255372</v>
      </c>
      <c r="AL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BC78" s="6"/>
    </row>
    <row r="79" spans="1:55">
      <c r="A79" s="10">
        <v>43889</v>
      </c>
      <c r="B79" s="11">
        <v>76</v>
      </c>
      <c r="C79" s="12">
        <v>67.364127999999994</v>
      </c>
      <c r="D79" s="12"/>
      <c r="E79" s="12"/>
      <c r="F79" s="12"/>
      <c r="G79" s="12"/>
      <c r="H79" s="6"/>
      <c r="I79" s="12">
        <f t="shared" si="10"/>
        <v>74.326456327694757</v>
      </c>
      <c r="J79" s="12">
        <f t="shared" si="12"/>
        <v>-6.9623283276947632</v>
      </c>
      <c r="K79" s="12"/>
      <c r="L79" s="12"/>
      <c r="M79" s="12"/>
      <c r="N79" s="12"/>
      <c r="O79" s="6"/>
      <c r="P79" s="12"/>
      <c r="Q79" s="51"/>
      <c r="R79" s="52"/>
      <c r="S79" s="52"/>
      <c r="T79" s="52"/>
      <c r="U79" s="52"/>
      <c r="V79" s="6"/>
      <c r="W79" s="12">
        <v>-6.2137280836927715</v>
      </c>
      <c r="X79" s="12">
        <f t="shared" si="13"/>
        <v>-0.62512249776461359</v>
      </c>
      <c r="Y79" s="63">
        <v>76</v>
      </c>
      <c r="Z79" s="62">
        <f t="shared" si="14"/>
        <v>0.29960317460317459</v>
      </c>
      <c r="AA79" s="12">
        <f t="shared" si="15"/>
        <v>-0.52554216560793954</v>
      </c>
      <c r="AJ79" s="6"/>
      <c r="AK79" s="12">
        <f t="shared" si="11"/>
        <v>-6.9623283276947632</v>
      </c>
      <c r="AL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BC79" s="6"/>
    </row>
    <row r="80" spans="1:55">
      <c r="A80" s="10">
        <v>43892</v>
      </c>
      <c r="B80" s="11">
        <v>77</v>
      </c>
      <c r="C80" s="12">
        <v>73.635773</v>
      </c>
      <c r="D80" s="12"/>
      <c r="E80" s="12"/>
      <c r="F80" s="12"/>
      <c r="G80" s="12"/>
      <c r="H80" s="6"/>
      <c r="I80" s="12">
        <f t="shared" si="10"/>
        <v>74.570169260463956</v>
      </c>
      <c r="J80" s="12">
        <f t="shared" si="12"/>
        <v>-0.93439626046395574</v>
      </c>
      <c r="K80" s="12"/>
      <c r="L80" s="12"/>
      <c r="M80" s="12"/>
      <c r="N80" s="12"/>
      <c r="O80" s="6"/>
      <c r="P80" s="12"/>
      <c r="Q80" s="51"/>
      <c r="R80" s="52"/>
      <c r="S80" s="52"/>
      <c r="T80" s="52"/>
      <c r="U80" s="52"/>
      <c r="V80" s="6"/>
      <c r="W80" s="12">
        <v>-5.7160788570791823</v>
      </c>
      <c r="X80" s="12">
        <f t="shared" si="13"/>
        <v>-0.57505726746145025</v>
      </c>
      <c r="Y80" s="63">
        <v>77</v>
      </c>
      <c r="Z80" s="62">
        <f t="shared" si="14"/>
        <v>0.30357142857142855</v>
      </c>
      <c r="AA80" s="12">
        <f t="shared" si="15"/>
        <v>-0.51415610074453411</v>
      </c>
      <c r="AJ80" s="6"/>
      <c r="AK80" s="12">
        <f t="shared" si="11"/>
        <v>-0.93439626046395574</v>
      </c>
      <c r="AL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BC80" s="6"/>
    </row>
    <row r="81" spans="1:55">
      <c r="A81" s="10">
        <v>43893</v>
      </c>
      <c r="B81" s="11">
        <v>78</v>
      </c>
      <c r="C81" s="12">
        <v>71.297156999999999</v>
      </c>
      <c r="D81" s="12"/>
      <c r="E81" s="12"/>
      <c r="F81" s="12"/>
      <c r="G81" s="12"/>
      <c r="H81" s="6"/>
      <c r="I81" s="12">
        <f t="shared" si="10"/>
        <v>74.813882193233155</v>
      </c>
      <c r="J81" s="12">
        <f t="shared" si="12"/>
        <v>-3.5167251932331567</v>
      </c>
      <c r="K81" s="12"/>
      <c r="L81" s="12"/>
      <c r="M81" s="12"/>
      <c r="N81" s="12"/>
      <c r="O81" s="6"/>
      <c r="P81" s="12"/>
      <c r="Q81" s="51"/>
      <c r="R81" s="52"/>
      <c r="S81" s="52"/>
      <c r="T81" s="52"/>
      <c r="U81" s="52"/>
      <c r="V81" s="6"/>
      <c r="W81" s="12">
        <v>-5.6914836215391347</v>
      </c>
      <c r="X81" s="12">
        <f t="shared" si="13"/>
        <v>-0.57258290185246052</v>
      </c>
      <c r="Y81" s="63">
        <v>78</v>
      </c>
      <c r="Z81" s="62">
        <f t="shared" si="14"/>
        <v>0.30753968253968256</v>
      </c>
      <c r="AA81" s="12">
        <f t="shared" si="15"/>
        <v>-0.50283630670944168</v>
      </c>
      <c r="AJ81" s="6"/>
      <c r="AK81" s="12">
        <f t="shared" si="11"/>
        <v>-3.5167251932331567</v>
      </c>
      <c r="AL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BC81" s="6"/>
    </row>
    <row r="82" spans="1:55">
      <c r="A82" s="10">
        <v>43894</v>
      </c>
      <c r="B82" s="11">
        <v>79</v>
      </c>
      <c r="C82" s="12">
        <v>74.604240000000004</v>
      </c>
      <c r="D82" s="12"/>
      <c r="E82" s="12"/>
      <c r="F82" s="12"/>
      <c r="G82" s="12"/>
      <c r="H82" s="6"/>
      <c r="I82" s="12">
        <f t="shared" si="10"/>
        <v>75.057595126002369</v>
      </c>
      <c r="J82" s="12">
        <f t="shared" si="12"/>
        <v>-0.45335512600236427</v>
      </c>
      <c r="K82" s="12"/>
      <c r="L82" s="12"/>
      <c r="M82" s="12"/>
      <c r="N82" s="12"/>
      <c r="O82" s="6"/>
      <c r="P82" s="12"/>
      <c r="Q82" s="51"/>
      <c r="R82" s="52"/>
      <c r="S82" s="52"/>
      <c r="T82" s="52"/>
      <c r="U82" s="52"/>
      <c r="V82" s="6"/>
      <c r="W82" s="12">
        <v>-5.4692751509235791</v>
      </c>
      <c r="X82" s="12">
        <f t="shared" si="13"/>
        <v>-0.55022796254634621</v>
      </c>
      <c r="Y82" s="63">
        <v>79</v>
      </c>
      <c r="Z82" s="62">
        <f t="shared" si="14"/>
        <v>0.31150793650793651</v>
      </c>
      <c r="AA82" s="12">
        <f t="shared" si="15"/>
        <v>-0.49158058250786868</v>
      </c>
      <c r="AJ82" s="6"/>
      <c r="AK82" s="12">
        <f t="shared" si="11"/>
        <v>-0.45335512600236427</v>
      </c>
      <c r="AL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BC82" s="6"/>
    </row>
    <row r="83" spans="1:55">
      <c r="A83" s="10">
        <v>43895</v>
      </c>
      <c r="B83" s="11">
        <v>80</v>
      </c>
      <c r="C83" s="12">
        <v>72.184303</v>
      </c>
      <c r="D83" s="12"/>
      <c r="E83" s="12"/>
      <c r="F83" s="12"/>
      <c r="G83" s="12"/>
      <c r="H83" s="6"/>
      <c r="I83" s="12">
        <f t="shared" si="10"/>
        <v>75.301308058771568</v>
      </c>
      <c r="J83" s="12">
        <f t="shared" si="12"/>
        <v>-3.1170050587715679</v>
      </c>
      <c r="K83" s="12"/>
      <c r="L83" s="12"/>
      <c r="M83" s="12"/>
      <c r="N83" s="12"/>
      <c r="O83" s="6"/>
      <c r="P83" s="12"/>
      <c r="Q83" s="51"/>
      <c r="R83" s="52"/>
      <c r="S83" s="52"/>
      <c r="T83" s="52"/>
      <c r="U83" s="52"/>
      <c r="V83" s="6"/>
      <c r="W83" s="12">
        <v>-5.2604432181543785</v>
      </c>
      <c r="X83" s="12">
        <f t="shared" si="13"/>
        <v>-0.52921874912931632</v>
      </c>
      <c r="Y83" s="63">
        <v>80</v>
      </c>
      <c r="Z83" s="62">
        <f t="shared" si="14"/>
        <v>0.31547619047619047</v>
      </c>
      <c r="AA83" s="12">
        <f t="shared" si="15"/>
        <v>-0.48038679669982853</v>
      </c>
      <c r="AJ83" s="6"/>
      <c r="AK83" s="12">
        <f t="shared" si="11"/>
        <v>-3.1170050587715679</v>
      </c>
      <c r="AL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BC83" s="6"/>
    </row>
    <row r="84" spans="1:55">
      <c r="A84" s="10">
        <v>43896</v>
      </c>
      <c r="B84" s="11">
        <v>81</v>
      </c>
      <c r="C84" s="12">
        <v>71.225684999999999</v>
      </c>
      <c r="D84" s="12"/>
      <c r="E84" s="12"/>
      <c r="F84" s="12"/>
      <c r="G84" s="12"/>
      <c r="H84" s="6"/>
      <c r="I84" s="12">
        <f t="shared" si="10"/>
        <v>75.545020991540781</v>
      </c>
      <c r="J84" s="12">
        <f t="shared" si="12"/>
        <v>-4.3193359915407825</v>
      </c>
      <c r="K84" s="12"/>
      <c r="L84" s="12"/>
      <c r="M84" s="12"/>
      <c r="N84" s="12"/>
      <c r="O84" s="6"/>
      <c r="P84" s="12"/>
      <c r="Q84" s="51"/>
      <c r="R84" s="52"/>
      <c r="S84" s="52"/>
      <c r="T84" s="52"/>
      <c r="U84" s="52"/>
      <c r="V84" s="6"/>
      <c r="W84" s="12">
        <v>-5.2107552684613268</v>
      </c>
      <c r="X84" s="12">
        <f t="shared" si="13"/>
        <v>-0.52421996984535657</v>
      </c>
      <c r="Y84" s="63">
        <v>81</v>
      </c>
      <c r="Z84" s="62">
        <f t="shared" si="14"/>
        <v>0.31944444444444442</v>
      </c>
      <c r="AA84" s="12">
        <f t="shared" si="15"/>
        <v>-0.46925288381280222</v>
      </c>
      <c r="AJ84" s="6"/>
      <c r="AK84" s="12">
        <f t="shared" si="11"/>
        <v>-4.3193359915407825</v>
      </c>
      <c r="AL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BC84" s="6"/>
    </row>
    <row r="85" spans="1:55">
      <c r="A85" s="10">
        <v>43899</v>
      </c>
      <c r="B85" s="11">
        <v>82</v>
      </c>
      <c r="C85" s="12">
        <v>65.592308000000003</v>
      </c>
      <c r="D85" s="12"/>
      <c r="E85" s="12"/>
      <c r="F85" s="12"/>
      <c r="G85" s="12"/>
      <c r="H85" s="6"/>
      <c r="I85" s="12">
        <f t="shared" si="10"/>
        <v>75.78873392430998</v>
      </c>
      <c r="J85" s="12">
        <f t="shared" si="12"/>
        <v>-10.196425924309978</v>
      </c>
      <c r="K85" s="12"/>
      <c r="L85" s="12"/>
      <c r="M85" s="12"/>
      <c r="N85" s="12"/>
      <c r="O85" s="6"/>
      <c r="P85" s="12"/>
      <c r="Q85" s="51"/>
      <c r="R85" s="52"/>
      <c r="S85" s="52"/>
      <c r="T85" s="52"/>
      <c r="U85" s="52"/>
      <c r="V85" s="6"/>
      <c r="W85" s="12">
        <v>-4.9525244029229185</v>
      </c>
      <c r="X85" s="12">
        <f t="shared" si="13"/>
        <v>-0.49824105324472018</v>
      </c>
      <c r="Y85" s="63">
        <v>82</v>
      </c>
      <c r="Z85" s="62">
        <f t="shared" si="14"/>
        <v>0.32341269841269843</v>
      </c>
      <c r="AA85" s="12">
        <f t="shared" si="15"/>
        <v>-0.45817684096392136</v>
      </c>
      <c r="AJ85" s="6"/>
      <c r="AK85" s="12">
        <f t="shared" si="11"/>
        <v>-10.196425924309978</v>
      </c>
      <c r="AL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BC85" s="6"/>
    </row>
    <row r="86" spans="1:55">
      <c r="A86" s="10">
        <v>43900</v>
      </c>
      <c r="B86" s="11">
        <v>83</v>
      </c>
      <c r="C86" s="12">
        <v>70.316367999999997</v>
      </c>
      <c r="D86" s="12"/>
      <c r="E86" s="12"/>
      <c r="F86" s="12"/>
      <c r="G86" s="12"/>
      <c r="H86" s="6"/>
      <c r="I86" s="12">
        <f t="shared" si="10"/>
        <v>76.032446857079179</v>
      </c>
      <c r="J86" s="12">
        <f t="shared" si="12"/>
        <v>-5.7160788570791823</v>
      </c>
      <c r="K86" s="12"/>
      <c r="L86" s="12"/>
      <c r="M86" s="12"/>
      <c r="N86" s="12"/>
      <c r="O86" s="6"/>
      <c r="P86" s="12"/>
      <c r="Q86" s="51"/>
      <c r="R86" s="52"/>
      <c r="S86" s="52"/>
      <c r="T86" s="52"/>
      <c r="U86" s="52"/>
      <c r="V86" s="6"/>
      <c r="W86" s="12">
        <v>-4.8946682853851655</v>
      </c>
      <c r="X86" s="12">
        <f t="shared" si="13"/>
        <v>-0.49242052807544545</v>
      </c>
      <c r="Y86" s="63">
        <v>83</v>
      </c>
      <c r="Z86" s="62">
        <f t="shared" si="14"/>
        <v>0.32738095238095238</v>
      </c>
      <c r="AA86" s="12">
        <f t="shared" si="15"/>
        <v>-0.44715672467644574</v>
      </c>
      <c r="AJ86" s="6"/>
      <c r="AK86" s="12">
        <f t="shared" si="11"/>
        <v>-5.7160788570791823</v>
      </c>
      <c r="AL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BC86" s="6"/>
    </row>
    <row r="87" spans="1:55">
      <c r="A87" s="10">
        <v>43901</v>
      </c>
      <c r="B87" s="11">
        <v>84</v>
      </c>
      <c r="C87" s="12">
        <v>67.874245000000002</v>
      </c>
      <c r="D87" s="12"/>
      <c r="E87" s="12"/>
      <c r="F87" s="12"/>
      <c r="G87" s="12"/>
      <c r="H87" s="6"/>
      <c r="I87" s="12">
        <f t="shared" si="10"/>
        <v>76.276159789848393</v>
      </c>
      <c r="J87" s="12">
        <f t="shared" si="12"/>
        <v>-8.4019147898483908</v>
      </c>
      <c r="K87" s="12"/>
      <c r="L87" s="12"/>
      <c r="M87" s="12"/>
      <c r="N87" s="12"/>
      <c r="O87" s="6"/>
      <c r="P87" s="12"/>
      <c r="Q87" s="51"/>
      <c r="R87" s="52"/>
      <c r="S87" s="52"/>
      <c r="T87" s="52"/>
      <c r="U87" s="52"/>
      <c r="V87" s="6"/>
      <c r="W87" s="12">
        <v>-4.8223054786156183</v>
      </c>
      <c r="X87" s="12">
        <f t="shared" si="13"/>
        <v>-0.48514057988592735</v>
      </c>
      <c r="Y87" s="63">
        <v>84</v>
      </c>
      <c r="Z87" s="62">
        <f t="shared" si="14"/>
        <v>0.33134920634920634</v>
      </c>
      <c r="AA87" s="12">
        <f t="shared" si="15"/>
        <v>-0.43619064787655393</v>
      </c>
      <c r="AJ87" s="6"/>
      <c r="AK87" s="12">
        <f t="shared" si="11"/>
        <v>-8.4019147898483908</v>
      </c>
      <c r="AL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BC87" s="6"/>
    </row>
    <row r="88" spans="1:55">
      <c r="A88" s="10">
        <v>43902</v>
      </c>
      <c r="B88" s="11">
        <v>85</v>
      </c>
      <c r="C88" s="12">
        <v>61.171340999999998</v>
      </c>
      <c r="D88" s="12"/>
      <c r="E88" s="12"/>
      <c r="F88" s="12"/>
      <c r="G88" s="12"/>
      <c r="H88" s="6"/>
      <c r="I88" s="12">
        <f t="shared" si="10"/>
        <v>76.519872722617606</v>
      </c>
      <c r="J88" s="12">
        <f t="shared" si="12"/>
        <v>-15.348531722617608</v>
      </c>
      <c r="K88" s="12"/>
      <c r="L88" s="12"/>
      <c r="M88" s="12"/>
      <c r="N88" s="12"/>
      <c r="O88" s="6"/>
      <c r="P88" s="12"/>
      <c r="Q88" s="51"/>
      <c r="R88" s="52"/>
      <c r="S88" s="52"/>
      <c r="T88" s="52"/>
      <c r="U88" s="52"/>
      <c r="V88" s="6"/>
      <c r="W88" s="12">
        <v>-4.6716106803080066</v>
      </c>
      <c r="X88" s="12">
        <f t="shared" si="13"/>
        <v>-0.46998016291090516</v>
      </c>
      <c r="Y88" s="63">
        <v>85</v>
      </c>
      <c r="Z88" s="62">
        <f t="shared" si="14"/>
        <v>0.33531746031746029</v>
      </c>
      <c r="AA88" s="12">
        <f t="shared" si="15"/>
        <v>-0.42527677705760725</v>
      </c>
      <c r="AJ88" s="6"/>
      <c r="AK88" s="12">
        <f t="shared" si="11"/>
        <v>-15.348531722617608</v>
      </c>
      <c r="AL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BC88" s="6"/>
    </row>
    <row r="89" spans="1:55">
      <c r="A89" s="10">
        <v>43903</v>
      </c>
      <c r="B89" s="11">
        <v>86</v>
      </c>
      <c r="C89" s="12">
        <v>68.500174999999999</v>
      </c>
      <c r="D89" s="12"/>
      <c r="E89" s="12"/>
      <c r="F89" s="12"/>
      <c r="G89" s="12"/>
      <c r="H89" s="6"/>
      <c r="I89" s="12">
        <f t="shared" si="10"/>
        <v>76.763585655386805</v>
      </c>
      <c r="J89" s="12">
        <f t="shared" si="12"/>
        <v>-8.2634106553868065</v>
      </c>
      <c r="K89" s="12"/>
      <c r="L89" s="12"/>
      <c r="M89" s="12"/>
      <c r="N89" s="12"/>
      <c r="O89" s="6"/>
      <c r="P89" s="12"/>
      <c r="Q89" s="51"/>
      <c r="R89" s="52"/>
      <c r="S89" s="52"/>
      <c r="T89" s="52"/>
      <c r="U89" s="52"/>
      <c r="V89" s="6"/>
      <c r="W89" s="12">
        <v>-4.5785925458464192</v>
      </c>
      <c r="X89" s="12">
        <f t="shared" si="13"/>
        <v>-0.460622217444216</v>
      </c>
      <c r="Y89" s="63">
        <v>86</v>
      </c>
      <c r="Z89" s="62">
        <f t="shared" si="14"/>
        <v>0.3392857142857143</v>
      </c>
      <c r="AA89" s="12">
        <f t="shared" si="15"/>
        <v>-0.41441332960007643</v>
      </c>
      <c r="AJ89" s="6"/>
      <c r="AK89" s="12">
        <f t="shared" si="11"/>
        <v>-8.2634106553868065</v>
      </c>
      <c r="AL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BC89" s="6"/>
    </row>
    <row r="90" spans="1:55">
      <c r="A90" s="10">
        <v>43906</v>
      </c>
      <c r="B90" s="11">
        <v>87</v>
      </c>
      <c r="C90" s="12">
        <v>59.687832</v>
      </c>
      <c r="D90" s="12"/>
      <c r="E90" s="12"/>
      <c r="F90" s="12"/>
      <c r="G90" s="12"/>
      <c r="H90" s="6"/>
      <c r="I90" s="12">
        <f t="shared" si="10"/>
        <v>77.007298588156004</v>
      </c>
      <c r="J90" s="12">
        <f t="shared" si="12"/>
        <v>-17.319466588156004</v>
      </c>
      <c r="K90" s="12"/>
      <c r="L90" s="12"/>
      <c r="M90" s="12"/>
      <c r="N90" s="12"/>
      <c r="O90" s="6"/>
      <c r="P90" s="12"/>
      <c r="Q90" s="51"/>
      <c r="R90" s="52"/>
      <c r="S90" s="52"/>
      <c r="T90" s="52"/>
      <c r="U90" s="52"/>
      <c r="V90" s="6"/>
      <c r="W90" s="12">
        <v>-4.5054659656904761</v>
      </c>
      <c r="X90" s="12">
        <f t="shared" si="13"/>
        <v>-0.453265431015142</v>
      </c>
      <c r="Y90" s="63">
        <v>87</v>
      </c>
      <c r="Z90" s="62">
        <f t="shared" si="14"/>
        <v>0.34325396825396826</v>
      </c>
      <c r="AA90" s="12">
        <f t="shared" si="15"/>
        <v>-0.40359857123625476</v>
      </c>
      <c r="AJ90" s="6"/>
      <c r="AK90" s="12">
        <f t="shared" si="11"/>
        <v>-17.319466588156004</v>
      </c>
      <c r="AL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BC90" s="6"/>
    </row>
    <row r="91" spans="1:55">
      <c r="A91" s="10">
        <v>43907</v>
      </c>
      <c r="B91" s="11">
        <v>88</v>
      </c>
      <c r="C91" s="12">
        <v>62.312308999999999</v>
      </c>
      <c r="D91" s="12"/>
      <c r="E91" s="12"/>
      <c r="F91" s="12"/>
      <c r="G91" s="12"/>
      <c r="H91" s="6"/>
      <c r="I91" s="12">
        <f t="shared" si="10"/>
        <v>77.251011520925218</v>
      </c>
      <c r="J91" s="12">
        <f t="shared" si="12"/>
        <v>-14.938702520925219</v>
      </c>
      <c r="K91" s="12"/>
      <c r="L91" s="12"/>
      <c r="M91" s="12"/>
      <c r="N91" s="12"/>
      <c r="O91" s="6"/>
      <c r="P91" s="12"/>
      <c r="Q91" s="51"/>
      <c r="R91" s="52"/>
      <c r="S91" s="52"/>
      <c r="T91" s="52"/>
      <c r="U91" s="52"/>
      <c r="V91" s="6"/>
      <c r="W91" s="12">
        <v>-4.3689618820004057</v>
      </c>
      <c r="X91" s="12">
        <f t="shared" si="13"/>
        <v>-0.43953264892328486</v>
      </c>
      <c r="Y91" s="63">
        <v>88</v>
      </c>
      <c r="Z91" s="62">
        <f t="shared" si="14"/>
        <v>0.34722222222222221</v>
      </c>
      <c r="AA91" s="12">
        <f t="shared" si="15"/>
        <v>-0.39283081364972938</v>
      </c>
      <c r="AJ91" s="6"/>
      <c r="AK91" s="12">
        <f t="shared" si="11"/>
        <v>-14.938702520925219</v>
      </c>
      <c r="AL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BC91" s="6"/>
    </row>
    <row r="92" spans="1:55">
      <c r="A92" s="10">
        <v>43908</v>
      </c>
      <c r="B92" s="11">
        <v>89</v>
      </c>
      <c r="C92" s="12">
        <v>60.786911000000003</v>
      </c>
      <c r="D92" s="12"/>
      <c r="E92" s="12"/>
      <c r="F92" s="12"/>
      <c r="G92" s="12"/>
      <c r="H92" s="6"/>
      <c r="I92" s="12">
        <f t="shared" si="10"/>
        <v>77.494724453694417</v>
      </c>
      <c r="J92" s="12">
        <f t="shared" si="12"/>
        <v>-16.707813453694413</v>
      </c>
      <c r="K92" s="12"/>
      <c r="L92" s="12"/>
      <c r="M92" s="12"/>
      <c r="N92" s="12"/>
      <c r="O92" s="6"/>
      <c r="P92" s="12"/>
      <c r="Q92" s="51"/>
      <c r="R92" s="52"/>
      <c r="S92" s="52"/>
      <c r="T92" s="52"/>
      <c r="U92" s="52"/>
      <c r="V92" s="6"/>
      <c r="W92" s="12">
        <v>-4.3193359915407825</v>
      </c>
      <c r="X92" s="12">
        <f t="shared" si="13"/>
        <v>-0.43454011301246398</v>
      </c>
      <c r="Y92" s="63">
        <v>89</v>
      </c>
      <c r="Z92" s="62">
        <f t="shared" si="14"/>
        <v>0.35119047619047616</v>
      </c>
      <c r="AA92" s="12">
        <f t="shared" si="15"/>
        <v>-0.3821084122003639</v>
      </c>
      <c r="AJ92" s="6"/>
      <c r="AK92" s="12">
        <f t="shared" si="11"/>
        <v>-16.707813453694413</v>
      </c>
      <c r="AL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BC92" s="6"/>
    </row>
    <row r="93" spans="1:55">
      <c r="A93" s="10">
        <v>43909</v>
      </c>
      <c r="B93" s="11">
        <v>90</v>
      </c>
      <c r="C93" s="12">
        <v>60.321156000000002</v>
      </c>
      <c r="D93" s="12"/>
      <c r="E93" s="12"/>
      <c r="F93" s="12"/>
      <c r="G93" s="12"/>
      <c r="H93" s="6"/>
      <c r="I93" s="12">
        <f t="shared" si="10"/>
        <v>77.73843738646363</v>
      </c>
      <c r="J93" s="12">
        <f t="shared" si="12"/>
        <v>-17.417281386463628</v>
      </c>
      <c r="K93" s="12"/>
      <c r="L93" s="12"/>
      <c r="M93" s="12"/>
      <c r="N93" s="12"/>
      <c r="O93" s="6"/>
      <c r="P93" s="12"/>
      <c r="Q93" s="51"/>
      <c r="R93" s="52"/>
      <c r="S93" s="52"/>
      <c r="T93" s="52"/>
      <c r="U93" s="52"/>
      <c r="V93" s="6"/>
      <c r="W93" s="12">
        <v>-4.3085102012305327</v>
      </c>
      <c r="X93" s="12">
        <f t="shared" si="13"/>
        <v>-0.4334510011318235</v>
      </c>
      <c r="Y93" s="63">
        <v>90</v>
      </c>
      <c r="Z93" s="62">
        <f t="shared" si="14"/>
        <v>0.35515873015873017</v>
      </c>
      <c r="AA93" s="12">
        <f t="shared" si="15"/>
        <v>-0.37142976376624032</v>
      </c>
      <c r="AJ93" s="6"/>
      <c r="AK93" s="12">
        <f t="shared" si="11"/>
        <v>-17.417281386463628</v>
      </c>
      <c r="AL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BC93" s="6"/>
    </row>
    <row r="94" spans="1:55">
      <c r="A94" s="10">
        <v>43910</v>
      </c>
      <c r="B94" s="11">
        <v>91</v>
      </c>
      <c r="C94" s="12">
        <v>56.491633999999998</v>
      </c>
      <c r="D94" s="12"/>
      <c r="E94" s="12"/>
      <c r="F94" s="12"/>
      <c r="G94" s="12"/>
      <c r="H94" s="6"/>
      <c r="I94" s="12">
        <f t="shared" si="10"/>
        <v>77.982150319232829</v>
      </c>
      <c r="J94" s="12">
        <f t="shared" si="12"/>
        <v>-21.490516319232832</v>
      </c>
      <c r="K94" s="12"/>
      <c r="L94" s="12"/>
      <c r="M94" s="12"/>
      <c r="N94" s="12"/>
      <c r="O94" s="6"/>
      <c r="P94" s="12"/>
      <c r="Q94" s="51"/>
      <c r="R94" s="52"/>
      <c r="S94" s="52"/>
      <c r="T94" s="52"/>
      <c r="U94" s="52"/>
      <c r="V94" s="6"/>
      <c r="W94" s="12">
        <v>-4.1779910164619878</v>
      </c>
      <c r="X94" s="12">
        <f t="shared" si="13"/>
        <v>-0.42032032053399715</v>
      </c>
      <c r="Y94" s="63">
        <v>91</v>
      </c>
      <c r="Z94" s="62">
        <f t="shared" si="14"/>
        <v>0.35912698412698413</v>
      </c>
      <c r="AA94" s="12">
        <f t="shared" si="15"/>
        <v>-0.36079330469465853</v>
      </c>
      <c r="AJ94" s="6"/>
      <c r="AK94" s="12">
        <f t="shared" si="11"/>
        <v>-21.490516319232832</v>
      </c>
      <c r="AL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BC94" s="6"/>
    </row>
    <row r="95" spans="1:55">
      <c r="A95" s="10">
        <v>43913</v>
      </c>
      <c r="B95" s="11">
        <v>92</v>
      </c>
      <c r="C95" s="12">
        <v>55.291519000000001</v>
      </c>
      <c r="D95" s="12"/>
      <c r="E95" s="12"/>
      <c r="F95" s="12"/>
      <c r="G95" s="12"/>
      <c r="H95" s="6"/>
      <c r="I95" s="12">
        <f t="shared" si="10"/>
        <v>78.225863252002043</v>
      </c>
      <c r="J95" s="12">
        <f t="shared" si="12"/>
        <v>-22.934344252002042</v>
      </c>
      <c r="K95" s="12"/>
      <c r="L95" s="12"/>
      <c r="M95" s="12"/>
      <c r="N95" s="12"/>
      <c r="O95" s="6"/>
      <c r="P95" s="12"/>
      <c r="Q95" s="51"/>
      <c r="R95" s="52"/>
      <c r="S95" s="52"/>
      <c r="T95" s="52"/>
      <c r="U95" s="52"/>
      <c r="V95" s="6"/>
      <c r="W95" s="12">
        <v>-4.1629896130772295</v>
      </c>
      <c r="X95" s="12">
        <f t="shared" si="13"/>
        <v>-0.4188111275619929</v>
      </c>
      <c r="Y95" s="63">
        <v>92</v>
      </c>
      <c r="Z95" s="62">
        <f t="shared" si="14"/>
        <v>0.36309523809523808</v>
      </c>
      <c r="AA95" s="12">
        <f t="shared" si="15"/>
        <v>-0.35019750885487144</v>
      </c>
      <c r="AJ95" s="6"/>
      <c r="AK95" s="12">
        <f t="shared" si="11"/>
        <v>-22.934344252002042</v>
      </c>
      <c r="AL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BC95" s="6"/>
    </row>
    <row r="96" spans="1:55">
      <c r="A96" s="10">
        <v>43914</v>
      </c>
      <c r="B96" s="11">
        <v>93</v>
      </c>
      <c r="C96" s="12">
        <v>60.838661000000002</v>
      </c>
      <c r="D96" s="12"/>
      <c r="E96" s="12"/>
      <c r="F96" s="12"/>
      <c r="G96" s="12"/>
      <c r="H96" s="6"/>
      <c r="I96" s="12">
        <f t="shared" si="10"/>
        <v>78.469576184771242</v>
      </c>
      <c r="J96" s="12">
        <f t="shared" si="12"/>
        <v>-17.63091518477124</v>
      </c>
      <c r="K96" s="12"/>
      <c r="L96" s="12"/>
      <c r="M96" s="12"/>
      <c r="N96" s="12"/>
      <c r="O96" s="6"/>
      <c r="P96" s="12"/>
      <c r="Q96" s="51"/>
      <c r="R96" s="52"/>
      <c r="S96" s="52"/>
      <c r="T96" s="52"/>
      <c r="U96" s="52"/>
      <c r="V96" s="6"/>
      <c r="W96" s="12">
        <v>-3.7304845543083331</v>
      </c>
      <c r="X96" s="12">
        <f t="shared" si="13"/>
        <v>-0.37529962545056433</v>
      </c>
      <c r="Y96" s="63">
        <v>93</v>
      </c>
      <c r="Z96" s="62">
        <f t="shared" si="14"/>
        <v>0.36706349206349204</v>
      </c>
      <c r="AA96" s="12">
        <f t="shared" si="15"/>
        <v>-0.33964088578577573</v>
      </c>
      <c r="AJ96" s="6"/>
      <c r="AK96" s="12">
        <f t="shared" si="11"/>
        <v>-17.63091518477124</v>
      </c>
      <c r="AL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BC96" s="6"/>
    </row>
    <row r="97" spans="1:55">
      <c r="A97" s="10">
        <v>43915</v>
      </c>
      <c r="B97" s="11">
        <v>94</v>
      </c>
      <c r="C97" s="12">
        <v>60.503517000000002</v>
      </c>
      <c r="D97" s="12"/>
      <c r="E97" s="12"/>
      <c r="F97" s="12"/>
      <c r="G97" s="12"/>
      <c r="H97" s="6"/>
      <c r="I97" s="12">
        <f t="shared" si="10"/>
        <v>78.713289117540455</v>
      </c>
      <c r="J97" s="12">
        <f t="shared" si="12"/>
        <v>-18.209772117540453</v>
      </c>
      <c r="K97" s="12"/>
      <c r="L97" s="12"/>
      <c r="M97" s="12"/>
      <c r="N97" s="12"/>
      <c r="O97" s="6"/>
      <c r="P97" s="12"/>
      <c r="Q97" s="51"/>
      <c r="R97" s="52"/>
      <c r="S97" s="52"/>
      <c r="T97" s="52"/>
      <c r="U97" s="52"/>
      <c r="V97" s="6"/>
      <c r="W97" s="12">
        <v>-3.5167251932331567</v>
      </c>
      <c r="X97" s="12">
        <f t="shared" si="13"/>
        <v>-0.35379469573428551</v>
      </c>
      <c r="Y97" s="63">
        <v>94</v>
      </c>
      <c r="Z97" s="62">
        <f t="shared" si="14"/>
        <v>0.37103174603174605</v>
      </c>
      <c r="AA97" s="12">
        <f t="shared" si="15"/>
        <v>-0.32912197893226108</v>
      </c>
      <c r="AJ97" s="6"/>
      <c r="AK97" s="12">
        <f t="shared" si="11"/>
        <v>-18.209772117540453</v>
      </c>
      <c r="AL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BC97" s="6"/>
    </row>
    <row r="98" spans="1:55">
      <c r="A98" s="10">
        <v>43916</v>
      </c>
      <c r="B98" s="11">
        <v>95</v>
      </c>
      <c r="C98" s="12">
        <v>63.687393</v>
      </c>
      <c r="D98" s="12"/>
      <c r="E98" s="12"/>
      <c r="F98" s="12"/>
      <c r="G98" s="12"/>
      <c r="H98" s="6"/>
      <c r="I98" s="12">
        <f t="shared" si="10"/>
        <v>78.957002050309654</v>
      </c>
      <c r="J98" s="12">
        <f t="shared" si="12"/>
        <v>-15.269609050309654</v>
      </c>
      <c r="K98" s="12"/>
      <c r="L98" s="12"/>
      <c r="M98" s="12"/>
      <c r="N98" s="12"/>
      <c r="O98" s="6"/>
      <c r="P98" s="12"/>
      <c r="Q98" s="51"/>
      <c r="R98" s="52"/>
      <c r="S98" s="52"/>
      <c r="T98" s="52"/>
      <c r="U98" s="52"/>
      <c r="V98" s="6"/>
      <c r="W98" s="12">
        <v>-3.4218788147695989</v>
      </c>
      <c r="X98" s="12">
        <f t="shared" si="13"/>
        <v>-0.34425282260908902</v>
      </c>
      <c r="Y98" s="63">
        <v>95</v>
      </c>
      <c r="Z98" s="62">
        <f t="shared" si="14"/>
        <v>0.375</v>
      </c>
      <c r="AA98" s="12">
        <f t="shared" si="15"/>
        <v>-0.3186393639643752</v>
      </c>
      <c r="AJ98" s="6"/>
      <c r="AK98" s="12">
        <f t="shared" si="11"/>
        <v>-15.269609050309654</v>
      </c>
      <c r="AL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BC98" s="6"/>
    </row>
    <row r="99" spans="1:55">
      <c r="A99" s="10">
        <v>43917</v>
      </c>
      <c r="B99" s="11">
        <v>96</v>
      </c>
      <c r="C99" s="12">
        <v>61.050593999999997</v>
      </c>
      <c r="D99" s="12"/>
      <c r="E99" s="12"/>
      <c r="F99" s="12"/>
      <c r="G99" s="12"/>
      <c r="H99" s="6"/>
      <c r="I99" s="12">
        <f t="shared" si="10"/>
        <v>79.200714983078853</v>
      </c>
      <c r="J99" s="12">
        <f t="shared" si="12"/>
        <v>-18.150120983078857</v>
      </c>
      <c r="K99" s="12"/>
      <c r="L99" s="12"/>
      <c r="M99" s="12"/>
      <c r="N99" s="12"/>
      <c r="O99" s="6"/>
      <c r="P99" s="12"/>
      <c r="Q99" s="51"/>
      <c r="R99" s="52"/>
      <c r="S99" s="52"/>
      <c r="T99" s="52"/>
      <c r="U99" s="52"/>
      <c r="V99" s="6"/>
      <c r="W99" s="12">
        <v>-3.1722723441540523</v>
      </c>
      <c r="X99" s="12">
        <f t="shared" si="13"/>
        <v>-0.3191415499129287</v>
      </c>
      <c r="Y99" s="63">
        <v>96</v>
      </c>
      <c r="Z99" s="62">
        <f t="shared" si="14"/>
        <v>0.37896825396825395</v>
      </c>
      <c r="AA99" s="12">
        <f t="shared" si="15"/>
        <v>-0.30819164717386466</v>
      </c>
      <c r="AJ99" s="6"/>
      <c r="AK99" s="12">
        <f t="shared" si="11"/>
        <v>-18.150120983078857</v>
      </c>
      <c r="AL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BC99" s="6"/>
    </row>
    <row r="100" spans="1:55">
      <c r="A100" s="10">
        <v>43920</v>
      </c>
      <c r="B100" s="11">
        <v>97</v>
      </c>
      <c r="C100" s="12">
        <v>62.792850000000001</v>
      </c>
      <c r="D100" s="12"/>
      <c r="E100" s="12"/>
      <c r="F100" s="12"/>
      <c r="G100" s="12"/>
      <c r="H100" s="6"/>
      <c r="I100" s="12">
        <f t="shared" si="10"/>
        <v>79.444427915848067</v>
      </c>
      <c r="J100" s="12">
        <f t="shared" si="12"/>
        <v>-16.651577915848065</v>
      </c>
      <c r="K100" s="12"/>
      <c r="L100" s="12"/>
      <c r="M100" s="12"/>
      <c r="N100" s="12"/>
      <c r="O100" s="6"/>
      <c r="P100" s="12"/>
      <c r="Q100" s="51"/>
      <c r="R100" s="52"/>
      <c r="S100" s="52"/>
      <c r="T100" s="52"/>
      <c r="U100" s="52"/>
      <c r="V100" s="6"/>
      <c r="W100" s="12">
        <v>-3.1170050587715679</v>
      </c>
      <c r="X100" s="12">
        <f t="shared" si="13"/>
        <v>-0.31358147019627075</v>
      </c>
      <c r="Y100" s="63">
        <v>97</v>
      </c>
      <c r="Z100" s="62">
        <f t="shared" si="14"/>
        <v>0.38293650793650796</v>
      </c>
      <c r="AA100" s="12">
        <f t="shared" si="15"/>
        <v>-0.29777746394303445</v>
      </c>
      <c r="AJ100" s="6"/>
      <c r="AK100" s="12">
        <f t="shared" si="11"/>
        <v>-16.651577915848065</v>
      </c>
      <c r="AL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BC100" s="6"/>
    </row>
    <row r="101" spans="1:55">
      <c r="A101" s="10">
        <v>43921</v>
      </c>
      <c r="B101" s="11">
        <v>98</v>
      </c>
      <c r="C101" s="12">
        <v>62.664707</v>
      </c>
      <c r="D101" s="12"/>
      <c r="E101" s="12"/>
      <c r="F101" s="12"/>
      <c r="G101" s="12"/>
      <c r="H101" s="6"/>
      <c r="I101" s="12">
        <f t="shared" si="10"/>
        <v>79.688140848617266</v>
      </c>
      <c r="J101" s="12">
        <f t="shared" si="12"/>
        <v>-17.023433848617266</v>
      </c>
      <c r="K101" s="12"/>
      <c r="L101" s="12"/>
      <c r="M101" s="12"/>
      <c r="N101" s="12"/>
      <c r="O101" s="6"/>
      <c r="P101" s="12"/>
      <c r="Q101" s="51"/>
      <c r="R101" s="52"/>
      <c r="S101" s="52"/>
      <c r="T101" s="52"/>
      <c r="U101" s="52"/>
      <c r="V101" s="6"/>
      <c r="W101" s="12">
        <v>-2.6395804113848413</v>
      </c>
      <c r="X101" s="12">
        <f t="shared" si="13"/>
        <v>-0.26555090238754681</v>
      </c>
      <c r="Y101" s="63">
        <v>98</v>
      </c>
      <c r="Z101" s="62">
        <f t="shared" si="14"/>
        <v>0.38690476190476192</v>
      </c>
      <c r="AA101" s="12">
        <f t="shared" si="15"/>
        <v>-0.28739547728120973</v>
      </c>
      <c r="AJ101" s="6"/>
      <c r="AK101" s="12">
        <f t="shared" si="11"/>
        <v>-17.023433848617266</v>
      </c>
      <c r="AL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BC101" s="6"/>
    </row>
    <row r="102" spans="1:55">
      <c r="A102" s="10">
        <v>43922</v>
      </c>
      <c r="B102" s="11">
        <v>99</v>
      </c>
      <c r="C102" s="12">
        <v>59.367474000000001</v>
      </c>
      <c r="D102" s="12"/>
      <c r="E102" s="12"/>
      <c r="F102" s="12"/>
      <c r="G102" s="12"/>
      <c r="H102" s="6"/>
      <c r="I102" s="12">
        <f t="shared" si="10"/>
        <v>79.931853781386479</v>
      </c>
      <c r="J102" s="12">
        <f t="shared" si="12"/>
        <v>-20.564379781386478</v>
      </c>
      <c r="K102" s="12"/>
      <c r="L102" s="12"/>
      <c r="M102" s="12"/>
      <c r="N102" s="12"/>
      <c r="O102" s="6"/>
      <c r="P102" s="12"/>
      <c r="Q102" s="51"/>
      <c r="R102" s="52"/>
      <c r="S102" s="52"/>
      <c r="T102" s="52"/>
      <c r="U102" s="52"/>
      <c r="V102" s="6"/>
      <c r="W102" s="12">
        <v>-2.6037405293871245</v>
      </c>
      <c r="X102" s="12">
        <f t="shared" si="13"/>
        <v>-0.26194528652340898</v>
      </c>
      <c r="Y102" s="63">
        <v>99</v>
      </c>
      <c r="Z102" s="62">
        <f t="shared" si="14"/>
        <v>0.39087301587301587</v>
      </c>
      <c r="AA102" s="12">
        <f t="shared" si="15"/>
        <v>-0.27704437642439755</v>
      </c>
      <c r="AJ102" s="6"/>
      <c r="AK102" s="12">
        <f t="shared" si="11"/>
        <v>-20.564379781386478</v>
      </c>
      <c r="AL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BC102" s="6"/>
    </row>
    <row r="103" spans="1:55">
      <c r="A103" s="10">
        <v>43923</v>
      </c>
      <c r="B103" s="11">
        <v>100</v>
      </c>
      <c r="C103" s="12">
        <v>60.35812</v>
      </c>
      <c r="D103" s="12"/>
      <c r="E103" s="12"/>
      <c r="F103" s="12"/>
      <c r="G103" s="12"/>
      <c r="H103" s="6"/>
      <c r="I103" s="12">
        <f t="shared" si="10"/>
        <v>80.175566714155678</v>
      </c>
      <c r="J103" s="12">
        <f t="shared" si="12"/>
        <v>-19.817446714155679</v>
      </c>
      <c r="K103" s="12"/>
      <c r="L103" s="12"/>
      <c r="M103" s="12"/>
      <c r="N103" s="12"/>
      <c r="O103" s="6"/>
      <c r="P103" s="12"/>
      <c r="Q103" s="51"/>
      <c r="R103" s="52"/>
      <c r="S103" s="52"/>
      <c r="T103" s="52"/>
      <c r="U103" s="52"/>
      <c r="V103" s="6"/>
      <c r="W103" s="12">
        <v>-2.5134399492311985</v>
      </c>
      <c r="X103" s="12">
        <f t="shared" si="13"/>
        <v>-0.25286073640207207</v>
      </c>
      <c r="Y103" s="63">
        <v>100</v>
      </c>
      <c r="Z103" s="62">
        <f t="shared" si="14"/>
        <v>0.39484126984126983</v>
      </c>
      <c r="AA103" s="12">
        <f t="shared" si="15"/>
        <v>-0.26672287549404339</v>
      </c>
      <c r="AJ103" s="6"/>
      <c r="AK103" s="12">
        <f t="shared" si="11"/>
        <v>-19.817446714155679</v>
      </c>
      <c r="AL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BC103" s="6"/>
    </row>
    <row r="104" spans="1:55">
      <c r="A104" s="10">
        <v>43924</v>
      </c>
      <c r="B104" s="11">
        <v>101</v>
      </c>
      <c r="C104" s="12">
        <v>59.490692000000003</v>
      </c>
      <c r="D104" s="12"/>
      <c r="E104" s="12"/>
      <c r="F104" s="12"/>
      <c r="G104" s="12"/>
      <c r="H104" s="6"/>
      <c r="I104" s="12">
        <f t="shared" si="10"/>
        <v>80.419279646924892</v>
      </c>
      <c r="J104" s="12">
        <f t="shared" si="12"/>
        <v>-20.928587646924889</v>
      </c>
      <c r="K104" s="12"/>
      <c r="L104" s="12"/>
      <c r="M104" s="12"/>
      <c r="N104" s="12"/>
      <c r="O104" s="6"/>
      <c r="P104" s="12"/>
      <c r="Q104" s="51"/>
      <c r="R104" s="52"/>
      <c r="S104" s="52"/>
      <c r="T104" s="52"/>
      <c r="U104" s="52"/>
      <c r="V104" s="6"/>
      <c r="W104" s="12">
        <v>-2.4856096464603468</v>
      </c>
      <c r="X104" s="12">
        <f t="shared" si="13"/>
        <v>-0.25006091186077656</v>
      </c>
      <c r="Y104" s="63">
        <v>101</v>
      </c>
      <c r="Z104" s="62">
        <f t="shared" si="14"/>
        <v>0.39880952380952384</v>
      </c>
      <c r="AA104" s="12">
        <f t="shared" si="15"/>
        <v>-0.256429712211035</v>
      </c>
      <c r="AJ104" s="6"/>
      <c r="AK104" s="12">
        <f t="shared" si="11"/>
        <v>-20.928587646924889</v>
      </c>
      <c r="AL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BC104" s="6"/>
    </row>
    <row r="105" spans="1:55">
      <c r="A105" s="10">
        <v>43927</v>
      </c>
      <c r="B105" s="11">
        <v>102</v>
      </c>
      <c r="C105" s="12">
        <v>64.680503999999999</v>
      </c>
      <c r="D105" s="12"/>
      <c r="E105" s="12"/>
      <c r="F105" s="12"/>
      <c r="G105" s="12"/>
      <c r="H105" s="6"/>
      <c r="I105" s="12">
        <f t="shared" si="10"/>
        <v>80.662992579694091</v>
      </c>
      <c r="J105" s="12">
        <f t="shared" si="12"/>
        <v>-15.982488579694092</v>
      </c>
      <c r="K105" s="12"/>
      <c r="L105" s="12"/>
      <c r="M105" s="12"/>
      <c r="N105" s="12"/>
      <c r="O105" s="6"/>
      <c r="P105" s="12"/>
      <c r="Q105" s="51"/>
      <c r="R105" s="52"/>
      <c r="S105" s="52"/>
      <c r="T105" s="52"/>
      <c r="U105" s="52"/>
      <c r="V105" s="6"/>
      <c r="W105" s="12">
        <v>-2.0339888481527169</v>
      </c>
      <c r="X105" s="12">
        <f t="shared" si="13"/>
        <v>-0.2046263003557407</v>
      </c>
      <c r="Y105" s="63">
        <v>102</v>
      </c>
      <c r="Z105" s="62">
        <f t="shared" si="14"/>
        <v>0.40277777777777779</v>
      </c>
      <c r="AA105" s="12">
        <f t="shared" si="15"/>
        <v>-0.24616364666135951</v>
      </c>
      <c r="AJ105" s="6"/>
      <c r="AK105" s="12">
        <f t="shared" si="11"/>
        <v>-15.982488579694092</v>
      </c>
      <c r="AL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BC105" s="6"/>
    </row>
    <row r="106" spans="1:55">
      <c r="A106" s="10">
        <v>43928</v>
      </c>
      <c r="B106" s="11">
        <v>103</v>
      </c>
      <c r="C106" s="12">
        <v>63.931355000000003</v>
      </c>
      <c r="D106" s="12"/>
      <c r="E106" s="12"/>
      <c r="F106" s="12"/>
      <c r="G106" s="12"/>
      <c r="H106" s="6"/>
      <c r="I106" s="12">
        <f t="shared" si="10"/>
        <v>80.906705512463304</v>
      </c>
      <c r="J106" s="12">
        <f t="shared" si="12"/>
        <v>-16.975350512463301</v>
      </c>
      <c r="K106" s="12"/>
      <c r="L106" s="12"/>
      <c r="M106" s="12"/>
      <c r="N106" s="12"/>
      <c r="O106" s="6"/>
      <c r="P106" s="12"/>
      <c r="Q106" s="51"/>
      <c r="R106" s="52"/>
      <c r="S106" s="52"/>
      <c r="T106" s="52"/>
      <c r="U106" s="52"/>
      <c r="V106" s="6"/>
      <c r="W106" s="12">
        <v>-1.9804846295365195</v>
      </c>
      <c r="X106" s="12">
        <f t="shared" si="13"/>
        <v>-0.19924359124265961</v>
      </c>
      <c r="Y106" s="63">
        <v>103</v>
      </c>
      <c r="Z106" s="62">
        <f t="shared" si="14"/>
        <v>0.40674603174603174</v>
      </c>
      <c r="AA106" s="12">
        <f t="shared" si="15"/>
        <v>-0.23592346011003523</v>
      </c>
      <c r="AJ106" s="6"/>
      <c r="AK106" s="12">
        <f t="shared" si="11"/>
        <v>-16.975350512463301</v>
      </c>
      <c r="AL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BC106" s="6"/>
    </row>
    <row r="107" spans="1:55">
      <c r="A107" s="10">
        <v>43929</v>
      </c>
      <c r="B107" s="11">
        <v>104</v>
      </c>
      <c r="C107" s="12">
        <v>65.567656999999997</v>
      </c>
      <c r="D107" s="12"/>
      <c r="E107" s="12"/>
      <c r="F107" s="12"/>
      <c r="G107" s="12"/>
      <c r="H107" s="6"/>
      <c r="I107" s="12">
        <f t="shared" si="10"/>
        <v>81.150418445232503</v>
      </c>
      <c r="J107" s="12">
        <f t="shared" si="12"/>
        <v>-15.582761445232507</v>
      </c>
      <c r="K107" s="12"/>
      <c r="L107" s="12"/>
      <c r="M107" s="12"/>
      <c r="N107" s="12"/>
      <c r="O107" s="6"/>
      <c r="P107" s="12"/>
      <c r="Q107" s="51"/>
      <c r="R107" s="52"/>
      <c r="S107" s="52"/>
      <c r="T107" s="52"/>
      <c r="U107" s="52"/>
      <c r="V107" s="6"/>
      <c r="W107" s="12">
        <v>-1.9780778063076809</v>
      </c>
      <c r="X107" s="12">
        <f t="shared" si="13"/>
        <v>-0.19900145651641724</v>
      </c>
      <c r="Y107" s="63">
        <v>104</v>
      </c>
      <c r="Z107" s="62">
        <f t="shared" si="14"/>
        <v>0.4107142857142857</v>
      </c>
      <c r="AA107" s="12">
        <f t="shared" si="15"/>
        <v>-0.2257079538601594</v>
      </c>
      <c r="AJ107" s="6"/>
      <c r="AK107" s="12">
        <f t="shared" si="11"/>
        <v>-15.582761445232507</v>
      </c>
      <c r="AL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BC107" s="6"/>
    </row>
    <row r="108" spans="1:55">
      <c r="A108" s="10">
        <v>43930</v>
      </c>
      <c r="B108" s="11">
        <v>105</v>
      </c>
      <c r="C108" s="12">
        <v>66.040801999999999</v>
      </c>
      <c r="D108" s="12"/>
      <c r="E108" s="12"/>
      <c r="F108" s="12"/>
      <c r="G108" s="12"/>
      <c r="H108" s="6"/>
      <c r="I108" s="12">
        <f t="shared" si="10"/>
        <v>81.394131378001703</v>
      </c>
      <c r="J108" s="12">
        <f t="shared" si="12"/>
        <v>-15.353329378001703</v>
      </c>
      <c r="K108" s="12"/>
      <c r="L108" s="12"/>
      <c r="M108" s="12"/>
      <c r="N108" s="12"/>
      <c r="O108" s="6"/>
      <c r="P108" s="12"/>
      <c r="Q108" s="51"/>
      <c r="R108" s="52"/>
      <c r="S108" s="52"/>
      <c r="T108" s="52"/>
      <c r="U108" s="52"/>
      <c r="V108" s="6"/>
      <c r="W108" s="12">
        <v>-1.8502340752308584</v>
      </c>
      <c r="X108" s="12">
        <f t="shared" si="13"/>
        <v>-0.18613993579683089</v>
      </c>
      <c r="Y108" s="63">
        <v>105</v>
      </c>
      <c r="Z108" s="62">
        <f t="shared" si="14"/>
        <v>0.41468253968253971</v>
      </c>
      <c r="AA108" s="12">
        <f t="shared" si="15"/>
        <v>-0.21551594815408856</v>
      </c>
      <c r="AJ108" s="6"/>
      <c r="AK108" s="12">
        <f t="shared" si="11"/>
        <v>-15.353329378001703</v>
      </c>
      <c r="AL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BC108" s="6"/>
    </row>
    <row r="109" spans="1:55">
      <c r="A109" s="10">
        <v>43934</v>
      </c>
      <c r="B109" s="11">
        <v>106</v>
      </c>
      <c r="C109" s="12">
        <v>67.337029000000001</v>
      </c>
      <c r="D109" s="12"/>
      <c r="E109" s="12"/>
      <c r="F109" s="12"/>
      <c r="G109" s="12"/>
      <c r="H109" s="6"/>
      <c r="I109" s="12">
        <f t="shared" si="10"/>
        <v>81.637844310770916</v>
      </c>
      <c r="J109" s="12">
        <f t="shared" si="12"/>
        <v>-14.300815310770915</v>
      </c>
      <c r="K109" s="12"/>
      <c r="L109" s="12"/>
      <c r="M109" s="12"/>
      <c r="N109" s="12"/>
      <c r="O109" s="6"/>
      <c r="P109" s="12"/>
      <c r="Q109" s="51"/>
      <c r="R109" s="52"/>
      <c r="S109" s="52"/>
      <c r="T109" s="52"/>
      <c r="U109" s="52"/>
      <c r="V109" s="6"/>
      <c r="W109" s="12">
        <v>-1.7953756718461023</v>
      </c>
      <c r="X109" s="12">
        <f t="shared" si="13"/>
        <v>-0.18062099102078641</v>
      </c>
      <c r="Y109" s="63">
        <v>106</v>
      </c>
      <c r="Z109" s="62">
        <f t="shared" si="14"/>
        <v>0.41865079365079366</v>
      </c>
      <c r="AA109" s="12">
        <f t="shared" si="15"/>
        <v>-0.20534628111395689</v>
      </c>
      <c r="AJ109" s="6"/>
      <c r="AK109" s="12">
        <f t="shared" si="11"/>
        <v>-14.300815310770915</v>
      </c>
      <c r="AL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BC109" s="6"/>
    </row>
    <row r="110" spans="1:55">
      <c r="A110" s="10">
        <v>43935</v>
      </c>
      <c r="B110" s="11">
        <v>107</v>
      </c>
      <c r="C110" s="12">
        <v>70.737755000000007</v>
      </c>
      <c r="D110" s="12"/>
      <c r="E110" s="12"/>
      <c r="F110" s="12"/>
      <c r="G110" s="12"/>
      <c r="H110" s="6"/>
      <c r="I110" s="12">
        <f t="shared" si="10"/>
        <v>81.881557243540115</v>
      </c>
      <c r="J110" s="12">
        <f t="shared" si="12"/>
        <v>-11.143802243540108</v>
      </c>
      <c r="K110" s="12"/>
      <c r="L110" s="12"/>
      <c r="M110" s="12"/>
      <c r="N110" s="12"/>
      <c r="O110" s="6"/>
      <c r="P110" s="12"/>
      <c r="Q110" s="51"/>
      <c r="R110" s="52"/>
      <c r="S110" s="52"/>
      <c r="T110" s="52"/>
      <c r="U110" s="52"/>
      <c r="V110" s="6"/>
      <c r="W110" s="12">
        <v>-1.7675506046152947</v>
      </c>
      <c r="X110" s="12">
        <f t="shared" si="13"/>
        <v>-0.17782169319289473</v>
      </c>
      <c r="Y110" s="63">
        <v>107</v>
      </c>
      <c r="Z110" s="62">
        <f t="shared" si="14"/>
        <v>0.42261904761904762</v>
      </c>
      <c r="AA110" s="12">
        <f t="shared" si="15"/>
        <v>-0.19519780771888826</v>
      </c>
      <c r="AJ110" s="6"/>
      <c r="AK110" s="12">
        <f t="shared" si="11"/>
        <v>-11.143802243540108</v>
      </c>
      <c r="AL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BC110" s="6"/>
    </row>
    <row r="111" spans="1:55">
      <c r="A111" s="10">
        <v>43936</v>
      </c>
      <c r="B111" s="11">
        <v>108</v>
      </c>
      <c r="C111" s="12">
        <v>70.092110000000005</v>
      </c>
      <c r="D111" s="12"/>
      <c r="E111" s="12"/>
      <c r="F111" s="12"/>
      <c r="G111" s="12"/>
      <c r="H111" s="6"/>
      <c r="I111" s="12">
        <f t="shared" si="10"/>
        <v>82.125270176309328</v>
      </c>
      <c r="J111" s="12">
        <f t="shared" si="12"/>
        <v>-12.033160176309323</v>
      </c>
      <c r="K111" s="12"/>
      <c r="L111" s="12"/>
      <c r="M111" s="12"/>
      <c r="N111" s="12"/>
      <c r="O111" s="6"/>
      <c r="P111" s="12"/>
      <c r="Q111" s="51"/>
      <c r="R111" s="52"/>
      <c r="S111" s="52"/>
      <c r="T111" s="52"/>
      <c r="U111" s="52"/>
      <c r="V111" s="6"/>
      <c r="W111" s="12">
        <v>-1.7212634621563296</v>
      </c>
      <c r="X111" s="12">
        <f t="shared" si="13"/>
        <v>-0.17316504685777886</v>
      </c>
      <c r="Y111" s="63">
        <v>108</v>
      </c>
      <c r="Z111" s="62">
        <f t="shared" si="14"/>
        <v>0.42658730158730157</v>
      </c>
      <c r="AA111" s="12">
        <f t="shared" si="15"/>
        <v>-0.18506939881641302</v>
      </c>
      <c r="AJ111" s="6"/>
      <c r="AK111" s="12">
        <f t="shared" si="11"/>
        <v>-12.033160176309323</v>
      </c>
      <c r="AL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BC111" s="6"/>
    </row>
    <row r="112" spans="1:55">
      <c r="A112" s="10">
        <v>43937</v>
      </c>
      <c r="B112" s="11">
        <v>109</v>
      </c>
      <c r="C112" s="12">
        <v>70.649039999999999</v>
      </c>
      <c r="D112" s="12"/>
      <c r="E112" s="12"/>
      <c r="F112" s="12"/>
      <c r="G112" s="12"/>
      <c r="H112" s="6"/>
      <c r="I112" s="12">
        <f t="shared" si="10"/>
        <v>82.368983109078528</v>
      </c>
      <c r="J112" s="12">
        <f t="shared" si="12"/>
        <v>-11.719943109078528</v>
      </c>
      <c r="K112" s="12"/>
      <c r="L112" s="12"/>
      <c r="M112" s="12"/>
      <c r="N112" s="12"/>
      <c r="O112" s="6"/>
      <c r="P112" s="12"/>
      <c r="Q112" s="51"/>
      <c r="R112" s="52"/>
      <c r="S112" s="52"/>
      <c r="T112" s="52"/>
      <c r="U112" s="52"/>
      <c r="V112" s="6"/>
      <c r="W112" s="12">
        <v>-1.6312165792295445</v>
      </c>
      <c r="X112" s="12">
        <f t="shared" si="13"/>
        <v>-0.16410601955356888</v>
      </c>
      <c r="Y112" s="63">
        <v>109</v>
      </c>
      <c r="Z112" s="62">
        <f t="shared" si="14"/>
        <v>0.43055555555555558</v>
      </c>
      <c r="AA112" s="12">
        <f t="shared" si="15"/>
        <v>-0.17495994016573252</v>
      </c>
      <c r="AJ112" s="6"/>
      <c r="AK112" s="12">
        <f t="shared" si="11"/>
        <v>-11.719943109078528</v>
      </c>
      <c r="AL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BC112" s="6"/>
    </row>
    <row r="113" spans="1:55">
      <c r="A113" s="10">
        <v>43938</v>
      </c>
      <c r="B113" s="11">
        <v>110</v>
      </c>
      <c r="C113" s="12">
        <v>69.690421999999998</v>
      </c>
      <c r="D113" s="12"/>
      <c r="E113" s="12"/>
      <c r="F113" s="12"/>
      <c r="G113" s="12"/>
      <c r="H113" s="6"/>
      <c r="I113" s="12">
        <f t="shared" si="10"/>
        <v>82.612696041847741</v>
      </c>
      <c r="J113" s="12">
        <f t="shared" si="12"/>
        <v>-12.922274041847743</v>
      </c>
      <c r="K113" s="12"/>
      <c r="L113" s="12"/>
      <c r="M113" s="12"/>
      <c r="N113" s="12"/>
      <c r="O113" s="6"/>
      <c r="P113" s="12"/>
      <c r="Q113" s="51"/>
      <c r="R113" s="52"/>
      <c r="S113" s="52"/>
      <c r="T113" s="52"/>
      <c r="U113" s="52"/>
      <c r="V113" s="6"/>
      <c r="W113" s="12">
        <v>-1.5400518735384736</v>
      </c>
      <c r="X113" s="12">
        <f t="shared" si="13"/>
        <v>-0.15493453542005181</v>
      </c>
      <c r="Y113" s="63">
        <v>110</v>
      </c>
      <c r="Z113" s="62">
        <f t="shared" si="14"/>
        <v>0.43452380952380953</v>
      </c>
      <c r="AA113" s="12">
        <f t="shared" si="15"/>
        <v>-0.16486833151060187</v>
      </c>
      <c r="AJ113" s="6"/>
      <c r="AK113" s="12">
        <f t="shared" si="11"/>
        <v>-12.922274041847743</v>
      </c>
      <c r="AL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BC113" s="6"/>
    </row>
    <row r="114" spans="1:55">
      <c r="A114" s="10">
        <v>43941</v>
      </c>
      <c r="B114" s="11">
        <v>111</v>
      </c>
      <c r="C114" s="12">
        <v>68.243881000000002</v>
      </c>
      <c r="D114" s="12"/>
      <c r="E114" s="12"/>
      <c r="F114" s="12"/>
      <c r="G114" s="12"/>
      <c r="H114" s="6"/>
      <c r="I114" s="12">
        <f t="shared" si="10"/>
        <v>82.85640897461694</v>
      </c>
      <c r="J114" s="12">
        <f t="shared" si="12"/>
        <v>-14.612527974616938</v>
      </c>
      <c r="K114" s="12"/>
      <c r="L114" s="12"/>
      <c r="M114" s="12"/>
      <c r="N114" s="12"/>
      <c r="O114" s="6"/>
      <c r="P114" s="12"/>
      <c r="Q114" s="51"/>
      <c r="R114" s="52"/>
      <c r="S114" s="52"/>
      <c r="T114" s="52"/>
      <c r="U114" s="52"/>
      <c r="V114" s="6"/>
      <c r="W114" s="12">
        <v>-1.2536242769232473</v>
      </c>
      <c r="X114" s="12">
        <f t="shared" si="13"/>
        <v>-0.12611893032546673</v>
      </c>
      <c r="Y114" s="63">
        <v>111</v>
      </c>
      <c r="Z114" s="62">
        <f t="shared" si="14"/>
        <v>0.43849206349206349</v>
      </c>
      <c r="AA114" s="12">
        <f t="shared" si="15"/>
        <v>-0.15479348567971193</v>
      </c>
      <c r="AJ114" s="6"/>
      <c r="AK114" s="12">
        <f t="shared" si="11"/>
        <v>-14.612527974616938</v>
      </c>
      <c r="AL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BC114" s="6"/>
    </row>
    <row r="115" spans="1:55">
      <c r="A115" s="10">
        <v>43942</v>
      </c>
      <c r="B115" s="11">
        <v>112</v>
      </c>
      <c r="C115" s="12">
        <v>66.134438000000003</v>
      </c>
      <c r="D115" s="12"/>
      <c r="E115" s="12"/>
      <c r="F115" s="12"/>
      <c r="G115" s="12"/>
      <c r="H115" s="6"/>
      <c r="I115" s="12">
        <f t="shared" si="10"/>
        <v>83.100121907386153</v>
      </c>
      <c r="J115" s="12">
        <f t="shared" si="12"/>
        <v>-16.965683907386151</v>
      </c>
      <c r="K115" s="12"/>
      <c r="L115" s="12"/>
      <c r="M115" s="12"/>
      <c r="N115" s="12"/>
      <c r="O115" s="6"/>
      <c r="P115" s="12"/>
      <c r="Q115" s="51"/>
      <c r="R115" s="52"/>
      <c r="S115" s="52"/>
      <c r="T115" s="52"/>
      <c r="U115" s="52"/>
      <c r="V115" s="6"/>
      <c r="W115" s="12">
        <v>-1.1655801424616499</v>
      </c>
      <c r="X115" s="12">
        <f t="shared" si="13"/>
        <v>-0.11726138643123053</v>
      </c>
      <c r="Y115" s="63">
        <v>112</v>
      </c>
      <c r="Z115" s="62">
        <f t="shared" si="14"/>
        <v>0.44246031746031744</v>
      </c>
      <c r="AA115" s="12">
        <f t="shared" si="15"/>
        <v>-0.14473432771256409</v>
      </c>
      <c r="AJ115" s="6"/>
      <c r="AK115" s="12">
        <f t="shared" si="11"/>
        <v>-16.965683907386151</v>
      </c>
      <c r="AL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BC115" s="6"/>
    </row>
    <row r="116" spans="1:55">
      <c r="A116" s="10">
        <v>43943</v>
      </c>
      <c r="B116" s="11">
        <v>113</v>
      </c>
      <c r="C116" s="12">
        <v>68.039351999999994</v>
      </c>
      <c r="D116" s="12"/>
      <c r="E116" s="12"/>
      <c r="F116" s="12"/>
      <c r="G116" s="12"/>
      <c r="H116" s="6"/>
      <c r="I116" s="12">
        <f t="shared" si="10"/>
        <v>83.343834840155353</v>
      </c>
      <c r="J116" s="12">
        <f t="shared" si="12"/>
        <v>-15.304482840155359</v>
      </c>
      <c r="K116" s="12"/>
      <c r="L116" s="12"/>
      <c r="M116" s="12"/>
      <c r="N116" s="12"/>
      <c r="O116" s="6"/>
      <c r="P116" s="12"/>
      <c r="Q116" s="51"/>
      <c r="R116" s="52"/>
      <c r="S116" s="52"/>
      <c r="T116" s="52"/>
      <c r="U116" s="52"/>
      <c r="V116" s="6"/>
      <c r="W116" s="12">
        <v>-1.088775209692443</v>
      </c>
      <c r="X116" s="12">
        <f t="shared" si="13"/>
        <v>-0.10953454502995763</v>
      </c>
      <c r="Y116" s="63">
        <v>113</v>
      </c>
      <c r="Z116" s="62">
        <f t="shared" si="14"/>
        <v>0.44642857142857145</v>
      </c>
      <c r="AA116" s="12">
        <f t="shared" si="15"/>
        <v>-0.13468979400891959</v>
      </c>
      <c r="AJ116" s="6"/>
      <c r="AK116" s="12">
        <f t="shared" si="11"/>
        <v>-15.304482840155359</v>
      </c>
      <c r="AL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BC116" s="6"/>
    </row>
    <row r="117" spans="1:55">
      <c r="A117" s="10">
        <v>43944</v>
      </c>
      <c r="B117" s="11">
        <v>114</v>
      </c>
      <c r="C117" s="12">
        <v>67.775672999999998</v>
      </c>
      <c r="D117" s="12"/>
      <c r="E117" s="12"/>
      <c r="F117" s="12"/>
      <c r="G117" s="12"/>
      <c r="H117" s="6"/>
      <c r="I117" s="12">
        <f t="shared" si="10"/>
        <v>83.587547772924552</v>
      </c>
      <c r="J117" s="12">
        <f t="shared" si="12"/>
        <v>-15.811874772924554</v>
      </c>
      <c r="K117" s="12"/>
      <c r="L117" s="12"/>
      <c r="M117" s="12"/>
      <c r="N117" s="12"/>
      <c r="O117" s="6"/>
      <c r="P117" s="12"/>
      <c r="Q117" s="51"/>
      <c r="R117" s="52"/>
      <c r="S117" s="52"/>
      <c r="T117" s="52"/>
      <c r="U117" s="52"/>
      <c r="V117" s="6"/>
      <c r="W117" s="12">
        <v>-0.93439626046395574</v>
      </c>
      <c r="X117" s="12">
        <f t="shared" si="13"/>
        <v>-9.4003489752972458E-2</v>
      </c>
      <c r="Y117" s="63">
        <v>114</v>
      </c>
      <c r="Z117" s="62">
        <f t="shared" si="14"/>
        <v>0.45039682539682541</v>
      </c>
      <c r="AA117" s="12">
        <f t="shared" si="15"/>
        <v>-0.1246588315</v>
      </c>
      <c r="AJ117" s="6"/>
      <c r="AK117" s="12">
        <f t="shared" si="11"/>
        <v>-15.811874772924554</v>
      </c>
      <c r="AL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BC117" s="6"/>
    </row>
    <row r="118" spans="1:55">
      <c r="A118" s="10">
        <v>43945</v>
      </c>
      <c r="B118" s="11">
        <v>115</v>
      </c>
      <c r="C118" s="12">
        <v>69.732322999999994</v>
      </c>
      <c r="D118" s="12"/>
      <c r="E118" s="12"/>
      <c r="F118" s="12"/>
      <c r="G118" s="12"/>
      <c r="H118" s="6"/>
      <c r="I118" s="12">
        <f t="shared" si="10"/>
        <v>83.831260705693765</v>
      </c>
      <c r="J118" s="12">
        <f t="shared" si="12"/>
        <v>-14.098937705693771</v>
      </c>
      <c r="K118" s="12"/>
      <c r="L118" s="12"/>
      <c r="M118" s="12"/>
      <c r="N118" s="12"/>
      <c r="O118" s="6"/>
      <c r="P118" s="12"/>
      <c r="Q118" s="51"/>
      <c r="R118" s="52"/>
      <c r="S118" s="52"/>
      <c r="T118" s="52"/>
      <c r="U118" s="52"/>
      <c r="V118" s="6"/>
      <c r="W118" s="12">
        <v>-0.63627089845968499</v>
      </c>
      <c r="X118" s="12">
        <f t="shared" si="13"/>
        <v>-6.4011049074375437E-2</v>
      </c>
      <c r="Y118" s="63">
        <v>115</v>
      </c>
      <c r="Z118" s="62">
        <f t="shared" si="14"/>
        <v>0.45436507936507936</v>
      </c>
      <c r="AA118" s="12">
        <f t="shared" si="15"/>
        <v>-0.11464039683969043</v>
      </c>
      <c r="AJ118" s="6"/>
      <c r="AK118" s="12">
        <f t="shared" si="11"/>
        <v>-14.098937705693771</v>
      </c>
      <c r="AL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BC118" s="6"/>
    </row>
    <row r="119" spans="1:55">
      <c r="A119" s="10">
        <v>43948</v>
      </c>
      <c r="B119" s="11">
        <v>116</v>
      </c>
      <c r="C119" s="12">
        <v>69.781609000000003</v>
      </c>
      <c r="D119" s="12"/>
      <c r="E119" s="12"/>
      <c r="F119" s="12"/>
      <c r="G119" s="12"/>
      <c r="H119" s="6"/>
      <c r="I119" s="12">
        <f t="shared" si="10"/>
        <v>84.074973638462978</v>
      </c>
      <c r="J119" s="12">
        <f t="shared" si="12"/>
        <v>-14.293364638462975</v>
      </c>
      <c r="K119" s="12"/>
      <c r="L119" s="12"/>
      <c r="M119" s="12"/>
      <c r="N119" s="12"/>
      <c r="O119" s="6"/>
      <c r="P119" s="12"/>
      <c r="Q119" s="51"/>
      <c r="R119" s="52"/>
      <c r="S119" s="52"/>
      <c r="T119" s="52"/>
      <c r="U119" s="52"/>
      <c r="V119" s="6"/>
      <c r="W119" s="12">
        <v>-0.5195070080000761</v>
      </c>
      <c r="X119" s="12">
        <f t="shared" si="13"/>
        <v>-5.2264198573404461E-2</v>
      </c>
      <c r="Y119" s="63">
        <v>116</v>
      </c>
      <c r="Z119" s="62">
        <f t="shared" si="14"/>
        <v>0.45833333333333331</v>
      </c>
      <c r="AA119" s="12">
        <f t="shared" si="15"/>
        <v>-0.10463345561407539</v>
      </c>
      <c r="AJ119" s="6"/>
      <c r="AK119" s="12">
        <f t="shared" si="11"/>
        <v>-14.293364638462975</v>
      </c>
      <c r="AL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BC119" s="6"/>
    </row>
    <row r="120" spans="1:55">
      <c r="A120" s="10">
        <v>43949</v>
      </c>
      <c r="B120" s="11">
        <v>117</v>
      </c>
      <c r="C120" s="12">
        <v>68.650490000000005</v>
      </c>
      <c r="D120" s="12"/>
      <c r="E120" s="12"/>
      <c r="F120" s="12"/>
      <c r="G120" s="12"/>
      <c r="H120" s="6"/>
      <c r="I120" s="12">
        <f t="shared" si="10"/>
        <v>84.318686571232178</v>
      </c>
      <c r="J120" s="12">
        <f t="shared" si="12"/>
        <v>-15.668196571232173</v>
      </c>
      <c r="K120" s="12"/>
      <c r="L120" s="12"/>
      <c r="M120" s="12"/>
      <c r="N120" s="12"/>
      <c r="O120" s="6"/>
      <c r="P120" s="12"/>
      <c r="Q120" s="51"/>
      <c r="R120" s="52"/>
      <c r="S120" s="52"/>
      <c r="T120" s="52"/>
      <c r="U120" s="52"/>
      <c r="V120" s="6"/>
      <c r="W120" s="12">
        <v>-0.45335512600236427</v>
      </c>
      <c r="X120" s="12">
        <f t="shared" si="13"/>
        <v>-4.5609090858799828E-2</v>
      </c>
      <c r="Y120" s="63">
        <v>117</v>
      </c>
      <c r="Z120" s="62">
        <f t="shared" si="14"/>
        <v>0.46230158730158732</v>
      </c>
      <c r="AA120" s="12">
        <f t="shared" si="15"/>
        <v>-9.4636981567699813E-2</v>
      </c>
      <c r="AJ120" s="6"/>
      <c r="AK120" s="12">
        <f t="shared" si="11"/>
        <v>-15.668196571232173</v>
      </c>
      <c r="AL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BC120" s="6"/>
    </row>
    <row r="121" spans="1:55">
      <c r="A121" s="10">
        <v>43950</v>
      </c>
      <c r="B121" s="11">
        <v>118</v>
      </c>
      <c r="C121" s="12">
        <v>70.905333999999996</v>
      </c>
      <c r="D121" s="12"/>
      <c r="E121" s="12"/>
      <c r="F121" s="12"/>
      <c r="G121" s="12"/>
      <c r="H121" s="6"/>
      <c r="I121" s="12">
        <f t="shared" si="10"/>
        <v>84.562399504001377</v>
      </c>
      <c r="J121" s="12">
        <f t="shared" si="12"/>
        <v>-13.65706550400138</v>
      </c>
      <c r="K121" s="12"/>
      <c r="L121" s="12"/>
      <c r="M121" s="12"/>
      <c r="N121" s="12"/>
      <c r="O121" s="6"/>
      <c r="P121" s="12"/>
      <c r="Q121" s="51"/>
      <c r="R121" s="52"/>
      <c r="S121" s="52"/>
      <c r="T121" s="52"/>
      <c r="U121" s="52"/>
      <c r="V121" s="6"/>
      <c r="W121" s="12">
        <v>-0.1989327390768949</v>
      </c>
      <c r="X121" s="12">
        <f t="shared" si="13"/>
        <v>-2.001332035518234E-2</v>
      </c>
      <c r="Y121" s="63">
        <v>118</v>
      </c>
      <c r="Z121" s="62">
        <f t="shared" si="14"/>
        <v>0.46626984126984128</v>
      </c>
      <c r="AA121" s="12">
        <f t="shared" si="15"/>
        <v>-8.4649955845010449E-2</v>
      </c>
      <c r="AJ121" s="6"/>
      <c r="AK121" s="12">
        <f t="shared" si="11"/>
        <v>-13.65706550400138</v>
      </c>
      <c r="AL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BC121" s="6"/>
    </row>
    <row r="122" spans="1:55">
      <c r="A122" s="10">
        <v>43951</v>
      </c>
      <c r="B122" s="11">
        <v>119</v>
      </c>
      <c r="C122" s="12">
        <v>72.401154000000005</v>
      </c>
      <c r="D122" s="12"/>
      <c r="E122" s="12"/>
      <c r="F122" s="12"/>
      <c r="G122" s="12"/>
      <c r="H122" s="6"/>
      <c r="I122" s="12">
        <f t="shared" si="10"/>
        <v>84.80611243677059</v>
      </c>
      <c r="J122" s="12">
        <f t="shared" si="12"/>
        <v>-12.404958436770585</v>
      </c>
      <c r="K122" s="12"/>
      <c r="L122" s="12"/>
      <c r="M122" s="12"/>
      <c r="N122" s="12"/>
      <c r="O122" s="6"/>
      <c r="P122" s="12"/>
      <c r="Q122" s="51"/>
      <c r="R122" s="52"/>
      <c r="S122" s="52"/>
      <c r="T122" s="52"/>
      <c r="U122" s="52"/>
      <c r="V122" s="6"/>
      <c r="W122" s="12">
        <v>-0.17466410015207146</v>
      </c>
      <c r="X122" s="12">
        <f t="shared" si="13"/>
        <v>-1.7571811493240459E-2</v>
      </c>
      <c r="Y122" s="63">
        <v>119</v>
      </c>
      <c r="Z122" s="62">
        <f t="shared" si="14"/>
        <v>0.47023809523809523</v>
      </c>
      <c r="AA122" s="12">
        <f t="shared" si="15"/>
        <v>-7.4671366245484247E-2</v>
      </c>
      <c r="AJ122" s="6"/>
      <c r="AK122" s="12">
        <f t="shared" si="11"/>
        <v>-12.404958436770585</v>
      </c>
      <c r="AL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BC122" s="6"/>
    </row>
    <row r="123" spans="1:55">
      <c r="A123" s="10">
        <v>43952</v>
      </c>
      <c r="B123" s="11">
        <v>120</v>
      </c>
      <c r="C123" s="12">
        <v>71.235541999999995</v>
      </c>
      <c r="D123" s="12"/>
      <c r="E123" s="12"/>
      <c r="F123" s="12"/>
      <c r="G123" s="12"/>
      <c r="H123" s="6"/>
      <c r="I123" s="12">
        <f t="shared" si="10"/>
        <v>85.049825369539789</v>
      </c>
      <c r="J123" s="12">
        <f t="shared" si="12"/>
        <v>-13.814283369539794</v>
      </c>
      <c r="K123" s="12"/>
      <c r="L123" s="12"/>
      <c r="M123" s="12"/>
      <c r="N123" s="12"/>
      <c r="O123" s="6"/>
      <c r="P123" s="12"/>
      <c r="Q123" s="51"/>
      <c r="R123" s="52"/>
      <c r="S123" s="52"/>
      <c r="T123" s="52"/>
      <c r="U123" s="52"/>
      <c r="V123" s="6"/>
      <c r="W123" s="12">
        <v>-9.807394076926812E-2</v>
      </c>
      <c r="X123" s="12">
        <f t="shared" si="13"/>
        <v>-9.8665770361327353E-3</v>
      </c>
      <c r="Y123" s="63">
        <v>120</v>
      </c>
      <c r="Z123" s="62">
        <f t="shared" si="14"/>
        <v>0.47420634920634919</v>
      </c>
      <c r="AA123" s="12">
        <f t="shared" si="15"/>
        <v>-6.4700206491002693E-2</v>
      </c>
      <c r="AJ123" s="6"/>
      <c r="AK123" s="12">
        <f t="shared" si="11"/>
        <v>-13.814283369539794</v>
      </c>
      <c r="AL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BC123" s="6"/>
    </row>
    <row r="124" spans="1:55">
      <c r="A124" s="10">
        <v>43955</v>
      </c>
      <c r="B124" s="11">
        <v>121</v>
      </c>
      <c r="C124" s="12">
        <v>72.243446000000006</v>
      </c>
      <c r="D124" s="12"/>
      <c r="E124" s="12"/>
      <c r="F124" s="12"/>
      <c r="G124" s="12"/>
      <c r="H124" s="6"/>
      <c r="I124" s="12">
        <f t="shared" si="10"/>
        <v>85.293538302309003</v>
      </c>
      <c r="J124" s="12">
        <f t="shared" si="12"/>
        <v>-13.050092302308997</v>
      </c>
      <c r="K124" s="12"/>
      <c r="L124" s="12"/>
      <c r="M124" s="12"/>
      <c r="N124" s="12"/>
      <c r="O124" s="6"/>
      <c r="P124" s="12"/>
      <c r="Q124" s="51"/>
      <c r="R124" s="52"/>
      <c r="S124" s="52"/>
      <c r="T124" s="52"/>
      <c r="U124" s="52"/>
      <c r="V124" s="6"/>
      <c r="W124" s="12">
        <v>5.9069832617140605E-2</v>
      </c>
      <c r="X124" s="12">
        <f t="shared" si="13"/>
        <v>5.9426290965385251E-3</v>
      </c>
      <c r="Y124" s="63">
        <v>121</v>
      </c>
      <c r="Z124" s="62">
        <f t="shared" si="14"/>
        <v>0.4781746031746032</v>
      </c>
      <c r="AA124" s="12">
        <f t="shared" si="15"/>
        <v>-5.4735475504070312E-2</v>
      </c>
      <c r="AJ124" s="6"/>
      <c r="AK124" s="12">
        <f t="shared" si="11"/>
        <v>-13.050092302308997</v>
      </c>
      <c r="AL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BC124" s="6"/>
    </row>
    <row r="125" spans="1:55">
      <c r="A125" s="10">
        <v>43956</v>
      </c>
      <c r="B125" s="11">
        <v>122</v>
      </c>
      <c r="C125" s="12">
        <v>73.327736000000002</v>
      </c>
      <c r="D125" s="12"/>
      <c r="E125" s="12"/>
      <c r="F125" s="12"/>
      <c r="G125" s="12"/>
      <c r="H125" s="6"/>
      <c r="I125" s="12">
        <f t="shared" si="10"/>
        <v>85.537251235078202</v>
      </c>
      <c r="J125" s="12">
        <f t="shared" si="12"/>
        <v>-12.2095152350782</v>
      </c>
      <c r="K125" s="12"/>
      <c r="L125" s="12"/>
      <c r="M125" s="12"/>
      <c r="N125" s="12"/>
      <c r="O125" s="6"/>
      <c r="P125" s="12"/>
      <c r="Q125" s="51"/>
      <c r="R125" s="52"/>
      <c r="S125" s="52"/>
      <c r="T125" s="52"/>
      <c r="U125" s="52"/>
      <c r="V125" s="6"/>
      <c r="W125" s="12">
        <v>0.12891740338206148</v>
      </c>
      <c r="X125" s="12">
        <f t="shared" si="13"/>
        <v>1.2969535860281043E-2</v>
      </c>
      <c r="Y125" s="63">
        <v>122</v>
      </c>
      <c r="Z125" s="62">
        <f t="shared" si="14"/>
        <v>0.48214285714285715</v>
      </c>
      <c r="AA125" s="12">
        <f t="shared" si="15"/>
        <v>-4.477617669551625E-2</v>
      </c>
      <c r="AJ125" s="6"/>
      <c r="AK125" s="12">
        <f t="shared" si="11"/>
        <v>-12.2095152350782</v>
      </c>
      <c r="AL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BC125" s="6"/>
    </row>
    <row r="126" spans="1:55">
      <c r="A126" s="10">
        <v>43957</v>
      </c>
      <c r="B126" s="11">
        <v>123</v>
      </c>
      <c r="C126" s="12">
        <v>74.084282000000002</v>
      </c>
      <c r="D126" s="12"/>
      <c r="E126" s="12"/>
      <c r="F126" s="12"/>
      <c r="G126" s="12"/>
      <c r="H126" s="6"/>
      <c r="I126" s="12">
        <f t="shared" si="10"/>
        <v>85.780964167847401</v>
      </c>
      <c r="J126" s="12">
        <f t="shared" si="12"/>
        <v>-11.696682167847399</v>
      </c>
      <c r="K126" s="12"/>
      <c r="L126" s="12"/>
      <c r="M126" s="12"/>
      <c r="N126" s="12"/>
      <c r="O126" s="6"/>
      <c r="P126" s="12"/>
      <c r="Q126" s="51"/>
      <c r="R126" s="52"/>
      <c r="S126" s="52"/>
      <c r="T126" s="52"/>
      <c r="U126" s="52"/>
      <c r="V126" s="6"/>
      <c r="W126" s="12">
        <v>0.95671821907806986</v>
      </c>
      <c r="X126" s="12">
        <f t="shared" si="13"/>
        <v>9.6249155854842561E-2</v>
      </c>
      <c r="Y126" s="63">
        <v>123</v>
      </c>
      <c r="Z126" s="62">
        <f t="shared" si="14"/>
        <v>0.4861111111111111</v>
      </c>
      <c r="AA126" s="12">
        <f t="shared" si="15"/>
        <v>-3.4821317260347699E-2</v>
      </c>
      <c r="AJ126" s="6"/>
      <c r="AK126" s="12">
        <f t="shared" si="11"/>
        <v>-11.696682167847399</v>
      </c>
      <c r="AL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BC126" s="6"/>
    </row>
    <row r="127" spans="1:55">
      <c r="A127" s="10">
        <v>43958</v>
      </c>
      <c r="B127" s="11">
        <v>124</v>
      </c>
      <c r="C127" s="12">
        <v>74.850669999999994</v>
      </c>
      <c r="D127" s="12"/>
      <c r="E127" s="12"/>
      <c r="F127" s="12"/>
      <c r="G127" s="12"/>
      <c r="H127" s="6"/>
      <c r="I127" s="12">
        <f t="shared" si="10"/>
        <v>86.024677100616614</v>
      </c>
      <c r="J127" s="12">
        <f t="shared" si="12"/>
        <v>-11.17400710061662</v>
      </c>
      <c r="K127" s="12"/>
      <c r="L127" s="12"/>
      <c r="M127" s="12"/>
      <c r="N127" s="12"/>
      <c r="O127" s="6"/>
      <c r="P127" s="12"/>
      <c r="Q127" s="51"/>
      <c r="R127" s="52"/>
      <c r="S127" s="52"/>
      <c r="T127" s="52"/>
      <c r="U127" s="52"/>
      <c r="V127" s="6"/>
      <c r="W127" s="12">
        <v>1.0115537653863385</v>
      </c>
      <c r="X127" s="12">
        <f t="shared" si="13"/>
        <v>0.10176580113007964</v>
      </c>
      <c r="Y127" s="63">
        <v>124</v>
      </c>
      <c r="Z127" s="62">
        <f t="shared" si="14"/>
        <v>0.49007936507936506</v>
      </c>
      <c r="AA127" s="12">
        <f t="shared" si="15"/>
        <v>-2.4869907480456668E-2</v>
      </c>
      <c r="AJ127" s="6"/>
      <c r="AK127" s="12">
        <f t="shared" si="11"/>
        <v>-11.17400710061662</v>
      </c>
      <c r="AL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BC127" s="6"/>
    </row>
    <row r="128" spans="1:55">
      <c r="A128" s="10">
        <v>43959</v>
      </c>
      <c r="B128" s="11">
        <v>125</v>
      </c>
      <c r="C128" s="12">
        <v>77.259674000000004</v>
      </c>
      <c r="D128" s="12"/>
      <c r="E128" s="12"/>
      <c r="F128" s="12"/>
      <c r="G128" s="12"/>
      <c r="H128" s="6"/>
      <c r="I128" s="12">
        <f t="shared" si="10"/>
        <v>86.268390033385828</v>
      </c>
      <c r="J128" s="12">
        <f t="shared" si="12"/>
        <v>-9.0087160333858236</v>
      </c>
      <c r="K128" s="12"/>
      <c r="L128" s="12"/>
      <c r="M128" s="12"/>
      <c r="N128" s="12"/>
      <c r="O128" s="6"/>
      <c r="P128" s="12"/>
      <c r="Q128" s="51"/>
      <c r="R128" s="52"/>
      <c r="S128" s="52"/>
      <c r="T128" s="52"/>
      <c r="U128" s="52"/>
      <c r="V128" s="6"/>
      <c r="W128" s="12">
        <v>1.1289489670787418</v>
      </c>
      <c r="X128" s="12">
        <f t="shared" si="13"/>
        <v>0.1135761637206361</v>
      </c>
      <c r="Y128" s="63">
        <v>125</v>
      </c>
      <c r="Z128" s="62">
        <f t="shared" si="14"/>
        <v>0.49404761904761907</v>
      </c>
      <c r="AA128" s="12">
        <f t="shared" si="15"/>
        <v>-1.4920960032900372E-2</v>
      </c>
      <c r="AJ128" s="6"/>
      <c r="AK128" s="12">
        <f t="shared" si="11"/>
        <v>-9.0087160333858236</v>
      </c>
      <c r="AL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BC128" s="6"/>
    </row>
    <row r="129" spans="1:55">
      <c r="A129" s="10">
        <v>43962</v>
      </c>
      <c r="B129" s="11">
        <v>126</v>
      </c>
      <c r="C129" s="12">
        <v>78.475371999999993</v>
      </c>
      <c r="D129" s="12"/>
      <c r="E129" s="12"/>
      <c r="F129" s="12"/>
      <c r="G129" s="12"/>
      <c r="H129" s="6"/>
      <c r="I129" s="12">
        <f t="shared" si="10"/>
        <v>86.512102966155027</v>
      </c>
      <c r="J129" s="12">
        <f t="shared" si="12"/>
        <v>-8.0367309661550337</v>
      </c>
      <c r="K129" s="12"/>
      <c r="L129" s="12"/>
      <c r="M129" s="12"/>
      <c r="N129" s="12"/>
      <c r="O129" s="6"/>
      <c r="P129" s="12"/>
      <c r="Q129" s="51"/>
      <c r="R129" s="52"/>
      <c r="S129" s="52"/>
      <c r="T129" s="52"/>
      <c r="U129" s="52"/>
      <c r="V129" s="6"/>
      <c r="W129" s="12">
        <v>1.3505759586168011</v>
      </c>
      <c r="X129" s="12">
        <f t="shared" si="13"/>
        <v>0.13587260422403061</v>
      </c>
      <c r="Y129" s="63">
        <v>126</v>
      </c>
      <c r="Z129" s="62">
        <f t="shared" si="14"/>
        <v>0.49801587301587302</v>
      </c>
      <c r="AA129" s="12">
        <f t="shared" si="15"/>
        <v>-4.9734893024984917E-3</v>
      </c>
      <c r="AJ129" s="6"/>
      <c r="AK129" s="12">
        <f t="shared" si="11"/>
        <v>-8.0367309661550337</v>
      </c>
      <c r="AL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BC129" s="6"/>
    </row>
    <row r="130" spans="1:55">
      <c r="A130" s="10">
        <v>43963</v>
      </c>
      <c r="B130" s="11">
        <v>127</v>
      </c>
      <c r="C130" s="12">
        <v>77.578536999999997</v>
      </c>
      <c r="D130" s="12"/>
      <c r="E130" s="12"/>
      <c r="F130" s="12"/>
      <c r="G130" s="12"/>
      <c r="H130" s="6"/>
      <c r="I130" s="12">
        <f t="shared" si="10"/>
        <v>86.755815898924226</v>
      </c>
      <c r="J130" s="12">
        <f t="shared" si="12"/>
        <v>-9.1772788989242287</v>
      </c>
      <c r="K130" s="12"/>
      <c r="L130" s="12"/>
      <c r="M130" s="12"/>
      <c r="N130" s="12"/>
      <c r="O130" s="6"/>
      <c r="P130" s="12"/>
      <c r="Q130" s="51"/>
      <c r="R130" s="52"/>
      <c r="S130" s="52"/>
      <c r="T130" s="52"/>
      <c r="U130" s="52"/>
      <c r="V130" s="6"/>
      <c r="W130" s="12">
        <v>1.4700695049250925</v>
      </c>
      <c r="X130" s="12">
        <f t="shared" si="13"/>
        <v>0.14789406752736162</v>
      </c>
      <c r="Y130" s="63">
        <v>127</v>
      </c>
      <c r="Z130" s="62">
        <f t="shared" si="14"/>
        <v>0.50198412698412698</v>
      </c>
      <c r="AA130" s="12">
        <f t="shared" si="15"/>
        <v>4.9734893024984917E-3</v>
      </c>
      <c r="AJ130" s="6"/>
      <c r="AK130" s="12">
        <f t="shared" si="11"/>
        <v>-9.1772788989242287</v>
      </c>
      <c r="AL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BC130" s="6"/>
    </row>
    <row r="131" spans="1:55">
      <c r="A131" s="10">
        <v>43964</v>
      </c>
      <c r="B131" s="11">
        <v>128</v>
      </c>
      <c r="C131" s="12">
        <v>76.641852999999998</v>
      </c>
      <c r="D131" s="12"/>
      <c r="E131" s="12"/>
      <c r="F131" s="12"/>
      <c r="G131" s="12"/>
      <c r="H131" s="6"/>
      <c r="I131" s="12">
        <f t="shared" si="10"/>
        <v>86.999528831693439</v>
      </c>
      <c r="J131" s="12">
        <f t="shared" si="12"/>
        <v>-10.357675831693442</v>
      </c>
      <c r="K131" s="12"/>
      <c r="L131" s="12"/>
      <c r="M131" s="12"/>
      <c r="N131" s="12"/>
      <c r="O131" s="6"/>
      <c r="P131" s="12"/>
      <c r="Q131" s="51"/>
      <c r="R131" s="52"/>
      <c r="S131" s="52"/>
      <c r="T131" s="52"/>
      <c r="U131" s="52"/>
      <c r="V131" s="6"/>
      <c r="W131" s="12">
        <v>1.6982388241552258</v>
      </c>
      <c r="X131" s="12">
        <f t="shared" si="13"/>
        <v>0.17084868878359544</v>
      </c>
      <c r="Y131" s="63">
        <v>128</v>
      </c>
      <c r="Z131" s="62">
        <f t="shared" si="14"/>
        <v>0.50595238095238093</v>
      </c>
      <c r="AA131" s="12">
        <f t="shared" si="15"/>
        <v>1.4920960032900372E-2</v>
      </c>
      <c r="AJ131" s="6"/>
      <c r="AK131" s="12">
        <f t="shared" si="11"/>
        <v>-10.357675831693442</v>
      </c>
      <c r="AL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BC131" s="6"/>
    </row>
    <row r="132" spans="1:55">
      <c r="A132" s="10">
        <v>43965</v>
      </c>
      <c r="B132" s="11">
        <v>129</v>
      </c>
      <c r="C132" s="12">
        <v>77.112685999999997</v>
      </c>
      <c r="D132" s="12"/>
      <c r="E132" s="12"/>
      <c r="F132" s="12"/>
      <c r="G132" s="12"/>
      <c r="H132" s="6"/>
      <c r="I132" s="12">
        <f t="shared" ref="I132:I195" si="16">$F$25*B132+$F$26</f>
        <v>87.243241764462638</v>
      </c>
      <c r="J132" s="12">
        <f t="shared" si="12"/>
        <v>-10.130555764462642</v>
      </c>
      <c r="K132" s="12"/>
      <c r="L132" s="12"/>
      <c r="M132" s="12"/>
      <c r="N132" s="12"/>
      <c r="O132" s="6"/>
      <c r="P132" s="12"/>
      <c r="Q132" s="51"/>
      <c r="R132" s="52"/>
      <c r="S132" s="52"/>
      <c r="T132" s="52"/>
      <c r="U132" s="52"/>
      <c r="V132" s="6"/>
      <c r="W132" s="12">
        <v>1.7036960846164817</v>
      </c>
      <c r="X132" s="12">
        <f t="shared" si="13"/>
        <v>0.17139770802688117</v>
      </c>
      <c r="Y132" s="63">
        <v>129</v>
      </c>
      <c r="Z132" s="62">
        <f t="shared" si="14"/>
        <v>0.50992063492063489</v>
      </c>
      <c r="AA132" s="12">
        <f t="shared" si="15"/>
        <v>2.4869907480456525E-2</v>
      </c>
      <c r="AJ132" s="6"/>
      <c r="AK132" s="12">
        <f t="shared" ref="AK132:AK195" si="17">C132-I132</f>
        <v>-10.130555764462642</v>
      </c>
      <c r="AL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BC132" s="6"/>
    </row>
    <row r="133" spans="1:55">
      <c r="A133" s="10">
        <v>43966</v>
      </c>
      <c r="B133" s="11">
        <v>130</v>
      </c>
      <c r="C133" s="12">
        <v>76.656791999999996</v>
      </c>
      <c r="D133" s="12"/>
      <c r="E133" s="12"/>
      <c r="F133" s="12"/>
      <c r="G133" s="12"/>
      <c r="H133" s="6"/>
      <c r="I133" s="12">
        <f t="shared" si="16"/>
        <v>87.486954697231852</v>
      </c>
      <c r="J133" s="12">
        <f t="shared" ref="J133:J196" si="18">C133-I133</f>
        <v>-10.830162697231856</v>
      </c>
      <c r="K133" s="12"/>
      <c r="L133" s="12"/>
      <c r="M133" s="12"/>
      <c r="N133" s="12"/>
      <c r="O133" s="6"/>
      <c r="P133" s="12"/>
      <c r="Q133" s="51"/>
      <c r="R133" s="52"/>
      <c r="S133" s="52"/>
      <c r="T133" s="52"/>
      <c r="U133" s="52"/>
      <c r="V133" s="6"/>
      <c r="W133" s="12">
        <v>1.8487774376942809</v>
      </c>
      <c r="X133" s="12">
        <f t="shared" ref="X133:X196" si="19">STANDARDIZE(W133, AVERAGE($W$4:$W$255), _xlfn.STDEV.S($W$4:$W$255))</f>
        <v>0.18599339303168178</v>
      </c>
      <c r="Y133" s="63">
        <v>130</v>
      </c>
      <c r="Z133" s="62">
        <f t="shared" ref="Z133:Z196" si="20">(Y133-0.5)/252</f>
        <v>0.51388888888888884</v>
      </c>
      <c r="AA133" s="12">
        <f t="shared" ref="AA133:AA196" si="21">_xlfn.NORM.S.INV(Z133)</f>
        <v>3.482131726034756E-2</v>
      </c>
      <c r="AJ133" s="6"/>
      <c r="AK133" s="12">
        <f t="shared" si="17"/>
        <v>-10.830162697231856</v>
      </c>
      <c r="AL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BC133" s="6"/>
    </row>
    <row r="134" spans="1:55">
      <c r="A134" s="10">
        <v>43969</v>
      </c>
      <c r="B134" s="11">
        <v>131</v>
      </c>
      <c r="C134" s="12">
        <v>78.462913999999998</v>
      </c>
      <c r="D134" s="12"/>
      <c r="E134" s="12"/>
      <c r="F134" s="12"/>
      <c r="G134" s="12"/>
      <c r="H134" s="6"/>
      <c r="I134" s="12">
        <f t="shared" si="16"/>
        <v>87.730667630001051</v>
      </c>
      <c r="J134" s="12">
        <f t="shared" si="18"/>
        <v>-9.267753630001053</v>
      </c>
      <c r="K134" s="12"/>
      <c r="L134" s="12"/>
      <c r="M134" s="12"/>
      <c r="N134" s="12"/>
      <c r="O134" s="6"/>
      <c r="P134" s="12"/>
      <c r="Q134" s="51"/>
      <c r="R134" s="52"/>
      <c r="S134" s="52"/>
      <c r="T134" s="52"/>
      <c r="U134" s="52"/>
      <c r="V134" s="6"/>
      <c r="W134" s="12">
        <v>1.9722995636939658</v>
      </c>
      <c r="X134" s="12">
        <f t="shared" si="19"/>
        <v>0.19842014536041072</v>
      </c>
      <c r="Y134" s="63">
        <v>131</v>
      </c>
      <c r="Z134" s="62">
        <f t="shared" si="20"/>
        <v>0.5178571428571429</v>
      </c>
      <c r="AA134" s="12">
        <f t="shared" si="21"/>
        <v>4.4776176695516381E-2</v>
      </c>
      <c r="AJ134" s="6"/>
      <c r="AK134" s="12">
        <f t="shared" si="17"/>
        <v>-9.267753630001053</v>
      </c>
      <c r="AL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BC134" s="6"/>
    </row>
    <row r="135" spans="1:55">
      <c r="A135" s="10">
        <v>43970</v>
      </c>
      <c r="B135" s="11">
        <v>132</v>
      </c>
      <c r="C135" s="12">
        <v>78.009521000000007</v>
      </c>
      <c r="D135" s="12"/>
      <c r="E135" s="12"/>
      <c r="F135" s="12"/>
      <c r="G135" s="12"/>
      <c r="H135" s="6"/>
      <c r="I135" s="12">
        <f t="shared" si="16"/>
        <v>87.97438056277025</v>
      </c>
      <c r="J135" s="12">
        <f t="shared" si="18"/>
        <v>-9.9648595627702434</v>
      </c>
      <c r="K135" s="12"/>
      <c r="L135" s="12"/>
      <c r="M135" s="12"/>
      <c r="N135" s="12"/>
      <c r="O135" s="6"/>
      <c r="P135" s="12"/>
      <c r="Q135" s="51"/>
      <c r="R135" s="52"/>
      <c r="S135" s="52"/>
      <c r="T135" s="52"/>
      <c r="U135" s="52"/>
      <c r="V135" s="6"/>
      <c r="W135" s="12">
        <v>2.1780794880012451</v>
      </c>
      <c r="X135" s="12">
        <f t="shared" si="19"/>
        <v>0.21912231618928454</v>
      </c>
      <c r="Y135" s="63">
        <v>132</v>
      </c>
      <c r="Z135" s="62">
        <f t="shared" si="20"/>
        <v>0.52182539682539686</v>
      </c>
      <c r="AA135" s="12">
        <f t="shared" si="21"/>
        <v>5.4735475504070437E-2</v>
      </c>
      <c r="AJ135" s="6"/>
      <c r="AK135" s="12">
        <f t="shared" si="17"/>
        <v>-9.9648595627702434</v>
      </c>
      <c r="AL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BC135" s="6"/>
    </row>
    <row r="136" spans="1:55">
      <c r="A136" s="10">
        <v>43971</v>
      </c>
      <c r="B136" s="11">
        <v>133</v>
      </c>
      <c r="C136" s="12">
        <v>79.526664999999994</v>
      </c>
      <c r="D136" s="12"/>
      <c r="E136" s="12"/>
      <c r="F136" s="12"/>
      <c r="G136" s="12"/>
      <c r="H136" s="6"/>
      <c r="I136" s="12">
        <f t="shared" si="16"/>
        <v>88.218093495539463</v>
      </c>
      <c r="J136" s="12">
        <f t="shared" si="18"/>
        <v>-8.6914284955394692</v>
      </c>
      <c r="K136" s="12"/>
      <c r="L136" s="12"/>
      <c r="M136" s="12"/>
      <c r="N136" s="12"/>
      <c r="O136" s="6"/>
      <c r="P136" s="12"/>
      <c r="Q136" s="51"/>
      <c r="R136" s="52"/>
      <c r="S136" s="52"/>
      <c r="T136" s="52"/>
      <c r="U136" s="52"/>
      <c r="V136" s="6"/>
      <c r="W136" s="12">
        <v>2.3733466981555438</v>
      </c>
      <c r="X136" s="12">
        <f t="shared" si="19"/>
        <v>0.23876687167981689</v>
      </c>
      <c r="Y136" s="63">
        <v>133</v>
      </c>
      <c r="Z136" s="62">
        <f t="shared" si="20"/>
        <v>0.52579365079365081</v>
      </c>
      <c r="AA136" s="12">
        <f t="shared" si="21"/>
        <v>6.4700206491002693E-2</v>
      </c>
      <c r="AJ136" s="6"/>
      <c r="AK136" s="12">
        <f t="shared" si="17"/>
        <v>-8.6914284955394692</v>
      </c>
      <c r="AL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BC136" s="6"/>
    </row>
    <row r="137" spans="1:55">
      <c r="A137" s="10">
        <v>43972</v>
      </c>
      <c r="B137" s="11">
        <v>134</v>
      </c>
      <c r="C137" s="12">
        <v>78.933753999999993</v>
      </c>
      <c r="D137" s="12"/>
      <c r="E137" s="12"/>
      <c r="F137" s="12"/>
      <c r="G137" s="12"/>
      <c r="H137" s="6"/>
      <c r="I137" s="12">
        <f t="shared" si="16"/>
        <v>88.461806428308677</v>
      </c>
      <c r="J137" s="12">
        <f t="shared" si="18"/>
        <v>-9.5280524283086834</v>
      </c>
      <c r="K137" s="12"/>
      <c r="L137" s="12"/>
      <c r="M137" s="12"/>
      <c r="N137" s="12"/>
      <c r="O137" s="6"/>
      <c r="P137" s="12"/>
      <c r="Q137" s="51"/>
      <c r="R137" s="52"/>
      <c r="S137" s="52"/>
      <c r="T137" s="52"/>
      <c r="U137" s="52"/>
      <c r="V137" s="6"/>
      <c r="W137" s="12">
        <v>2.44002628630885</v>
      </c>
      <c r="X137" s="12">
        <f t="shared" si="19"/>
        <v>0.24547506845555001</v>
      </c>
      <c r="Y137" s="63">
        <v>134</v>
      </c>
      <c r="Z137" s="62">
        <f t="shared" si="20"/>
        <v>0.52976190476190477</v>
      </c>
      <c r="AA137" s="12">
        <f t="shared" si="21"/>
        <v>7.4671366245484247E-2</v>
      </c>
      <c r="AJ137" s="6"/>
      <c r="AK137" s="12">
        <f t="shared" si="17"/>
        <v>-9.5280524283086834</v>
      </c>
      <c r="AL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BC137" s="6"/>
    </row>
    <row r="138" spans="1:55">
      <c r="A138" s="10">
        <v>43973</v>
      </c>
      <c r="B138" s="11">
        <v>135</v>
      </c>
      <c r="C138" s="12">
        <v>79.441963000000001</v>
      </c>
      <c r="D138" s="12"/>
      <c r="E138" s="12"/>
      <c r="F138" s="12"/>
      <c r="G138" s="12"/>
      <c r="H138" s="6"/>
      <c r="I138" s="12">
        <f t="shared" si="16"/>
        <v>88.705519361077876</v>
      </c>
      <c r="J138" s="12">
        <f t="shared" si="18"/>
        <v>-9.2635563610778746</v>
      </c>
      <c r="K138" s="12"/>
      <c r="L138" s="12"/>
      <c r="M138" s="12"/>
      <c r="N138" s="12"/>
      <c r="O138" s="6"/>
      <c r="P138" s="12"/>
      <c r="Q138" s="51"/>
      <c r="R138" s="52"/>
      <c r="S138" s="52"/>
      <c r="T138" s="52"/>
      <c r="U138" s="52"/>
      <c r="V138" s="6"/>
      <c r="W138" s="12">
        <v>2.6700270930783887</v>
      </c>
      <c r="X138" s="12">
        <f t="shared" si="19"/>
        <v>0.26861394368135527</v>
      </c>
      <c r="Y138" s="63">
        <v>135</v>
      </c>
      <c r="Z138" s="62">
        <f t="shared" si="20"/>
        <v>0.53373015873015872</v>
      </c>
      <c r="AA138" s="12">
        <f t="shared" si="21"/>
        <v>8.4649955845010449E-2</v>
      </c>
      <c r="AJ138" s="6"/>
      <c r="AK138" s="12">
        <f t="shared" si="17"/>
        <v>-9.2635563610778746</v>
      </c>
      <c r="AL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BC138" s="6"/>
    </row>
    <row r="139" spans="1:55">
      <c r="A139" s="10">
        <v>43977</v>
      </c>
      <c r="B139" s="11">
        <v>136</v>
      </c>
      <c r="C139" s="12">
        <v>78.903862000000004</v>
      </c>
      <c r="D139" s="12"/>
      <c r="E139" s="12"/>
      <c r="F139" s="12"/>
      <c r="G139" s="12"/>
      <c r="H139" s="6"/>
      <c r="I139" s="12">
        <f t="shared" si="16"/>
        <v>88.949232293847075</v>
      </c>
      <c r="J139" s="12">
        <f t="shared" si="18"/>
        <v>-10.045370293847071</v>
      </c>
      <c r="K139" s="12"/>
      <c r="L139" s="12"/>
      <c r="M139" s="12"/>
      <c r="N139" s="12"/>
      <c r="O139" s="6"/>
      <c r="P139" s="12"/>
      <c r="Q139" s="51"/>
      <c r="R139" s="52"/>
      <c r="S139" s="52"/>
      <c r="T139" s="52"/>
      <c r="U139" s="52"/>
      <c r="V139" s="6"/>
      <c r="W139" s="12">
        <v>3.0235570258476088</v>
      </c>
      <c r="X139" s="12">
        <f t="shared" si="19"/>
        <v>0.30418027546005627</v>
      </c>
      <c r="Y139" s="63">
        <v>136</v>
      </c>
      <c r="Z139" s="62">
        <f t="shared" si="20"/>
        <v>0.53769841269841268</v>
      </c>
      <c r="AA139" s="12">
        <f t="shared" si="21"/>
        <v>9.4636981567699813E-2</v>
      </c>
      <c r="AJ139" s="6"/>
      <c r="AK139" s="12">
        <f t="shared" si="17"/>
        <v>-10.045370293847071</v>
      </c>
      <c r="AL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BC139" s="6"/>
    </row>
    <row r="140" spans="1:55">
      <c r="A140" s="10">
        <v>43978</v>
      </c>
      <c r="B140" s="11">
        <v>137</v>
      </c>
      <c r="C140" s="12">
        <v>79.247642999999997</v>
      </c>
      <c r="D140" s="12"/>
      <c r="E140" s="12"/>
      <c r="F140" s="12"/>
      <c r="G140" s="12"/>
      <c r="H140" s="6"/>
      <c r="I140" s="12">
        <f t="shared" si="16"/>
        <v>89.192945226616288</v>
      </c>
      <c r="J140" s="12">
        <f t="shared" si="18"/>
        <v>-9.9453022266162918</v>
      </c>
      <c r="K140" s="12"/>
      <c r="L140" s="12"/>
      <c r="M140" s="12"/>
      <c r="N140" s="12"/>
      <c r="O140" s="6"/>
      <c r="P140" s="12"/>
      <c r="Q140" s="51"/>
      <c r="R140" s="52"/>
      <c r="S140" s="52"/>
      <c r="T140" s="52"/>
      <c r="U140" s="52"/>
      <c r="V140" s="6"/>
      <c r="W140" s="12">
        <v>3.2559526309247531</v>
      </c>
      <c r="X140" s="12">
        <f t="shared" si="19"/>
        <v>0.32756007566351247</v>
      </c>
      <c r="Y140" s="63">
        <v>137</v>
      </c>
      <c r="Z140" s="62">
        <f t="shared" si="20"/>
        <v>0.54166666666666663</v>
      </c>
      <c r="AA140" s="12">
        <f t="shared" si="21"/>
        <v>0.10463345561407525</v>
      </c>
      <c r="AJ140" s="6"/>
      <c r="AK140" s="12">
        <f t="shared" si="17"/>
        <v>-9.9453022266162918</v>
      </c>
      <c r="AL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BC140" s="6"/>
    </row>
    <row r="141" spans="1:55">
      <c r="A141" s="10">
        <v>43979</v>
      </c>
      <c r="B141" s="11">
        <v>138</v>
      </c>
      <c r="C141" s="12">
        <v>79.282523999999995</v>
      </c>
      <c r="D141" s="12"/>
      <c r="E141" s="12"/>
      <c r="F141" s="12"/>
      <c r="G141" s="12"/>
      <c r="H141" s="6"/>
      <c r="I141" s="12">
        <f t="shared" si="16"/>
        <v>89.436658159385487</v>
      </c>
      <c r="J141" s="12">
        <f t="shared" si="18"/>
        <v>-10.154134159385492</v>
      </c>
      <c r="K141" s="12"/>
      <c r="L141" s="12"/>
      <c r="M141" s="12"/>
      <c r="N141" s="12"/>
      <c r="O141" s="6"/>
      <c r="P141" s="12"/>
      <c r="Q141" s="51"/>
      <c r="R141" s="52"/>
      <c r="S141" s="52"/>
      <c r="T141" s="52"/>
      <c r="U141" s="52"/>
      <c r="V141" s="6"/>
      <c r="W141" s="12">
        <v>3.4975306224628326</v>
      </c>
      <c r="X141" s="12">
        <f t="shared" si="19"/>
        <v>0.35186365564660921</v>
      </c>
      <c r="Y141" s="63">
        <v>138</v>
      </c>
      <c r="Z141" s="62">
        <f t="shared" si="20"/>
        <v>0.54563492063492058</v>
      </c>
      <c r="AA141" s="12">
        <f t="shared" si="21"/>
        <v>0.1146403968396903</v>
      </c>
      <c r="AJ141" s="6"/>
      <c r="AK141" s="12">
        <f t="shared" si="17"/>
        <v>-10.154134159385492</v>
      </c>
      <c r="AL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BC141" s="6"/>
    </row>
    <row r="142" spans="1:55">
      <c r="A142" s="10">
        <v>43980</v>
      </c>
      <c r="B142" s="11">
        <v>139</v>
      </c>
      <c r="C142" s="12">
        <v>79.205298999999997</v>
      </c>
      <c r="D142" s="12"/>
      <c r="E142" s="12"/>
      <c r="F142" s="12"/>
      <c r="G142" s="12"/>
      <c r="H142" s="6"/>
      <c r="I142" s="12">
        <f t="shared" si="16"/>
        <v>89.680371092154701</v>
      </c>
      <c r="J142" s="12">
        <f t="shared" si="18"/>
        <v>-10.475072092154704</v>
      </c>
      <c r="K142" s="12"/>
      <c r="L142" s="12"/>
      <c r="M142" s="12"/>
      <c r="N142" s="12"/>
      <c r="O142" s="6"/>
      <c r="P142" s="12"/>
      <c r="Q142" s="51"/>
      <c r="R142" s="52"/>
      <c r="S142" s="52"/>
      <c r="T142" s="52"/>
      <c r="U142" s="52"/>
      <c r="V142" s="6"/>
      <c r="W142" s="12">
        <v>3.7343280173856783</v>
      </c>
      <c r="X142" s="12">
        <f t="shared" si="19"/>
        <v>0.37568629110547375</v>
      </c>
      <c r="Y142" s="63">
        <v>139</v>
      </c>
      <c r="Z142" s="62">
        <f t="shared" si="20"/>
        <v>0.54960317460317465</v>
      </c>
      <c r="AA142" s="12">
        <f t="shared" si="21"/>
        <v>0.12465883150000014</v>
      </c>
      <c r="AJ142" s="6"/>
      <c r="AK142" s="12">
        <f t="shared" si="17"/>
        <v>-10.475072092154704</v>
      </c>
      <c r="AL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BC142" s="6"/>
    </row>
    <row r="143" spans="1:55">
      <c r="A143" s="10">
        <v>43983</v>
      </c>
      <c r="B143" s="11">
        <v>140</v>
      </c>
      <c r="C143" s="12">
        <v>80.179359000000005</v>
      </c>
      <c r="D143" s="12"/>
      <c r="E143" s="12"/>
      <c r="F143" s="12"/>
      <c r="G143" s="12"/>
      <c r="H143" s="6"/>
      <c r="I143" s="12">
        <f t="shared" si="16"/>
        <v>89.9240840249239</v>
      </c>
      <c r="J143" s="12">
        <f t="shared" si="18"/>
        <v>-9.7447250249238948</v>
      </c>
      <c r="K143" s="12"/>
      <c r="L143" s="12"/>
      <c r="M143" s="12"/>
      <c r="N143" s="12"/>
      <c r="O143" s="6"/>
      <c r="P143" s="12"/>
      <c r="Q143" s="51"/>
      <c r="R143" s="52"/>
      <c r="S143" s="52"/>
      <c r="T143" s="52"/>
      <c r="U143" s="52"/>
      <c r="V143" s="6"/>
      <c r="W143" s="12">
        <v>3.8375227056883787</v>
      </c>
      <c r="X143" s="12">
        <f t="shared" si="19"/>
        <v>0.38606803302255599</v>
      </c>
      <c r="Y143" s="63">
        <v>140</v>
      </c>
      <c r="Z143" s="62">
        <f t="shared" si="20"/>
        <v>0.5535714285714286</v>
      </c>
      <c r="AA143" s="12">
        <f t="shared" si="21"/>
        <v>0.13468979400891973</v>
      </c>
      <c r="AJ143" s="6"/>
      <c r="AK143" s="12">
        <f t="shared" si="17"/>
        <v>-9.7447250249238948</v>
      </c>
      <c r="AL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BC143" s="6"/>
    </row>
    <row r="144" spans="1:55">
      <c r="A144" s="10">
        <v>43984</v>
      </c>
      <c r="B144" s="11">
        <v>141</v>
      </c>
      <c r="C144" s="12">
        <v>80.550545</v>
      </c>
      <c r="D144" s="12"/>
      <c r="E144" s="12"/>
      <c r="F144" s="12"/>
      <c r="G144" s="12"/>
      <c r="H144" s="6"/>
      <c r="I144" s="12">
        <f t="shared" si="16"/>
        <v>90.167796957693099</v>
      </c>
      <c r="J144" s="12">
        <f t="shared" si="18"/>
        <v>-9.6172519576930995</v>
      </c>
      <c r="K144" s="12"/>
      <c r="L144" s="12"/>
      <c r="M144" s="12"/>
      <c r="N144" s="12"/>
      <c r="O144" s="6"/>
      <c r="P144" s="12"/>
      <c r="Q144" s="51"/>
      <c r="R144" s="52"/>
      <c r="S144" s="52"/>
      <c r="T144" s="52"/>
      <c r="U144" s="52"/>
      <c r="V144" s="6"/>
      <c r="W144" s="12">
        <v>4.0370513361512792</v>
      </c>
      <c r="X144" s="12">
        <f t="shared" si="19"/>
        <v>0.40614130210844657</v>
      </c>
      <c r="Y144" s="63">
        <v>141</v>
      </c>
      <c r="Z144" s="62">
        <f t="shared" si="20"/>
        <v>0.55753968253968256</v>
      </c>
      <c r="AA144" s="12">
        <f t="shared" si="21"/>
        <v>0.14473432771256409</v>
      </c>
      <c r="AJ144" s="6"/>
      <c r="AK144" s="12">
        <f t="shared" si="17"/>
        <v>-9.6172519576930995</v>
      </c>
      <c r="AL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BC144" s="6"/>
    </row>
    <row r="145" spans="1:55">
      <c r="A145" s="10">
        <v>43985</v>
      </c>
      <c r="B145" s="11">
        <v>142</v>
      </c>
      <c r="C145" s="12">
        <v>80.993979999999993</v>
      </c>
      <c r="D145" s="12"/>
      <c r="E145" s="12"/>
      <c r="F145" s="12"/>
      <c r="G145" s="12"/>
      <c r="H145" s="6"/>
      <c r="I145" s="12">
        <f t="shared" si="16"/>
        <v>90.411509890462312</v>
      </c>
      <c r="J145" s="12">
        <f t="shared" si="18"/>
        <v>-9.417529890462319</v>
      </c>
      <c r="K145" s="12"/>
      <c r="L145" s="12"/>
      <c r="M145" s="12"/>
      <c r="N145" s="12"/>
      <c r="O145" s="6"/>
      <c r="P145" s="12"/>
      <c r="Q145" s="51"/>
      <c r="R145" s="52"/>
      <c r="S145" s="52"/>
      <c r="T145" s="52"/>
      <c r="U145" s="52"/>
      <c r="V145" s="6"/>
      <c r="W145" s="12">
        <v>4.156786772919169</v>
      </c>
      <c r="X145" s="12">
        <f t="shared" si="19"/>
        <v>0.41818710042712631</v>
      </c>
      <c r="Y145" s="63">
        <v>142</v>
      </c>
      <c r="Z145" s="62">
        <f t="shared" si="20"/>
        <v>0.56150793650793651</v>
      </c>
      <c r="AA145" s="12">
        <f t="shared" si="21"/>
        <v>0.15479348567971193</v>
      </c>
      <c r="AJ145" s="6"/>
      <c r="AK145" s="12">
        <f t="shared" si="17"/>
        <v>-9.417529890462319</v>
      </c>
      <c r="AL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BC145" s="6"/>
    </row>
    <row r="146" spans="1:55">
      <c r="A146" s="10">
        <v>43986</v>
      </c>
      <c r="B146" s="11">
        <v>143</v>
      </c>
      <c r="C146" s="12">
        <v>80.296447999999998</v>
      </c>
      <c r="D146" s="12"/>
      <c r="E146" s="12"/>
      <c r="F146" s="12"/>
      <c r="G146" s="12"/>
      <c r="H146" s="6"/>
      <c r="I146" s="12">
        <f t="shared" si="16"/>
        <v>90.655222823231526</v>
      </c>
      <c r="J146" s="12">
        <f t="shared" si="18"/>
        <v>-10.358774823231528</v>
      </c>
      <c r="K146" s="12"/>
      <c r="L146" s="12"/>
      <c r="M146" s="12"/>
      <c r="N146" s="12"/>
      <c r="O146" s="6"/>
      <c r="P146" s="12"/>
      <c r="Q146" s="51"/>
      <c r="R146" s="52"/>
      <c r="S146" s="52"/>
      <c r="T146" s="52"/>
      <c r="U146" s="52"/>
      <c r="V146" s="6"/>
      <c r="W146" s="12">
        <v>4.3356908156933116</v>
      </c>
      <c r="X146" s="12">
        <f t="shared" si="19"/>
        <v>0.43618546478630416</v>
      </c>
      <c r="Y146" s="63">
        <v>143</v>
      </c>
      <c r="Z146" s="62">
        <f t="shared" si="20"/>
        <v>0.56547619047619047</v>
      </c>
      <c r="AA146" s="12">
        <f t="shared" si="21"/>
        <v>0.16486833151060187</v>
      </c>
      <c r="AJ146" s="6"/>
      <c r="AK146" s="12">
        <f t="shared" si="17"/>
        <v>-10.358774823231528</v>
      </c>
      <c r="AL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BC146" s="6"/>
    </row>
    <row r="147" spans="1:55">
      <c r="A147" s="10">
        <v>43987</v>
      </c>
      <c r="B147" s="11">
        <v>144</v>
      </c>
      <c r="C147" s="12">
        <v>82.583374000000006</v>
      </c>
      <c r="D147" s="12"/>
      <c r="E147" s="12"/>
      <c r="F147" s="12"/>
      <c r="G147" s="12"/>
      <c r="H147" s="6"/>
      <c r="I147" s="12">
        <f t="shared" si="16"/>
        <v>90.898935756000725</v>
      </c>
      <c r="J147" s="12">
        <f t="shared" si="18"/>
        <v>-8.3155617560007187</v>
      </c>
      <c r="K147" s="12"/>
      <c r="L147" s="12"/>
      <c r="M147" s="12"/>
      <c r="N147" s="12"/>
      <c r="O147" s="6"/>
      <c r="P147" s="12"/>
      <c r="Q147" s="51"/>
      <c r="R147" s="52"/>
      <c r="S147" s="52"/>
      <c r="T147" s="52"/>
      <c r="U147" s="52"/>
      <c r="V147" s="6"/>
      <c r="W147" s="12">
        <v>4.4228731603091802</v>
      </c>
      <c r="X147" s="12">
        <f t="shared" si="19"/>
        <v>0.44495630964677924</v>
      </c>
      <c r="Y147" s="63">
        <v>144</v>
      </c>
      <c r="Z147" s="62">
        <f t="shared" si="20"/>
        <v>0.56944444444444442</v>
      </c>
      <c r="AA147" s="12">
        <f t="shared" si="21"/>
        <v>0.17495994016573252</v>
      </c>
      <c r="AJ147" s="6"/>
      <c r="AK147" s="12">
        <f t="shared" si="17"/>
        <v>-8.3155617560007187</v>
      </c>
      <c r="AL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BC147" s="6"/>
    </row>
    <row r="148" spans="1:55">
      <c r="A148" s="10">
        <v>43990</v>
      </c>
      <c r="B148" s="11">
        <v>145</v>
      </c>
      <c r="C148" s="12">
        <v>83.071640000000002</v>
      </c>
      <c r="D148" s="12"/>
      <c r="E148" s="12"/>
      <c r="F148" s="12"/>
      <c r="G148" s="12"/>
      <c r="H148" s="6"/>
      <c r="I148" s="12">
        <f t="shared" si="16"/>
        <v>91.142648688769924</v>
      </c>
      <c r="J148" s="12">
        <f t="shared" si="18"/>
        <v>-8.0710086887699219</v>
      </c>
      <c r="K148" s="12"/>
      <c r="L148" s="12"/>
      <c r="M148" s="12"/>
      <c r="N148" s="12"/>
      <c r="O148" s="6"/>
      <c r="P148" s="12"/>
      <c r="Q148" s="51"/>
      <c r="R148" s="52"/>
      <c r="S148" s="52"/>
      <c r="T148" s="52"/>
      <c r="U148" s="52"/>
      <c r="V148" s="6"/>
      <c r="W148" s="12">
        <v>4.6097515552320516</v>
      </c>
      <c r="X148" s="12">
        <f t="shared" si="19"/>
        <v>0.46375692136311941</v>
      </c>
      <c r="Y148" s="63">
        <v>145</v>
      </c>
      <c r="Z148" s="62">
        <f t="shared" si="20"/>
        <v>0.57341269841269837</v>
      </c>
      <c r="AA148" s="12">
        <f t="shared" si="21"/>
        <v>0.18506939881641285</v>
      </c>
      <c r="AJ148" s="6"/>
      <c r="AK148" s="12">
        <f t="shared" si="17"/>
        <v>-8.0710086887699219</v>
      </c>
      <c r="AL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BC148" s="6"/>
    </row>
    <row r="149" spans="1:55">
      <c r="A149" s="10">
        <v>43991</v>
      </c>
      <c r="B149" s="11">
        <v>146</v>
      </c>
      <c r="C149" s="12">
        <v>85.694878000000003</v>
      </c>
      <c r="D149" s="12"/>
      <c r="E149" s="12"/>
      <c r="F149" s="12"/>
      <c r="G149" s="12"/>
      <c r="H149" s="6"/>
      <c r="I149" s="12">
        <f t="shared" si="16"/>
        <v>91.386361621539137</v>
      </c>
      <c r="J149" s="12">
        <f t="shared" si="18"/>
        <v>-5.6914836215391347</v>
      </c>
      <c r="K149" s="12"/>
      <c r="L149" s="12"/>
      <c r="M149" s="12"/>
      <c r="N149" s="12"/>
      <c r="O149" s="6"/>
      <c r="P149" s="12"/>
      <c r="Q149" s="51"/>
      <c r="R149" s="52"/>
      <c r="S149" s="52"/>
      <c r="T149" s="52"/>
      <c r="U149" s="52"/>
      <c r="V149" s="6"/>
      <c r="W149" s="12">
        <v>4.6991389746115573</v>
      </c>
      <c r="X149" s="12">
        <f t="shared" si="19"/>
        <v>0.47274960435771246</v>
      </c>
      <c r="Y149" s="63">
        <v>146</v>
      </c>
      <c r="Z149" s="62">
        <f t="shared" si="20"/>
        <v>0.57738095238095233</v>
      </c>
      <c r="AA149" s="12">
        <f t="shared" si="21"/>
        <v>0.19519780771888809</v>
      </c>
      <c r="AJ149" s="6"/>
      <c r="AK149" s="12">
        <f t="shared" si="17"/>
        <v>-5.6914836215391347</v>
      </c>
      <c r="AL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BC149" s="6"/>
    </row>
    <row r="150" spans="1:55">
      <c r="A150" s="10">
        <v>43992</v>
      </c>
      <c r="B150" s="11">
        <v>147</v>
      </c>
      <c r="C150" s="12">
        <v>87.899590000000003</v>
      </c>
      <c r="D150" s="12"/>
      <c r="E150" s="12"/>
      <c r="F150" s="12"/>
      <c r="G150" s="12"/>
      <c r="H150" s="6"/>
      <c r="I150" s="12">
        <f t="shared" si="16"/>
        <v>91.630074554308337</v>
      </c>
      <c r="J150" s="12">
        <f t="shared" si="18"/>
        <v>-3.7304845543083331</v>
      </c>
      <c r="K150" s="12"/>
      <c r="L150" s="12"/>
      <c r="M150" s="12"/>
      <c r="N150" s="12"/>
      <c r="O150" s="6"/>
      <c r="P150" s="12"/>
      <c r="Q150" s="51"/>
      <c r="R150" s="52"/>
      <c r="S150" s="52"/>
      <c r="T150" s="52"/>
      <c r="U150" s="52"/>
      <c r="V150" s="6"/>
      <c r="W150" s="12">
        <v>4.8389400418423421</v>
      </c>
      <c r="X150" s="12">
        <f t="shared" si="19"/>
        <v>0.48681407437641488</v>
      </c>
      <c r="Y150" s="63">
        <v>147</v>
      </c>
      <c r="Z150" s="62">
        <f t="shared" si="20"/>
        <v>0.58134920634920639</v>
      </c>
      <c r="AA150" s="12">
        <f t="shared" si="21"/>
        <v>0.20534628111395706</v>
      </c>
      <c r="AJ150" s="6"/>
      <c r="AK150" s="12">
        <f t="shared" si="17"/>
        <v>-3.7304845543083331</v>
      </c>
      <c r="AL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BC150" s="6"/>
    </row>
    <row r="151" spans="1:55">
      <c r="A151" s="10">
        <v>43993</v>
      </c>
      <c r="B151" s="11">
        <v>148</v>
      </c>
      <c r="C151" s="12">
        <v>83.679496999999998</v>
      </c>
      <c r="D151" s="12"/>
      <c r="E151" s="12"/>
      <c r="F151" s="12"/>
      <c r="G151" s="12"/>
      <c r="H151" s="6"/>
      <c r="I151" s="12">
        <f t="shared" si="16"/>
        <v>91.87378748707755</v>
      </c>
      <c r="J151" s="12">
        <f t="shared" si="18"/>
        <v>-8.1942904870775521</v>
      </c>
      <c r="K151" s="12"/>
      <c r="L151" s="12"/>
      <c r="M151" s="12"/>
      <c r="N151" s="12"/>
      <c r="O151" s="6"/>
      <c r="P151" s="12"/>
      <c r="Q151" s="51"/>
      <c r="R151" s="52"/>
      <c r="S151" s="52"/>
      <c r="T151" s="52"/>
      <c r="U151" s="52"/>
      <c r="V151" s="6"/>
      <c r="W151" s="12">
        <v>4.8571268401499594</v>
      </c>
      <c r="X151" s="12">
        <f t="shared" si="19"/>
        <v>0.48864372907505471</v>
      </c>
      <c r="Y151" s="63">
        <v>148</v>
      </c>
      <c r="Z151" s="62">
        <f t="shared" si="20"/>
        <v>0.58531746031746035</v>
      </c>
      <c r="AA151" s="12">
        <f t="shared" si="21"/>
        <v>0.21551594815408867</v>
      </c>
      <c r="AJ151" s="6"/>
      <c r="AK151" s="12">
        <f t="shared" si="17"/>
        <v>-8.1942904870775521</v>
      </c>
      <c r="AL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BC151" s="6"/>
    </row>
    <row r="152" spans="1:55">
      <c r="A152" s="10">
        <v>43994</v>
      </c>
      <c r="B152" s="11">
        <v>149</v>
      </c>
      <c r="C152" s="12">
        <v>84.401947000000007</v>
      </c>
      <c r="D152" s="12"/>
      <c r="E152" s="12"/>
      <c r="F152" s="12"/>
      <c r="G152" s="12"/>
      <c r="H152" s="6"/>
      <c r="I152" s="12">
        <f t="shared" si="16"/>
        <v>92.117500419846749</v>
      </c>
      <c r="J152" s="12">
        <f t="shared" si="18"/>
        <v>-7.7155534198467421</v>
      </c>
      <c r="K152" s="12"/>
      <c r="L152" s="12"/>
      <c r="M152" s="12"/>
      <c r="N152" s="12"/>
      <c r="O152" s="6"/>
      <c r="P152" s="12"/>
      <c r="Q152" s="51"/>
      <c r="R152" s="52"/>
      <c r="S152" s="52"/>
      <c r="T152" s="52"/>
      <c r="U152" s="52"/>
      <c r="V152" s="6"/>
      <c r="W152" s="12">
        <v>4.9285328913860127</v>
      </c>
      <c r="X152" s="12">
        <f t="shared" si="19"/>
        <v>0.49582742435475891</v>
      </c>
      <c r="Y152" s="63">
        <v>149</v>
      </c>
      <c r="Z152" s="62">
        <f t="shared" si="20"/>
        <v>0.5892857142857143</v>
      </c>
      <c r="AA152" s="12">
        <f t="shared" si="21"/>
        <v>0.2257079538601594</v>
      </c>
      <c r="AJ152" s="6"/>
      <c r="AK152" s="12">
        <f t="shared" si="17"/>
        <v>-7.7155534198467421</v>
      </c>
      <c r="AL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BC152" s="6"/>
    </row>
    <row r="153" spans="1:55">
      <c r="A153" s="10">
        <v>43997</v>
      </c>
      <c r="B153" s="11">
        <v>150</v>
      </c>
      <c r="C153" s="12">
        <v>85.445755000000005</v>
      </c>
      <c r="D153" s="12"/>
      <c r="E153" s="12"/>
      <c r="F153" s="12"/>
      <c r="G153" s="12"/>
      <c r="H153" s="6"/>
      <c r="I153" s="12">
        <f t="shared" si="16"/>
        <v>92.361213352615948</v>
      </c>
      <c r="J153" s="12">
        <f t="shared" si="18"/>
        <v>-6.9154583526159428</v>
      </c>
      <c r="K153" s="12"/>
      <c r="L153" s="12"/>
      <c r="M153" s="12"/>
      <c r="N153" s="12"/>
      <c r="O153" s="6"/>
      <c r="P153" s="12"/>
      <c r="Q153" s="51"/>
      <c r="R153" s="52"/>
      <c r="S153" s="52"/>
      <c r="T153" s="52"/>
      <c r="U153" s="52"/>
      <c r="V153" s="6"/>
      <c r="W153" s="12">
        <v>4.9708586896936282</v>
      </c>
      <c r="X153" s="12">
        <f t="shared" si="19"/>
        <v>0.50008554579193221</v>
      </c>
      <c r="Y153" s="63">
        <v>150</v>
      </c>
      <c r="Z153" s="62">
        <f t="shared" si="20"/>
        <v>0.59325396825396826</v>
      </c>
      <c r="AA153" s="12">
        <f t="shared" si="21"/>
        <v>0.23592346011003523</v>
      </c>
      <c r="AJ153" s="6"/>
      <c r="AK153" s="12">
        <f t="shared" si="17"/>
        <v>-6.9154583526159428</v>
      </c>
      <c r="AL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BC153" s="6"/>
    </row>
    <row r="154" spans="1:55">
      <c r="A154" s="10">
        <v>43998</v>
      </c>
      <c r="B154" s="11">
        <v>151</v>
      </c>
      <c r="C154" s="12">
        <v>87.710257999999996</v>
      </c>
      <c r="D154" s="12"/>
      <c r="E154" s="12"/>
      <c r="F154" s="12"/>
      <c r="G154" s="12"/>
      <c r="H154" s="6"/>
      <c r="I154" s="12">
        <f t="shared" si="16"/>
        <v>92.604926285385162</v>
      </c>
      <c r="J154" s="12">
        <f t="shared" si="18"/>
        <v>-4.8946682853851655</v>
      </c>
      <c r="K154" s="12"/>
      <c r="L154" s="12"/>
      <c r="M154" s="12"/>
      <c r="N154" s="12"/>
      <c r="O154" s="6"/>
      <c r="P154" s="12"/>
      <c r="Q154" s="51"/>
      <c r="R154" s="52"/>
      <c r="S154" s="52"/>
      <c r="T154" s="52"/>
      <c r="U154" s="52"/>
      <c r="V154" s="6"/>
      <c r="W154" s="12">
        <v>5.0841341763039338</v>
      </c>
      <c r="X154" s="12">
        <f t="shared" si="19"/>
        <v>0.51148145082214602</v>
      </c>
      <c r="Y154" s="63">
        <v>151</v>
      </c>
      <c r="Z154" s="62">
        <f t="shared" si="20"/>
        <v>0.59722222222222221</v>
      </c>
      <c r="AA154" s="12">
        <f t="shared" si="21"/>
        <v>0.24616364666135951</v>
      </c>
      <c r="AJ154" s="6"/>
      <c r="AK154" s="12">
        <f t="shared" si="17"/>
        <v>-4.8946682853851655</v>
      </c>
      <c r="AL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BC154" s="6"/>
    </row>
    <row r="155" spans="1:55">
      <c r="A155" s="10">
        <v>43999</v>
      </c>
      <c r="B155" s="11">
        <v>152</v>
      </c>
      <c r="C155" s="12">
        <v>87.588195999999996</v>
      </c>
      <c r="D155" s="12"/>
      <c r="E155" s="12"/>
      <c r="F155" s="12"/>
      <c r="G155" s="12"/>
      <c r="H155" s="6"/>
      <c r="I155" s="12">
        <f t="shared" si="16"/>
        <v>92.848639218154375</v>
      </c>
      <c r="J155" s="12">
        <f t="shared" si="18"/>
        <v>-5.2604432181543785</v>
      </c>
      <c r="K155" s="12"/>
      <c r="L155" s="12"/>
      <c r="M155" s="12"/>
      <c r="N155" s="12"/>
      <c r="O155" s="6"/>
      <c r="P155" s="12"/>
      <c r="Q155" s="51"/>
      <c r="R155" s="52"/>
      <c r="S155" s="52"/>
      <c r="T155" s="52"/>
      <c r="U155" s="52"/>
      <c r="V155" s="6"/>
      <c r="W155" s="12">
        <v>5.1582151090731401</v>
      </c>
      <c r="X155" s="12">
        <f t="shared" si="19"/>
        <v>0.51893424841896285</v>
      </c>
      <c r="Y155" s="63">
        <v>152</v>
      </c>
      <c r="Z155" s="62">
        <f t="shared" si="20"/>
        <v>0.60119047619047616</v>
      </c>
      <c r="AA155" s="12">
        <f t="shared" si="21"/>
        <v>0.256429712211035</v>
      </c>
      <c r="AJ155" s="6"/>
      <c r="AK155" s="12">
        <f t="shared" si="17"/>
        <v>-5.2604432181543785</v>
      </c>
      <c r="AL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BC155" s="6"/>
    </row>
    <row r="156" spans="1:55">
      <c r="A156" s="10">
        <v>44000</v>
      </c>
      <c r="B156" s="11">
        <v>153</v>
      </c>
      <c r="C156" s="12">
        <v>87.623076999999995</v>
      </c>
      <c r="D156" s="12"/>
      <c r="E156" s="12"/>
      <c r="F156" s="12"/>
      <c r="G156" s="12"/>
      <c r="H156" s="6"/>
      <c r="I156" s="12">
        <f t="shared" si="16"/>
        <v>93.092352150923574</v>
      </c>
      <c r="J156" s="12">
        <f t="shared" si="18"/>
        <v>-5.4692751509235791</v>
      </c>
      <c r="K156" s="12"/>
      <c r="L156" s="12"/>
      <c r="M156" s="12"/>
      <c r="N156" s="12"/>
      <c r="O156" s="6"/>
      <c r="P156" s="12"/>
      <c r="Q156" s="51"/>
      <c r="R156" s="52"/>
      <c r="S156" s="52"/>
      <c r="T156" s="52"/>
      <c r="U156" s="52"/>
      <c r="V156" s="6"/>
      <c r="W156" s="12">
        <v>5.2391606384575837</v>
      </c>
      <c r="X156" s="12">
        <f t="shared" si="19"/>
        <v>0.52707764813490443</v>
      </c>
      <c r="Y156" s="63">
        <v>153</v>
      </c>
      <c r="Z156" s="62">
        <f t="shared" si="20"/>
        <v>0.60515873015873012</v>
      </c>
      <c r="AA156" s="12">
        <f t="shared" si="21"/>
        <v>0.26672287549404317</v>
      </c>
      <c r="AJ156" s="6"/>
      <c r="AK156" s="12">
        <f t="shared" si="17"/>
        <v>-5.4692751509235791</v>
      </c>
      <c r="AL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BC156" s="6"/>
    </row>
    <row r="157" spans="1:55">
      <c r="A157" s="10">
        <v>44001</v>
      </c>
      <c r="B157" s="11">
        <v>154</v>
      </c>
      <c r="C157" s="12">
        <v>87.122337000000002</v>
      </c>
      <c r="D157" s="12"/>
      <c r="E157" s="12"/>
      <c r="F157" s="12"/>
      <c r="G157" s="12"/>
      <c r="H157" s="6"/>
      <c r="I157" s="12">
        <f t="shared" si="16"/>
        <v>93.336065083692773</v>
      </c>
      <c r="J157" s="12">
        <f t="shared" si="18"/>
        <v>-6.2137280836927715</v>
      </c>
      <c r="K157" s="12"/>
      <c r="L157" s="12"/>
      <c r="M157" s="12"/>
      <c r="N157" s="12"/>
      <c r="O157" s="6"/>
      <c r="P157" s="12"/>
      <c r="Q157" s="51"/>
      <c r="R157" s="52"/>
      <c r="S157" s="52"/>
      <c r="T157" s="52"/>
      <c r="U157" s="52"/>
      <c r="V157" s="6"/>
      <c r="W157" s="12">
        <v>5.2507714964631589</v>
      </c>
      <c r="X157" s="12">
        <f t="shared" si="19"/>
        <v>0.52824574053609641</v>
      </c>
      <c r="Y157" s="63">
        <v>154</v>
      </c>
      <c r="Z157" s="62">
        <f t="shared" si="20"/>
        <v>0.60912698412698407</v>
      </c>
      <c r="AA157" s="12">
        <f t="shared" si="21"/>
        <v>0.27704437642439733</v>
      </c>
      <c r="AJ157" s="6"/>
      <c r="AK157" s="12">
        <f t="shared" si="17"/>
        <v>-6.2137280836927715</v>
      </c>
      <c r="AL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BC157" s="6"/>
    </row>
    <row r="158" spans="1:55">
      <c r="A158" s="10">
        <v>44004</v>
      </c>
      <c r="B158" s="11">
        <v>155</v>
      </c>
      <c r="C158" s="12">
        <v>89.401786999999999</v>
      </c>
      <c r="D158" s="12"/>
      <c r="E158" s="12"/>
      <c r="F158" s="12"/>
      <c r="G158" s="12"/>
      <c r="H158" s="6"/>
      <c r="I158" s="12">
        <f t="shared" si="16"/>
        <v>93.579778016461987</v>
      </c>
      <c r="J158" s="12">
        <f t="shared" si="18"/>
        <v>-4.1779910164619878</v>
      </c>
      <c r="K158" s="12"/>
      <c r="L158" s="12"/>
      <c r="M158" s="12"/>
      <c r="N158" s="12"/>
      <c r="O158" s="6"/>
      <c r="P158" s="12"/>
      <c r="Q158" s="51"/>
      <c r="R158" s="52"/>
      <c r="S158" s="52"/>
      <c r="T158" s="52"/>
      <c r="U158" s="52"/>
      <c r="V158" s="6"/>
      <c r="W158" s="12">
        <v>5.4823458660002586</v>
      </c>
      <c r="X158" s="12">
        <f t="shared" si="19"/>
        <v>0.55154292160895491</v>
      </c>
      <c r="Y158" s="63">
        <v>155</v>
      </c>
      <c r="Z158" s="62">
        <f t="shared" si="20"/>
        <v>0.61309523809523814</v>
      </c>
      <c r="AA158" s="12">
        <f t="shared" si="21"/>
        <v>0.28739547728120984</v>
      </c>
      <c r="AJ158" s="6"/>
      <c r="AK158" s="12">
        <f t="shared" si="17"/>
        <v>-4.1779910164619878</v>
      </c>
      <c r="AL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BC158" s="6"/>
    </row>
    <row r="159" spans="1:55">
      <c r="A159" s="10">
        <v>44005</v>
      </c>
      <c r="B159" s="11">
        <v>156</v>
      </c>
      <c r="C159" s="12">
        <v>91.310051000000001</v>
      </c>
      <c r="D159" s="12"/>
      <c r="E159" s="12"/>
      <c r="F159" s="12"/>
      <c r="G159" s="12"/>
      <c r="H159" s="6"/>
      <c r="I159" s="12">
        <f t="shared" si="16"/>
        <v>93.8234909492312</v>
      </c>
      <c r="J159" s="12">
        <f t="shared" si="18"/>
        <v>-2.5134399492311985</v>
      </c>
      <c r="K159" s="12"/>
      <c r="L159" s="12"/>
      <c r="M159" s="12"/>
      <c r="N159" s="12"/>
      <c r="O159" s="6"/>
      <c r="P159" s="12"/>
      <c r="Q159" s="51"/>
      <c r="R159" s="52"/>
      <c r="S159" s="52"/>
      <c r="T159" s="52"/>
      <c r="U159" s="52"/>
      <c r="V159" s="6"/>
      <c r="W159" s="12">
        <v>5.5837255796887035</v>
      </c>
      <c r="X159" s="12">
        <f t="shared" si="19"/>
        <v>0.56174207081374572</v>
      </c>
      <c r="Y159" s="63">
        <v>156</v>
      </c>
      <c r="Z159" s="62">
        <f t="shared" si="20"/>
        <v>0.61706349206349209</v>
      </c>
      <c r="AA159" s="12">
        <f t="shared" si="21"/>
        <v>0.29777746394303461</v>
      </c>
      <c r="AJ159" s="6"/>
      <c r="AK159" s="12">
        <f t="shared" si="17"/>
        <v>-2.5134399492311985</v>
      </c>
      <c r="AL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BC159" s="6"/>
    </row>
    <row r="160" spans="1:55">
      <c r="A160" s="10">
        <v>44006</v>
      </c>
      <c r="B160" s="11">
        <v>157</v>
      </c>
      <c r="C160" s="12">
        <v>89.698241999999993</v>
      </c>
      <c r="D160" s="12"/>
      <c r="E160" s="12"/>
      <c r="F160" s="12"/>
      <c r="G160" s="12"/>
      <c r="H160" s="6"/>
      <c r="I160" s="12">
        <f t="shared" si="16"/>
        <v>94.067203882000399</v>
      </c>
      <c r="J160" s="12">
        <f t="shared" si="18"/>
        <v>-4.3689618820004057</v>
      </c>
      <c r="K160" s="12"/>
      <c r="L160" s="12"/>
      <c r="M160" s="12"/>
      <c r="N160" s="12"/>
      <c r="O160" s="6"/>
      <c r="P160" s="12"/>
      <c r="Q160" s="51"/>
      <c r="R160" s="52"/>
      <c r="S160" s="52"/>
      <c r="T160" s="52"/>
      <c r="U160" s="52"/>
      <c r="V160" s="6"/>
      <c r="W160" s="12">
        <v>5.7054637569244306</v>
      </c>
      <c r="X160" s="12">
        <f t="shared" si="19"/>
        <v>0.57398935173783827</v>
      </c>
      <c r="Y160" s="63">
        <v>157</v>
      </c>
      <c r="Z160" s="62">
        <f t="shared" si="20"/>
        <v>0.62103174603174605</v>
      </c>
      <c r="AA160" s="12">
        <f t="shared" si="21"/>
        <v>0.30819164717386466</v>
      </c>
      <c r="AJ160" s="6"/>
      <c r="AK160" s="12">
        <f t="shared" si="17"/>
        <v>-4.3689618820004057</v>
      </c>
      <c r="AL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BC160" s="6"/>
    </row>
    <row r="161" spans="1:55">
      <c r="A161" s="10">
        <v>44007</v>
      </c>
      <c r="B161" s="11">
        <v>158</v>
      </c>
      <c r="C161" s="12">
        <v>90.889037999999999</v>
      </c>
      <c r="D161" s="12"/>
      <c r="E161" s="12"/>
      <c r="F161" s="12"/>
      <c r="G161" s="12"/>
      <c r="H161" s="6"/>
      <c r="I161" s="12">
        <f t="shared" si="16"/>
        <v>94.310916814769598</v>
      </c>
      <c r="J161" s="12">
        <f t="shared" si="18"/>
        <v>-3.4218788147695989</v>
      </c>
      <c r="K161" s="12"/>
      <c r="L161" s="12"/>
      <c r="M161" s="12"/>
      <c r="N161" s="12"/>
      <c r="O161" s="6"/>
      <c r="P161" s="12"/>
      <c r="Q161" s="51"/>
      <c r="R161" s="52"/>
      <c r="S161" s="52"/>
      <c r="T161" s="52"/>
      <c r="U161" s="52"/>
      <c r="V161" s="6"/>
      <c r="W161" s="12">
        <v>5.74761024353473</v>
      </c>
      <c r="X161" s="12">
        <f t="shared" si="19"/>
        <v>0.578229433799198</v>
      </c>
      <c r="Y161" s="63">
        <v>158</v>
      </c>
      <c r="Z161" s="62">
        <f t="shared" si="20"/>
        <v>0.625</v>
      </c>
      <c r="AA161" s="12">
        <f t="shared" si="21"/>
        <v>0.3186393639643752</v>
      </c>
      <c r="AJ161" s="6"/>
      <c r="AK161" s="12">
        <f t="shared" si="17"/>
        <v>-3.4218788147695989</v>
      </c>
      <c r="AL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BC161" s="6"/>
    </row>
    <row r="162" spans="1:55">
      <c r="A162" s="10">
        <v>44008</v>
      </c>
      <c r="B162" s="11">
        <v>159</v>
      </c>
      <c r="C162" s="12">
        <v>88.096405000000004</v>
      </c>
      <c r="D162" s="12"/>
      <c r="E162" s="12"/>
      <c r="F162" s="12"/>
      <c r="G162" s="12"/>
      <c r="H162" s="6"/>
      <c r="I162" s="12">
        <f t="shared" si="16"/>
        <v>94.554629747538797</v>
      </c>
      <c r="J162" s="12">
        <f t="shared" si="18"/>
        <v>-6.4582247475387931</v>
      </c>
      <c r="K162" s="12"/>
      <c r="L162" s="12"/>
      <c r="M162" s="12"/>
      <c r="N162" s="12"/>
      <c r="O162" s="6"/>
      <c r="P162" s="12"/>
      <c r="Q162" s="51"/>
      <c r="R162" s="52"/>
      <c r="S162" s="52"/>
      <c r="T162" s="52"/>
      <c r="U162" s="52"/>
      <c r="V162" s="6"/>
      <c r="W162" s="12">
        <v>5.8726113023036035</v>
      </c>
      <c r="X162" s="12">
        <f t="shared" si="19"/>
        <v>0.59080497187043912</v>
      </c>
      <c r="Y162" s="63">
        <v>159</v>
      </c>
      <c r="Z162" s="62">
        <f t="shared" si="20"/>
        <v>0.62896825396825395</v>
      </c>
      <c r="AA162" s="12">
        <f t="shared" si="21"/>
        <v>0.32912197893226108</v>
      </c>
      <c r="AJ162" s="6"/>
      <c r="AK162" s="12">
        <f t="shared" si="17"/>
        <v>-6.4582247475387931</v>
      </c>
      <c r="AL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BC162" s="6"/>
    </row>
    <row r="163" spans="1:55">
      <c r="A163" s="10">
        <v>44011</v>
      </c>
      <c r="B163" s="11">
        <v>160</v>
      </c>
      <c r="C163" s="12">
        <v>90.126732000000004</v>
      </c>
      <c r="D163" s="12"/>
      <c r="E163" s="12"/>
      <c r="F163" s="12"/>
      <c r="G163" s="12"/>
      <c r="H163" s="6"/>
      <c r="I163" s="12">
        <f t="shared" si="16"/>
        <v>94.798342680308011</v>
      </c>
      <c r="J163" s="12">
        <f t="shared" si="18"/>
        <v>-4.6716106803080066</v>
      </c>
      <c r="K163" s="12"/>
      <c r="L163" s="12"/>
      <c r="M163" s="12"/>
      <c r="N163" s="12"/>
      <c r="O163" s="6"/>
      <c r="P163" s="12"/>
      <c r="Q163" s="51"/>
      <c r="R163" s="52"/>
      <c r="S163" s="52"/>
      <c r="T163" s="52"/>
      <c r="U163" s="52"/>
      <c r="V163" s="6"/>
      <c r="W163" s="12">
        <v>5.8745989073807507</v>
      </c>
      <c r="X163" s="12">
        <f t="shared" si="19"/>
        <v>0.59100493180329439</v>
      </c>
      <c r="Y163" s="63">
        <v>160</v>
      </c>
      <c r="Z163" s="62">
        <f t="shared" si="20"/>
        <v>0.63293650793650791</v>
      </c>
      <c r="AA163" s="12">
        <f t="shared" si="21"/>
        <v>0.3396408857857755</v>
      </c>
      <c r="AJ163" s="6"/>
      <c r="AK163" s="12">
        <f t="shared" si="17"/>
        <v>-4.6716106803080066</v>
      </c>
      <c r="AL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BC163" s="6"/>
    </row>
    <row r="164" spans="1:55">
      <c r="A164" s="10">
        <v>44012</v>
      </c>
      <c r="B164" s="11">
        <v>161</v>
      </c>
      <c r="C164" s="12">
        <v>90.879065999999995</v>
      </c>
      <c r="D164" s="12"/>
      <c r="E164" s="12"/>
      <c r="F164" s="12"/>
      <c r="G164" s="12"/>
      <c r="H164" s="6"/>
      <c r="I164" s="12">
        <f t="shared" si="16"/>
        <v>95.042055613077224</v>
      </c>
      <c r="J164" s="12">
        <f t="shared" si="18"/>
        <v>-4.1629896130772295</v>
      </c>
      <c r="K164" s="12"/>
      <c r="L164" s="12"/>
      <c r="M164" s="12"/>
      <c r="N164" s="12"/>
      <c r="O164" s="6"/>
      <c r="P164" s="12"/>
      <c r="Q164" s="51"/>
      <c r="R164" s="52"/>
      <c r="S164" s="52"/>
      <c r="T164" s="52"/>
      <c r="U164" s="52"/>
      <c r="V164" s="6"/>
      <c r="W164" s="12">
        <v>5.8854176140009145</v>
      </c>
      <c r="X164" s="12">
        <f t="shared" si="19"/>
        <v>0.59209333104025619</v>
      </c>
      <c r="Y164" s="63">
        <v>161</v>
      </c>
      <c r="Z164" s="62">
        <f t="shared" si="20"/>
        <v>0.63690476190476186</v>
      </c>
      <c r="AA164" s="12">
        <f t="shared" si="21"/>
        <v>0.35019750885487133</v>
      </c>
      <c r="AJ164" s="6"/>
      <c r="AK164" s="12">
        <f t="shared" si="17"/>
        <v>-4.1629896130772295</v>
      </c>
      <c r="AL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BC164" s="6"/>
    </row>
    <row r="165" spans="1:55">
      <c r="A165" s="10">
        <v>44013</v>
      </c>
      <c r="B165" s="11">
        <v>162</v>
      </c>
      <c r="C165" s="12">
        <v>90.707176000000004</v>
      </c>
      <c r="D165" s="12"/>
      <c r="E165" s="12"/>
      <c r="F165" s="12"/>
      <c r="G165" s="12"/>
      <c r="H165" s="6"/>
      <c r="I165" s="12">
        <f t="shared" si="16"/>
        <v>95.285768545846423</v>
      </c>
      <c r="J165" s="12">
        <f t="shared" si="18"/>
        <v>-4.5785925458464192</v>
      </c>
      <c r="K165" s="12"/>
      <c r="L165" s="12"/>
      <c r="M165" s="12"/>
      <c r="N165" s="12"/>
      <c r="O165" s="6"/>
      <c r="P165" s="12"/>
      <c r="Q165" s="51"/>
      <c r="R165" s="52"/>
      <c r="S165" s="52"/>
      <c r="T165" s="52"/>
      <c r="U165" s="52"/>
      <c r="V165" s="6"/>
      <c r="W165" s="12">
        <v>5.9433944621509482</v>
      </c>
      <c r="X165" s="12">
        <f t="shared" si="19"/>
        <v>0.59792600212594194</v>
      </c>
      <c r="Y165" s="63">
        <v>162</v>
      </c>
      <c r="Z165" s="62">
        <f t="shared" si="20"/>
        <v>0.64087301587301593</v>
      </c>
      <c r="AA165" s="12">
        <f t="shared" si="21"/>
        <v>0.3607933046946587</v>
      </c>
      <c r="AJ165" s="6"/>
      <c r="AK165" s="12">
        <f t="shared" si="17"/>
        <v>-4.5785925458464192</v>
      </c>
      <c r="AL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BC165" s="6"/>
    </row>
    <row r="166" spans="1:55">
      <c r="A166" s="10">
        <v>44014</v>
      </c>
      <c r="B166" s="11">
        <v>163</v>
      </c>
      <c r="C166" s="12">
        <v>90.707176000000004</v>
      </c>
      <c r="D166" s="12"/>
      <c r="E166" s="12"/>
      <c r="F166" s="12"/>
      <c r="G166" s="12"/>
      <c r="H166" s="6"/>
      <c r="I166" s="12">
        <f t="shared" si="16"/>
        <v>95.529481478615622</v>
      </c>
      <c r="J166" s="12">
        <f t="shared" si="18"/>
        <v>-4.8223054786156183</v>
      </c>
      <c r="K166" s="12"/>
      <c r="L166" s="12"/>
      <c r="M166" s="12"/>
      <c r="N166" s="12"/>
      <c r="O166" s="6"/>
      <c r="P166" s="12"/>
      <c r="Q166" s="51"/>
      <c r="R166" s="52"/>
      <c r="S166" s="52"/>
      <c r="T166" s="52"/>
      <c r="U166" s="52"/>
      <c r="V166" s="6"/>
      <c r="W166" s="12">
        <v>5.9700165124579101</v>
      </c>
      <c r="X166" s="12">
        <f t="shared" si="19"/>
        <v>0.60060427229794677</v>
      </c>
      <c r="Y166" s="63">
        <v>163</v>
      </c>
      <c r="Z166" s="62">
        <f t="shared" si="20"/>
        <v>0.64484126984126988</v>
      </c>
      <c r="AA166" s="12">
        <f t="shared" si="21"/>
        <v>0.37142976376624048</v>
      </c>
      <c r="AJ166" s="6"/>
      <c r="AK166" s="12">
        <f t="shared" si="17"/>
        <v>-4.8223054786156183</v>
      </c>
      <c r="AL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BC166" s="6"/>
    </row>
    <row r="167" spans="1:55">
      <c r="A167" s="10">
        <v>44018</v>
      </c>
      <c r="B167" s="11">
        <v>164</v>
      </c>
      <c r="C167" s="12">
        <v>93.133613999999994</v>
      </c>
      <c r="D167" s="12"/>
      <c r="E167" s="12"/>
      <c r="F167" s="12"/>
      <c r="G167" s="12"/>
      <c r="H167" s="6"/>
      <c r="I167" s="12">
        <f t="shared" si="16"/>
        <v>95.773194411384836</v>
      </c>
      <c r="J167" s="12">
        <f t="shared" si="18"/>
        <v>-2.6395804113848413</v>
      </c>
      <c r="K167" s="12"/>
      <c r="L167" s="12"/>
      <c r="M167" s="12"/>
      <c r="N167" s="12"/>
      <c r="O167" s="6"/>
      <c r="P167" s="12"/>
      <c r="Q167" s="51"/>
      <c r="R167" s="52"/>
      <c r="S167" s="52"/>
      <c r="T167" s="52"/>
      <c r="U167" s="52"/>
      <c r="V167" s="6"/>
      <c r="W167" s="12">
        <v>6.0022734367652006</v>
      </c>
      <c r="X167" s="12">
        <f t="shared" si="19"/>
        <v>0.60384943024846871</v>
      </c>
      <c r="Y167" s="63">
        <v>164</v>
      </c>
      <c r="Z167" s="62">
        <f t="shared" si="20"/>
        <v>0.64880952380952384</v>
      </c>
      <c r="AA167" s="12">
        <f t="shared" si="21"/>
        <v>0.3821084122003639</v>
      </c>
      <c r="AJ167" s="6"/>
      <c r="AK167" s="12">
        <f t="shared" si="17"/>
        <v>-2.6395804113848413</v>
      </c>
      <c r="AL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BC167" s="6"/>
    </row>
    <row r="168" spans="1:55">
      <c r="A168" s="10">
        <v>44019</v>
      </c>
      <c r="B168" s="11">
        <v>165</v>
      </c>
      <c r="C168" s="12">
        <v>92.844634999999997</v>
      </c>
      <c r="D168" s="12"/>
      <c r="E168" s="12"/>
      <c r="F168" s="12"/>
      <c r="G168" s="12"/>
      <c r="H168" s="6"/>
      <c r="I168" s="12">
        <f t="shared" si="16"/>
        <v>96.016907344154049</v>
      </c>
      <c r="J168" s="12">
        <f t="shared" si="18"/>
        <v>-3.1722723441540523</v>
      </c>
      <c r="K168" s="12"/>
      <c r="L168" s="12"/>
      <c r="M168" s="12"/>
      <c r="N168" s="12"/>
      <c r="O168" s="6"/>
      <c r="P168" s="12"/>
      <c r="Q168" s="51"/>
      <c r="R168" s="52"/>
      <c r="S168" s="52"/>
      <c r="T168" s="52"/>
      <c r="U168" s="52"/>
      <c r="V168" s="6"/>
      <c r="W168" s="12">
        <v>6.066837748462504</v>
      </c>
      <c r="X168" s="12">
        <f t="shared" si="19"/>
        <v>0.61034482290985548</v>
      </c>
      <c r="Y168" s="63">
        <v>165</v>
      </c>
      <c r="Z168" s="62">
        <f t="shared" si="20"/>
        <v>0.65277777777777779</v>
      </c>
      <c r="AA168" s="12">
        <f t="shared" si="21"/>
        <v>0.39283081364972938</v>
      </c>
      <c r="AJ168" s="6"/>
      <c r="AK168" s="12">
        <f t="shared" si="17"/>
        <v>-3.1722723441540523</v>
      </c>
      <c r="AL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BC168" s="6"/>
    </row>
    <row r="169" spans="1:55">
      <c r="A169" s="10">
        <v>44020</v>
      </c>
      <c r="B169" s="11">
        <v>166</v>
      </c>
      <c r="C169" s="12">
        <v>95.006996000000001</v>
      </c>
      <c r="D169" s="12"/>
      <c r="E169" s="12"/>
      <c r="F169" s="12"/>
      <c r="G169" s="12"/>
      <c r="H169" s="6"/>
      <c r="I169" s="12">
        <f t="shared" si="16"/>
        <v>96.260620276923248</v>
      </c>
      <c r="J169" s="12">
        <f t="shared" si="18"/>
        <v>-1.2536242769232473</v>
      </c>
      <c r="K169" s="12"/>
      <c r="L169" s="12"/>
      <c r="M169" s="12"/>
      <c r="N169" s="12"/>
      <c r="O169" s="6"/>
      <c r="P169" s="12"/>
      <c r="Q169" s="51"/>
      <c r="R169" s="52"/>
      <c r="S169" s="52"/>
      <c r="T169" s="52"/>
      <c r="U169" s="52"/>
      <c r="V169" s="6"/>
      <c r="W169" s="12">
        <v>6.067385268920475</v>
      </c>
      <c r="X169" s="12">
        <f t="shared" si="19"/>
        <v>0.61039990535821087</v>
      </c>
      <c r="Y169" s="63">
        <v>166</v>
      </c>
      <c r="Z169" s="62">
        <f t="shared" si="20"/>
        <v>0.65674603174603174</v>
      </c>
      <c r="AA169" s="12">
        <f t="shared" si="21"/>
        <v>0.40359857123625476</v>
      </c>
      <c r="AJ169" s="6"/>
      <c r="AK169" s="12">
        <f t="shared" si="17"/>
        <v>-1.2536242769232473</v>
      </c>
      <c r="AL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BC169" s="6"/>
    </row>
    <row r="170" spans="1:55">
      <c r="A170" s="10">
        <v>44021</v>
      </c>
      <c r="B170" s="11">
        <v>167</v>
      </c>
      <c r="C170" s="12">
        <v>95.415558000000004</v>
      </c>
      <c r="D170" s="12"/>
      <c r="E170" s="12"/>
      <c r="F170" s="12"/>
      <c r="G170" s="12"/>
      <c r="H170" s="6"/>
      <c r="I170" s="12">
        <f t="shared" si="16"/>
        <v>96.504333209692447</v>
      </c>
      <c r="J170" s="12">
        <f t="shared" si="18"/>
        <v>-1.088775209692443</v>
      </c>
      <c r="K170" s="12"/>
      <c r="L170" s="12"/>
      <c r="M170" s="12"/>
      <c r="N170" s="12"/>
      <c r="O170" s="6"/>
      <c r="P170" s="12"/>
      <c r="Q170" s="51"/>
      <c r="R170" s="52"/>
      <c r="S170" s="52"/>
      <c r="T170" s="52"/>
      <c r="U170" s="52"/>
      <c r="V170" s="6"/>
      <c r="W170" s="12">
        <v>6.1448964452271184</v>
      </c>
      <c r="X170" s="12">
        <f t="shared" si="19"/>
        <v>0.61819779729761581</v>
      </c>
      <c r="Y170" s="63">
        <v>167</v>
      </c>
      <c r="Z170" s="62">
        <f t="shared" si="20"/>
        <v>0.6607142857142857</v>
      </c>
      <c r="AA170" s="12">
        <f t="shared" si="21"/>
        <v>0.41441332960007643</v>
      </c>
      <c r="AJ170" s="6"/>
      <c r="AK170" s="12">
        <f t="shared" si="17"/>
        <v>-1.088775209692443</v>
      </c>
      <c r="AL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BC170" s="6"/>
    </row>
    <row r="171" spans="1:55">
      <c r="A171" s="10">
        <v>44022</v>
      </c>
      <c r="B171" s="11">
        <v>168</v>
      </c>
      <c r="C171" s="12">
        <v>95.582465999999997</v>
      </c>
      <c r="D171" s="12"/>
      <c r="E171" s="12"/>
      <c r="F171" s="12"/>
      <c r="G171" s="12"/>
      <c r="H171" s="6"/>
      <c r="I171" s="12">
        <f t="shared" si="16"/>
        <v>96.748046142461646</v>
      </c>
      <c r="J171" s="12">
        <f t="shared" si="18"/>
        <v>-1.1655801424616499</v>
      </c>
      <c r="K171" s="12"/>
      <c r="L171" s="12"/>
      <c r="M171" s="12"/>
      <c r="N171" s="12"/>
      <c r="O171" s="6"/>
      <c r="P171" s="12"/>
      <c r="Q171" s="51"/>
      <c r="R171" s="52"/>
      <c r="S171" s="52"/>
      <c r="T171" s="52"/>
      <c r="U171" s="52"/>
      <c r="V171" s="6"/>
      <c r="W171" s="12">
        <v>6.1728652350728197</v>
      </c>
      <c r="X171" s="12">
        <f t="shared" si="19"/>
        <v>0.6210115541167599</v>
      </c>
      <c r="Y171" s="63">
        <v>168</v>
      </c>
      <c r="Z171" s="62">
        <f t="shared" si="20"/>
        <v>0.66468253968253965</v>
      </c>
      <c r="AA171" s="12">
        <f t="shared" si="21"/>
        <v>0.42527677705760714</v>
      </c>
      <c r="AJ171" s="6"/>
      <c r="AK171" s="12">
        <f t="shared" si="17"/>
        <v>-1.1655801424616499</v>
      </c>
      <c r="AL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BC171" s="6"/>
    </row>
    <row r="172" spans="1:55">
      <c r="A172" s="10">
        <v>44025</v>
      </c>
      <c r="B172" s="11">
        <v>169</v>
      </c>
      <c r="C172" s="12">
        <v>95.141525000000001</v>
      </c>
      <c r="D172" s="12"/>
      <c r="E172" s="12"/>
      <c r="F172" s="12"/>
      <c r="G172" s="12"/>
      <c r="H172" s="6"/>
      <c r="I172" s="12">
        <f t="shared" si="16"/>
        <v>96.99175907523086</v>
      </c>
      <c r="J172" s="12">
        <f t="shared" si="18"/>
        <v>-1.8502340752308584</v>
      </c>
      <c r="K172" s="12"/>
      <c r="L172" s="12"/>
      <c r="M172" s="12"/>
      <c r="N172" s="12"/>
      <c r="O172" s="6"/>
      <c r="P172" s="12"/>
      <c r="Q172" s="51"/>
      <c r="R172" s="52"/>
      <c r="S172" s="52"/>
      <c r="T172" s="52"/>
      <c r="U172" s="52"/>
      <c r="V172" s="6"/>
      <c r="W172" s="12">
        <v>6.2344451344588947</v>
      </c>
      <c r="X172" s="12">
        <f t="shared" si="19"/>
        <v>0.62720670459612227</v>
      </c>
      <c r="Y172" s="63">
        <v>169</v>
      </c>
      <c r="Z172" s="62">
        <f t="shared" si="20"/>
        <v>0.66865079365079361</v>
      </c>
      <c r="AA172" s="12">
        <f t="shared" si="21"/>
        <v>0.43619064787655376</v>
      </c>
      <c r="AJ172" s="6"/>
      <c r="AK172" s="12">
        <f t="shared" si="17"/>
        <v>-1.8502340752308584</v>
      </c>
      <c r="AL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BC172" s="6"/>
    </row>
    <row r="173" spans="1:55">
      <c r="A173" s="10">
        <v>44026</v>
      </c>
      <c r="B173" s="11">
        <v>170</v>
      </c>
      <c r="C173" s="12">
        <v>96.715964999999997</v>
      </c>
      <c r="D173" s="12"/>
      <c r="E173" s="12"/>
      <c r="F173" s="12"/>
      <c r="G173" s="12"/>
      <c r="H173" s="6"/>
      <c r="I173" s="12">
        <f t="shared" si="16"/>
        <v>97.235472008000073</v>
      </c>
      <c r="J173" s="12">
        <f t="shared" si="18"/>
        <v>-0.5195070080000761</v>
      </c>
      <c r="K173" s="12"/>
      <c r="L173" s="12"/>
      <c r="M173" s="12"/>
      <c r="N173" s="12"/>
      <c r="O173" s="6"/>
      <c r="P173" s="12"/>
      <c r="Q173" s="51"/>
      <c r="R173" s="52"/>
      <c r="S173" s="52"/>
      <c r="T173" s="52"/>
      <c r="U173" s="52"/>
      <c r="V173" s="6"/>
      <c r="W173" s="12">
        <v>6.2425475712267939</v>
      </c>
      <c r="X173" s="12">
        <f t="shared" si="19"/>
        <v>0.6280218377081781</v>
      </c>
      <c r="Y173" s="63">
        <v>170</v>
      </c>
      <c r="Z173" s="62">
        <f t="shared" si="20"/>
        <v>0.67261904761904767</v>
      </c>
      <c r="AA173" s="12">
        <f t="shared" si="21"/>
        <v>0.44715672467644596</v>
      </c>
      <c r="AJ173" s="6"/>
      <c r="AK173" s="12">
        <f t="shared" si="17"/>
        <v>-0.5195070080000761</v>
      </c>
      <c r="AL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BC173" s="6"/>
    </row>
    <row r="174" spans="1:55">
      <c r="A174" s="10">
        <v>44027</v>
      </c>
      <c r="B174" s="11">
        <v>171</v>
      </c>
      <c r="C174" s="12">
        <v>97.381111000000004</v>
      </c>
      <c r="D174" s="12"/>
      <c r="E174" s="12"/>
      <c r="F174" s="12"/>
      <c r="G174" s="12"/>
      <c r="H174" s="6"/>
      <c r="I174" s="12">
        <f t="shared" si="16"/>
        <v>97.479184940769272</v>
      </c>
      <c r="J174" s="12">
        <f t="shared" si="18"/>
        <v>-9.807394076926812E-2</v>
      </c>
      <c r="K174" s="12"/>
      <c r="L174" s="12"/>
      <c r="M174" s="12"/>
      <c r="N174" s="12"/>
      <c r="O174" s="6"/>
      <c r="P174" s="12"/>
      <c r="Q174" s="51"/>
      <c r="R174" s="52"/>
      <c r="S174" s="52"/>
      <c r="T174" s="52"/>
      <c r="U174" s="52"/>
      <c r="V174" s="6"/>
      <c r="W174" s="12">
        <v>6.2837307141502947</v>
      </c>
      <c r="X174" s="12">
        <f t="shared" si="19"/>
        <v>0.6321650040687562</v>
      </c>
      <c r="Y174" s="63">
        <v>171</v>
      </c>
      <c r="Z174" s="62">
        <f t="shared" si="20"/>
        <v>0.67658730158730163</v>
      </c>
      <c r="AA174" s="12">
        <f t="shared" si="21"/>
        <v>0.45817684096392136</v>
      </c>
      <c r="AJ174" s="6"/>
      <c r="AK174" s="12">
        <f t="shared" si="17"/>
        <v>-9.807394076926812E-2</v>
      </c>
      <c r="AL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BC174" s="6"/>
    </row>
    <row r="175" spans="1:55">
      <c r="A175" s="10">
        <v>44028</v>
      </c>
      <c r="B175" s="11">
        <v>172</v>
      </c>
      <c r="C175" s="12">
        <v>96.182845999999998</v>
      </c>
      <c r="D175" s="12"/>
      <c r="E175" s="12"/>
      <c r="F175" s="12"/>
      <c r="G175" s="12"/>
      <c r="H175" s="6"/>
      <c r="I175" s="12">
        <f t="shared" si="16"/>
        <v>97.722897873538471</v>
      </c>
      <c r="J175" s="12">
        <f t="shared" si="18"/>
        <v>-1.5400518735384736</v>
      </c>
      <c r="K175" s="12"/>
      <c r="L175" s="12"/>
      <c r="M175" s="12"/>
      <c r="N175" s="12"/>
      <c r="O175" s="6"/>
      <c r="P175" s="12"/>
      <c r="Q175" s="51"/>
      <c r="R175" s="52"/>
      <c r="S175" s="52"/>
      <c r="T175" s="52"/>
      <c r="U175" s="52"/>
      <c r="V175" s="6"/>
      <c r="W175" s="12">
        <v>6.3960843949201518</v>
      </c>
      <c r="X175" s="12">
        <f t="shared" si="19"/>
        <v>0.64346817224893837</v>
      </c>
      <c r="Y175" s="63">
        <v>172</v>
      </c>
      <c r="Z175" s="62">
        <f t="shared" si="20"/>
        <v>0.68055555555555558</v>
      </c>
      <c r="AA175" s="12">
        <f t="shared" si="21"/>
        <v>0.46925288381280222</v>
      </c>
      <c r="AJ175" s="6"/>
      <c r="AK175" s="12">
        <f t="shared" si="17"/>
        <v>-1.5400518735384736</v>
      </c>
      <c r="AL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BC175" s="6"/>
    </row>
    <row r="176" spans="1:55">
      <c r="A176" s="10">
        <v>44029</v>
      </c>
      <c r="B176" s="11">
        <v>173</v>
      </c>
      <c r="C176" s="12">
        <v>95.988533000000004</v>
      </c>
      <c r="D176" s="12"/>
      <c r="E176" s="12"/>
      <c r="F176" s="12"/>
      <c r="G176" s="12"/>
      <c r="H176" s="6"/>
      <c r="I176" s="12">
        <f t="shared" si="16"/>
        <v>97.966610806307685</v>
      </c>
      <c r="J176" s="12">
        <f t="shared" si="18"/>
        <v>-1.9780778063076809</v>
      </c>
      <c r="K176" s="12"/>
      <c r="L176" s="12"/>
      <c r="M176" s="12"/>
      <c r="N176" s="12"/>
      <c r="O176" s="6"/>
      <c r="P176" s="12"/>
      <c r="Q176" s="51"/>
      <c r="R176" s="52"/>
      <c r="S176" s="52"/>
      <c r="T176" s="52"/>
      <c r="U176" s="52"/>
      <c r="V176" s="6"/>
      <c r="W176" s="12">
        <v>6.4610676469194956</v>
      </c>
      <c r="X176" s="12">
        <f t="shared" si="19"/>
        <v>0.65000571175107824</v>
      </c>
      <c r="Y176" s="63">
        <v>173</v>
      </c>
      <c r="Z176" s="62">
        <f t="shared" si="20"/>
        <v>0.68452380952380953</v>
      </c>
      <c r="AA176" s="12">
        <f t="shared" si="21"/>
        <v>0.48038679669982853</v>
      </c>
      <c r="AJ176" s="6"/>
      <c r="AK176" s="12">
        <f t="shared" si="17"/>
        <v>-1.9780778063076809</v>
      </c>
      <c r="AL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BC176" s="6"/>
    </row>
    <row r="177" spans="1:55">
      <c r="A177" s="10">
        <v>44032</v>
      </c>
      <c r="B177" s="11">
        <v>174</v>
      </c>
      <c r="C177" s="12">
        <v>98.011391000000003</v>
      </c>
      <c r="D177" s="12"/>
      <c r="E177" s="12"/>
      <c r="F177" s="12"/>
      <c r="G177" s="12"/>
      <c r="H177" s="6"/>
      <c r="I177" s="12">
        <f t="shared" si="16"/>
        <v>98.210323739076898</v>
      </c>
      <c r="J177" s="12">
        <f t="shared" si="18"/>
        <v>-0.1989327390768949</v>
      </c>
      <c r="K177" s="12"/>
      <c r="L177" s="12"/>
      <c r="M177" s="12"/>
      <c r="N177" s="12"/>
      <c r="O177" s="6"/>
      <c r="P177" s="12"/>
      <c r="Q177" s="51"/>
      <c r="R177" s="52"/>
      <c r="S177" s="52"/>
      <c r="T177" s="52"/>
      <c r="U177" s="52"/>
      <c r="V177" s="6"/>
      <c r="W177" s="12">
        <v>6.5533283779963156</v>
      </c>
      <c r="X177" s="12">
        <f t="shared" si="19"/>
        <v>0.65928745982236736</v>
      </c>
      <c r="Y177" s="63">
        <v>174</v>
      </c>
      <c r="Z177" s="62">
        <f t="shared" si="20"/>
        <v>0.68849206349206349</v>
      </c>
      <c r="AA177" s="12">
        <f t="shared" si="21"/>
        <v>0.49158058250786868</v>
      </c>
      <c r="AJ177" s="6"/>
      <c r="AK177" s="12">
        <f t="shared" si="17"/>
        <v>-0.1989327390768949</v>
      </c>
      <c r="AL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BC177" s="6"/>
    </row>
    <row r="178" spans="1:55">
      <c r="A178" s="10">
        <v>44033</v>
      </c>
      <c r="B178" s="11">
        <v>175</v>
      </c>
      <c r="C178" s="12">
        <v>96.658660999999995</v>
      </c>
      <c r="D178" s="12"/>
      <c r="E178" s="12"/>
      <c r="F178" s="12"/>
      <c r="G178" s="12"/>
      <c r="H178" s="6"/>
      <c r="I178" s="12">
        <f t="shared" si="16"/>
        <v>98.454036671846097</v>
      </c>
      <c r="J178" s="12">
        <f t="shared" si="18"/>
        <v>-1.7953756718461023</v>
      </c>
      <c r="K178" s="12"/>
      <c r="L178" s="12"/>
      <c r="M178" s="12"/>
      <c r="N178" s="12"/>
      <c r="O178" s="6"/>
      <c r="P178" s="12"/>
      <c r="Q178" s="51"/>
      <c r="R178" s="52"/>
      <c r="S178" s="52"/>
      <c r="T178" s="52"/>
      <c r="U178" s="52"/>
      <c r="V178" s="6"/>
      <c r="W178" s="12">
        <v>6.6313105039959908</v>
      </c>
      <c r="X178" s="12">
        <f t="shared" si="19"/>
        <v>0.66713273092681846</v>
      </c>
      <c r="Y178" s="63">
        <v>175</v>
      </c>
      <c r="Z178" s="62">
        <f t="shared" si="20"/>
        <v>0.69246031746031744</v>
      </c>
      <c r="AA178" s="12">
        <f t="shared" si="21"/>
        <v>0.50283630670944168</v>
      </c>
      <c r="AJ178" s="6"/>
      <c r="AK178" s="12">
        <f t="shared" si="17"/>
        <v>-1.7953756718461023</v>
      </c>
      <c r="AL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BC178" s="6"/>
    </row>
    <row r="179" spans="1:55">
      <c r="A179" s="10">
        <v>44034</v>
      </c>
      <c r="B179" s="11">
        <v>176</v>
      </c>
      <c r="C179" s="12">
        <v>96.930199000000002</v>
      </c>
      <c r="D179" s="12"/>
      <c r="E179" s="12"/>
      <c r="F179" s="12"/>
      <c r="G179" s="12"/>
      <c r="H179" s="6"/>
      <c r="I179" s="12">
        <f t="shared" si="16"/>
        <v>98.697749604615296</v>
      </c>
      <c r="J179" s="12">
        <f t="shared" si="18"/>
        <v>-1.7675506046152947</v>
      </c>
      <c r="K179" s="12"/>
      <c r="L179" s="12"/>
      <c r="M179" s="12"/>
      <c r="N179" s="12"/>
      <c r="O179" s="6"/>
      <c r="P179" s="12"/>
      <c r="Q179" s="51"/>
      <c r="R179" s="52"/>
      <c r="S179" s="52"/>
      <c r="T179" s="52"/>
      <c r="U179" s="52"/>
      <c r="V179" s="6"/>
      <c r="W179" s="12">
        <v>6.6618253107655221</v>
      </c>
      <c r="X179" s="12">
        <f t="shared" si="19"/>
        <v>0.67020262583847945</v>
      </c>
      <c r="Y179" s="63">
        <v>176</v>
      </c>
      <c r="Z179" s="62">
        <f t="shared" si="20"/>
        <v>0.6964285714285714</v>
      </c>
      <c r="AA179" s="12">
        <f t="shared" si="21"/>
        <v>0.51415610074453411</v>
      </c>
      <c r="AJ179" s="6"/>
      <c r="AK179" s="12">
        <f t="shared" si="17"/>
        <v>-1.7675506046152947</v>
      </c>
      <c r="AL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BC179" s="6"/>
    </row>
    <row r="180" spans="1:55">
      <c r="A180" s="10">
        <v>44035</v>
      </c>
      <c r="B180" s="11">
        <v>177</v>
      </c>
      <c r="C180" s="12">
        <v>92.518287999999998</v>
      </c>
      <c r="D180" s="12"/>
      <c r="E180" s="12"/>
      <c r="F180" s="12"/>
      <c r="G180" s="12"/>
      <c r="H180" s="6"/>
      <c r="I180" s="12">
        <f t="shared" si="16"/>
        <v>98.941462537384496</v>
      </c>
      <c r="J180" s="12">
        <f t="shared" si="18"/>
        <v>-6.4231745373844973</v>
      </c>
      <c r="K180" s="12"/>
      <c r="L180" s="12"/>
      <c r="M180" s="12"/>
      <c r="N180" s="12"/>
      <c r="O180" s="6"/>
      <c r="P180" s="12"/>
      <c r="Q180" s="51"/>
      <c r="R180" s="52"/>
      <c r="S180" s="52"/>
      <c r="T180" s="52"/>
      <c r="U180" s="52"/>
      <c r="V180" s="6"/>
      <c r="W180" s="12">
        <v>6.7066861678420153</v>
      </c>
      <c r="X180" s="12">
        <f t="shared" si="19"/>
        <v>0.67471578293994905</v>
      </c>
      <c r="Y180" s="63">
        <v>177</v>
      </c>
      <c r="Z180" s="62">
        <f t="shared" si="20"/>
        <v>0.70039682539682535</v>
      </c>
      <c r="AA180" s="12">
        <f t="shared" si="21"/>
        <v>0.52554216560793932</v>
      </c>
      <c r="AJ180" s="6"/>
      <c r="AK180" s="12">
        <f t="shared" si="17"/>
        <v>-6.4231745373844973</v>
      </c>
      <c r="AL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BC180" s="6"/>
    </row>
    <row r="181" spans="1:55">
      <c r="A181" s="10">
        <v>44036</v>
      </c>
      <c r="B181" s="11">
        <v>178</v>
      </c>
      <c r="C181" s="12">
        <v>92.289092999999994</v>
      </c>
      <c r="D181" s="12"/>
      <c r="E181" s="12"/>
      <c r="F181" s="12"/>
      <c r="G181" s="12"/>
      <c r="H181" s="6"/>
      <c r="I181" s="12">
        <f t="shared" si="16"/>
        <v>99.185175470153709</v>
      </c>
      <c r="J181" s="12">
        <f t="shared" si="18"/>
        <v>-6.8960824701537149</v>
      </c>
      <c r="K181" s="12"/>
      <c r="L181" s="12"/>
      <c r="M181" s="12"/>
      <c r="N181" s="12"/>
      <c r="O181" s="6"/>
      <c r="P181" s="12"/>
      <c r="Q181" s="51"/>
      <c r="R181" s="52"/>
      <c r="S181" s="52"/>
      <c r="T181" s="52"/>
      <c r="U181" s="52"/>
      <c r="V181" s="6"/>
      <c r="W181" s="12">
        <v>6.7573393695344066</v>
      </c>
      <c r="X181" s="12">
        <f t="shared" si="19"/>
        <v>0.6798116699075204</v>
      </c>
      <c r="Y181" s="63">
        <v>178</v>
      </c>
      <c r="Z181" s="62">
        <f t="shared" si="20"/>
        <v>0.70436507936507942</v>
      </c>
      <c r="AA181" s="12">
        <f t="shared" si="21"/>
        <v>0.53699677566274295</v>
      </c>
      <c r="AJ181" s="6"/>
      <c r="AK181" s="12">
        <f t="shared" si="17"/>
        <v>-6.8960824701537149</v>
      </c>
      <c r="AL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BC181" s="6"/>
    </row>
    <row r="182" spans="1:55">
      <c r="A182" s="10">
        <v>44039</v>
      </c>
      <c r="B182" s="11">
        <v>179</v>
      </c>
      <c r="C182" s="12">
        <v>94.476364000000004</v>
      </c>
      <c r="D182" s="12"/>
      <c r="E182" s="12"/>
      <c r="F182" s="12"/>
      <c r="G182" s="12"/>
      <c r="H182" s="6"/>
      <c r="I182" s="12">
        <f t="shared" si="16"/>
        <v>99.428888402922922</v>
      </c>
      <c r="J182" s="12">
        <f t="shared" si="18"/>
        <v>-4.9525244029229185</v>
      </c>
      <c r="K182" s="12"/>
      <c r="L182" s="12"/>
      <c r="M182" s="12"/>
      <c r="N182" s="12"/>
      <c r="O182" s="6"/>
      <c r="P182" s="12"/>
      <c r="Q182" s="51"/>
      <c r="R182" s="52"/>
      <c r="S182" s="52"/>
      <c r="T182" s="52"/>
      <c r="U182" s="52"/>
      <c r="V182" s="6"/>
      <c r="W182" s="12">
        <v>7.0768923366158276</v>
      </c>
      <c r="X182" s="12">
        <f t="shared" si="19"/>
        <v>0.71195980163447448</v>
      </c>
      <c r="Y182" s="63">
        <v>179</v>
      </c>
      <c r="Z182" s="62">
        <f t="shared" si="20"/>
        <v>0.70833333333333337</v>
      </c>
      <c r="AA182" s="12">
        <f t="shared" si="21"/>
        <v>0.54852228269809822</v>
      </c>
      <c r="AJ182" s="6"/>
      <c r="AK182" s="12">
        <f t="shared" si="17"/>
        <v>-4.9525244029229185</v>
      </c>
      <c r="AL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BC182" s="6"/>
    </row>
    <row r="183" spans="1:55">
      <c r="A183" s="10">
        <v>44040</v>
      </c>
      <c r="B183" s="11">
        <v>180</v>
      </c>
      <c r="C183" s="12">
        <v>92.924355000000006</v>
      </c>
      <c r="D183" s="12"/>
      <c r="E183" s="12"/>
      <c r="F183" s="12"/>
      <c r="G183" s="12"/>
      <c r="H183" s="6"/>
      <c r="I183" s="12">
        <f t="shared" si="16"/>
        <v>99.672601335692121</v>
      </c>
      <c r="J183" s="12">
        <f t="shared" si="18"/>
        <v>-6.7482463356921158</v>
      </c>
      <c r="K183" s="12"/>
      <c r="L183" s="12"/>
      <c r="M183" s="12"/>
      <c r="N183" s="12"/>
      <c r="O183" s="6"/>
      <c r="P183" s="12"/>
      <c r="Q183" s="51"/>
      <c r="R183" s="52"/>
      <c r="S183" s="52"/>
      <c r="T183" s="52"/>
      <c r="U183" s="52"/>
      <c r="V183" s="6"/>
      <c r="W183" s="12">
        <v>7.1292362016896931</v>
      </c>
      <c r="X183" s="12">
        <f t="shared" si="19"/>
        <v>0.71722577517514197</v>
      </c>
      <c r="Y183" s="63">
        <v>180</v>
      </c>
      <c r="Z183" s="62">
        <f t="shared" si="20"/>
        <v>0.71230158730158732</v>
      </c>
      <c r="AA183" s="12">
        <f t="shared" si="21"/>
        <v>0.56012112025115535</v>
      </c>
      <c r="AJ183" s="6"/>
      <c r="AK183" s="12">
        <f t="shared" si="17"/>
        <v>-6.7482463356921158</v>
      </c>
      <c r="AL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BC183" s="6"/>
    </row>
    <row r="184" spans="1:55">
      <c r="A184" s="10">
        <v>44041</v>
      </c>
      <c r="B184" s="11">
        <v>181</v>
      </c>
      <c r="C184" s="12">
        <v>94.705558999999994</v>
      </c>
      <c r="D184" s="12"/>
      <c r="E184" s="12"/>
      <c r="F184" s="12"/>
      <c r="G184" s="12"/>
      <c r="H184" s="6"/>
      <c r="I184" s="12">
        <f t="shared" si="16"/>
        <v>99.916314268461321</v>
      </c>
      <c r="J184" s="12">
        <f t="shared" si="18"/>
        <v>-5.2107552684613268</v>
      </c>
      <c r="K184" s="12"/>
      <c r="L184" s="12"/>
      <c r="M184" s="12"/>
      <c r="N184" s="12"/>
      <c r="O184" s="6"/>
      <c r="P184" s="12"/>
      <c r="Q184" s="51"/>
      <c r="R184" s="52"/>
      <c r="S184" s="52"/>
      <c r="T184" s="52"/>
      <c r="U184" s="52"/>
      <c r="V184" s="6"/>
      <c r="W184" s="12">
        <v>7.1558398486118762</v>
      </c>
      <c r="X184" s="12">
        <f t="shared" si="19"/>
        <v>0.7199021939031014</v>
      </c>
      <c r="Y184" s="63">
        <v>181</v>
      </c>
      <c r="Z184" s="62">
        <f t="shared" si="20"/>
        <v>0.71626984126984128</v>
      </c>
      <c r="AA184" s="12">
        <f t="shared" si="21"/>
        <v>0.57179580821487397</v>
      </c>
      <c r="AJ184" s="6"/>
      <c r="AK184" s="12">
        <f t="shared" si="17"/>
        <v>-5.2107552684613268</v>
      </c>
      <c r="AL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BC184" s="6"/>
    </row>
    <row r="185" spans="1:55">
      <c r="A185" s="10">
        <v>44042</v>
      </c>
      <c r="B185" s="11">
        <v>182</v>
      </c>
      <c r="C185" s="12">
        <v>95.851517000000001</v>
      </c>
      <c r="D185" s="12"/>
      <c r="E185" s="12"/>
      <c r="F185" s="12"/>
      <c r="G185" s="12"/>
      <c r="H185" s="6"/>
      <c r="I185" s="12">
        <f t="shared" si="16"/>
        <v>100.16002720123053</v>
      </c>
      <c r="J185" s="12">
        <f t="shared" si="18"/>
        <v>-4.3085102012305327</v>
      </c>
      <c r="K185" s="12"/>
      <c r="L185" s="12"/>
      <c r="M185" s="12"/>
      <c r="N185" s="12"/>
      <c r="O185" s="6"/>
      <c r="P185" s="12"/>
      <c r="Q185" s="51"/>
      <c r="R185" s="52"/>
      <c r="S185" s="52"/>
      <c r="T185" s="52"/>
      <c r="U185" s="52"/>
      <c r="V185" s="6"/>
      <c r="W185" s="12">
        <v>7.1815804292323691</v>
      </c>
      <c r="X185" s="12">
        <f t="shared" si="19"/>
        <v>0.72249178518142321</v>
      </c>
      <c r="Y185" s="63">
        <v>182</v>
      </c>
      <c r="Z185" s="62">
        <f t="shared" si="20"/>
        <v>0.72023809523809523</v>
      </c>
      <c r="AA185" s="12">
        <f t="shared" si="21"/>
        <v>0.5835489577555576</v>
      </c>
      <c r="AJ185" s="6"/>
      <c r="AK185" s="12">
        <f t="shared" si="17"/>
        <v>-4.3085102012305327</v>
      </c>
      <c r="AL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BC185" s="6"/>
    </row>
    <row r="186" spans="1:55">
      <c r="A186" s="10">
        <v>44043</v>
      </c>
      <c r="B186" s="11">
        <v>183</v>
      </c>
      <c r="C186" s="12">
        <v>105.88608600000001</v>
      </c>
      <c r="D186" s="12"/>
      <c r="E186" s="12"/>
      <c r="F186" s="12"/>
      <c r="G186" s="12"/>
      <c r="H186" s="6"/>
      <c r="I186" s="12">
        <f t="shared" si="16"/>
        <v>100.40374013399975</v>
      </c>
      <c r="J186" s="12">
        <f t="shared" si="18"/>
        <v>5.4823458660002586</v>
      </c>
      <c r="K186" s="12"/>
      <c r="L186" s="12"/>
      <c r="M186" s="12"/>
      <c r="N186" s="12"/>
      <c r="O186" s="6"/>
      <c r="P186" s="12"/>
      <c r="Q186" s="51"/>
      <c r="R186" s="52"/>
      <c r="S186" s="52"/>
      <c r="T186" s="52"/>
      <c r="U186" s="52"/>
      <c r="V186" s="6"/>
      <c r="W186" s="12">
        <v>7.2332561259969737</v>
      </c>
      <c r="X186" s="12">
        <f t="shared" si="19"/>
        <v>0.72769053868336564</v>
      </c>
      <c r="Y186" s="63">
        <v>183</v>
      </c>
      <c r="Z186" s="62">
        <f t="shared" si="20"/>
        <v>0.72420634920634919</v>
      </c>
      <c r="AA186" s="12">
        <f t="shared" si="21"/>
        <v>0.59538327656628021</v>
      </c>
      <c r="AJ186" s="6"/>
      <c r="AK186" s="12">
        <f t="shared" si="17"/>
        <v>5.4823458660002586</v>
      </c>
      <c r="AL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BC186" s="6"/>
    </row>
    <row r="187" spans="1:55">
      <c r="A187" s="10">
        <v>44046</v>
      </c>
      <c r="B187" s="11">
        <v>184</v>
      </c>
      <c r="C187" s="12">
        <v>108.554153</v>
      </c>
      <c r="D187" s="12"/>
      <c r="E187" s="12"/>
      <c r="F187" s="12"/>
      <c r="G187" s="12"/>
      <c r="H187" s="6"/>
      <c r="I187" s="12">
        <f t="shared" si="16"/>
        <v>100.64745306676895</v>
      </c>
      <c r="J187" s="12">
        <f t="shared" si="18"/>
        <v>7.906699933231053</v>
      </c>
      <c r="K187" s="12"/>
      <c r="L187" s="12"/>
      <c r="M187" s="12"/>
      <c r="N187" s="12"/>
      <c r="O187" s="6"/>
      <c r="P187" s="12"/>
      <c r="Q187" s="51"/>
      <c r="R187" s="52"/>
      <c r="S187" s="52"/>
      <c r="T187" s="52"/>
      <c r="U187" s="52"/>
      <c r="V187" s="6"/>
      <c r="W187" s="12">
        <v>7.3349859158426796</v>
      </c>
      <c r="X187" s="12">
        <f t="shared" si="19"/>
        <v>0.73792490675819511</v>
      </c>
      <c r="Y187" s="63">
        <v>184</v>
      </c>
      <c r="Z187" s="62">
        <f t="shared" si="20"/>
        <v>0.72817460317460314</v>
      </c>
      <c r="AA187" s="12">
        <f t="shared" si="21"/>
        <v>0.60730157448496336</v>
      </c>
      <c r="AJ187" s="6"/>
      <c r="AK187" s="12">
        <f t="shared" si="17"/>
        <v>7.906699933231053</v>
      </c>
      <c r="AL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BC187" s="6"/>
    </row>
    <row r="188" spans="1:55">
      <c r="A188" s="10">
        <v>44047</v>
      </c>
      <c r="B188" s="11">
        <v>185</v>
      </c>
      <c r="C188" s="12">
        <v>109.279099</v>
      </c>
      <c r="D188" s="12"/>
      <c r="E188" s="12"/>
      <c r="F188" s="12"/>
      <c r="G188" s="12"/>
      <c r="H188" s="6"/>
      <c r="I188" s="12">
        <f t="shared" si="16"/>
        <v>100.89116599953815</v>
      </c>
      <c r="J188" s="12">
        <f t="shared" si="18"/>
        <v>8.3879330004618566</v>
      </c>
      <c r="K188" s="12"/>
      <c r="L188" s="12"/>
      <c r="M188" s="12"/>
      <c r="N188" s="12"/>
      <c r="O188" s="6"/>
      <c r="P188" s="12"/>
      <c r="Q188" s="51"/>
      <c r="R188" s="52"/>
      <c r="S188" s="52"/>
      <c r="T188" s="52"/>
      <c r="U188" s="52"/>
      <c r="V188" s="6"/>
      <c r="W188" s="12">
        <v>7.3596188655357224</v>
      </c>
      <c r="X188" s="12">
        <f t="shared" si="19"/>
        <v>0.74040306654118215</v>
      </c>
      <c r="Y188" s="63">
        <v>185</v>
      </c>
      <c r="Z188" s="62">
        <f t="shared" si="20"/>
        <v>0.7321428571428571</v>
      </c>
      <c r="AA188" s="12">
        <f t="shared" si="21"/>
        <v>0.61930676950877606</v>
      </c>
      <c r="AJ188" s="6"/>
      <c r="AK188" s="12">
        <f t="shared" si="17"/>
        <v>8.3879330004618566</v>
      </c>
      <c r="AL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BC188" s="6"/>
    </row>
    <row r="189" spans="1:55">
      <c r="A189" s="10">
        <v>44048</v>
      </c>
      <c r="B189" s="11">
        <v>186</v>
      </c>
      <c r="C189" s="12">
        <v>109.675194</v>
      </c>
      <c r="D189" s="12"/>
      <c r="E189" s="12"/>
      <c r="F189" s="12"/>
      <c r="G189" s="12"/>
      <c r="H189" s="6"/>
      <c r="I189" s="12">
        <f t="shared" si="16"/>
        <v>101.13487893230734</v>
      </c>
      <c r="J189" s="12">
        <f t="shared" si="18"/>
        <v>8.54031506769266</v>
      </c>
      <c r="K189" s="12"/>
      <c r="L189" s="12"/>
      <c r="M189" s="12"/>
      <c r="N189" s="12"/>
      <c r="O189" s="6"/>
      <c r="P189" s="12"/>
      <c r="Q189" s="51"/>
      <c r="R189" s="52"/>
      <c r="S189" s="52"/>
      <c r="T189" s="52"/>
      <c r="U189" s="52"/>
      <c r="V189" s="6"/>
      <c r="W189" s="12">
        <v>7.3821699501548892</v>
      </c>
      <c r="X189" s="12">
        <f t="shared" si="19"/>
        <v>0.74267178351021579</v>
      </c>
      <c r="Y189" s="63">
        <v>186</v>
      </c>
      <c r="Z189" s="62">
        <f t="shared" si="20"/>
        <v>0.73611111111111116</v>
      </c>
      <c r="AA189" s="12">
        <f t="shared" si="21"/>
        <v>0.63140189423976112</v>
      </c>
      <c r="AJ189" s="6"/>
      <c r="AK189" s="12">
        <f t="shared" si="17"/>
        <v>8.54031506769266</v>
      </c>
      <c r="AL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BC189" s="6"/>
    </row>
    <row r="190" spans="1:55">
      <c r="A190" s="10">
        <v>44049</v>
      </c>
      <c r="B190" s="11">
        <v>187</v>
      </c>
      <c r="C190" s="12">
        <v>113.501678</v>
      </c>
      <c r="D190" s="12"/>
      <c r="E190" s="12"/>
      <c r="F190" s="12"/>
      <c r="G190" s="12"/>
      <c r="H190" s="6"/>
      <c r="I190" s="12">
        <f t="shared" si="16"/>
        <v>101.37859186507656</v>
      </c>
      <c r="J190" s="12">
        <f t="shared" si="18"/>
        <v>12.12308613492344</v>
      </c>
      <c r="K190" s="12"/>
      <c r="L190" s="12"/>
      <c r="M190" s="12"/>
      <c r="N190" s="12"/>
      <c r="O190" s="6"/>
      <c r="P190" s="12"/>
      <c r="Q190" s="51"/>
      <c r="R190" s="52"/>
      <c r="S190" s="52"/>
      <c r="T190" s="52"/>
      <c r="U190" s="52"/>
      <c r="V190" s="6"/>
      <c r="W190" s="12">
        <v>7.4265917813810916</v>
      </c>
      <c r="X190" s="12">
        <f t="shared" si="19"/>
        <v>0.74714077309543414</v>
      </c>
      <c r="Y190" s="63">
        <v>187</v>
      </c>
      <c r="Z190" s="62">
        <f t="shared" si="20"/>
        <v>0.74007936507936511</v>
      </c>
      <c r="AA190" s="12">
        <f t="shared" si="21"/>
        <v>0.64359010280021778</v>
      </c>
      <c r="AJ190" s="6"/>
      <c r="AK190" s="12">
        <f t="shared" si="17"/>
        <v>12.12308613492344</v>
      </c>
      <c r="AL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BC190" s="6"/>
    </row>
    <row r="191" spans="1:55">
      <c r="A191" s="10">
        <v>44050</v>
      </c>
      <c r="B191" s="11">
        <v>188</v>
      </c>
      <c r="C191" s="12">
        <v>110.92113500000001</v>
      </c>
      <c r="D191" s="12"/>
      <c r="E191" s="12"/>
      <c r="F191" s="12"/>
      <c r="G191" s="12"/>
      <c r="H191" s="6"/>
      <c r="I191" s="12">
        <f t="shared" si="16"/>
        <v>101.62230479784577</v>
      </c>
      <c r="J191" s="12">
        <f t="shared" si="18"/>
        <v>9.2988302021542353</v>
      </c>
      <c r="K191" s="12"/>
      <c r="L191" s="12"/>
      <c r="M191" s="12"/>
      <c r="N191" s="12"/>
      <c r="O191" s="6"/>
      <c r="P191" s="12"/>
      <c r="Q191" s="51"/>
      <c r="R191" s="52"/>
      <c r="S191" s="52"/>
      <c r="T191" s="52"/>
      <c r="U191" s="52"/>
      <c r="V191" s="6"/>
      <c r="W191" s="12">
        <v>7.4461878829240931</v>
      </c>
      <c r="X191" s="12">
        <f t="shared" si="19"/>
        <v>0.74911220856509342</v>
      </c>
      <c r="Y191" s="63">
        <v>188</v>
      </c>
      <c r="Z191" s="62">
        <f t="shared" si="20"/>
        <v>0.74404761904761907</v>
      </c>
      <c r="AA191" s="12">
        <f t="shared" si="21"/>
        <v>0.6558746782604522</v>
      </c>
      <c r="AJ191" s="6"/>
      <c r="AK191" s="12">
        <f t="shared" si="17"/>
        <v>9.2988302021542353</v>
      </c>
      <c r="AL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BC191" s="6"/>
    </row>
    <row r="192" spans="1:55">
      <c r="A192" s="10">
        <v>44053</v>
      </c>
      <c r="B192" s="11">
        <v>189</v>
      </c>
      <c r="C192" s="12">
        <v>112.533356</v>
      </c>
      <c r="D192" s="12"/>
      <c r="E192" s="12"/>
      <c r="F192" s="12"/>
      <c r="G192" s="12"/>
      <c r="H192" s="6"/>
      <c r="I192" s="12">
        <f t="shared" si="16"/>
        <v>101.86601773061497</v>
      </c>
      <c r="J192" s="12">
        <f t="shared" si="18"/>
        <v>10.667338269385027</v>
      </c>
      <c r="K192" s="12"/>
      <c r="L192" s="12"/>
      <c r="M192" s="12"/>
      <c r="N192" s="12"/>
      <c r="O192" s="6"/>
      <c r="P192" s="12"/>
      <c r="Q192" s="51"/>
      <c r="R192" s="52"/>
      <c r="S192" s="52"/>
      <c r="T192" s="52"/>
      <c r="U192" s="52"/>
      <c r="V192" s="6"/>
      <c r="W192" s="12">
        <v>7.5463218989188405</v>
      </c>
      <c r="X192" s="12">
        <f t="shared" si="19"/>
        <v>0.75918603628119741</v>
      </c>
      <c r="Y192" s="63">
        <v>189</v>
      </c>
      <c r="Z192" s="62">
        <f t="shared" si="20"/>
        <v>0.74801587301587302</v>
      </c>
      <c r="AA192" s="12">
        <f t="shared" si="21"/>
        <v>0.66825904062605401</v>
      </c>
      <c r="AJ192" s="6"/>
      <c r="AK192" s="12">
        <f t="shared" si="17"/>
        <v>10.667338269385027</v>
      </c>
      <c r="AL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BC192" s="6"/>
    </row>
    <row r="193" spans="1:55">
      <c r="A193" s="10">
        <v>44054</v>
      </c>
      <c r="B193" s="11">
        <v>190</v>
      </c>
      <c r="C193" s="12">
        <v>109.186623</v>
      </c>
      <c r="D193" s="12"/>
      <c r="E193" s="12"/>
      <c r="F193" s="12"/>
      <c r="G193" s="12"/>
      <c r="H193" s="6"/>
      <c r="I193" s="12">
        <f t="shared" si="16"/>
        <v>102.10973066338417</v>
      </c>
      <c r="J193" s="12">
        <f t="shared" si="18"/>
        <v>7.0768923366158276</v>
      </c>
      <c r="K193" s="12"/>
      <c r="L193" s="12"/>
      <c r="M193" s="12"/>
      <c r="N193" s="12"/>
      <c r="O193" s="6"/>
      <c r="P193" s="12"/>
      <c r="Q193" s="51"/>
      <c r="R193" s="52"/>
      <c r="S193" s="52"/>
      <c r="T193" s="52"/>
      <c r="U193" s="52"/>
      <c r="V193" s="6"/>
      <c r="W193" s="12">
        <v>7.6149239830734672</v>
      </c>
      <c r="X193" s="12">
        <f t="shared" si="19"/>
        <v>0.76608764279197217</v>
      </c>
      <c r="Y193" s="63">
        <v>190</v>
      </c>
      <c r="Z193" s="62">
        <f t="shared" si="20"/>
        <v>0.75198412698412698</v>
      </c>
      <c r="AA193" s="12">
        <f t="shared" si="21"/>
        <v>0.68074675543701968</v>
      </c>
      <c r="AJ193" s="6"/>
      <c r="AK193" s="12">
        <f t="shared" si="17"/>
        <v>7.0768923366158276</v>
      </c>
      <c r="AL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BC193" s="6"/>
    </row>
    <row r="194" spans="1:55">
      <c r="A194" s="10">
        <v>44055</v>
      </c>
      <c r="B194" s="11">
        <v>191</v>
      </c>
      <c r="C194" s="12">
        <v>112.815369</v>
      </c>
      <c r="D194" s="12"/>
      <c r="E194" s="12"/>
      <c r="F194" s="12"/>
      <c r="G194" s="12"/>
      <c r="H194" s="6"/>
      <c r="I194" s="12">
        <f t="shared" si="16"/>
        <v>102.35344359615338</v>
      </c>
      <c r="J194" s="12">
        <f t="shared" si="18"/>
        <v>10.461925403846621</v>
      </c>
      <c r="K194" s="12"/>
      <c r="L194" s="12"/>
      <c r="M194" s="12"/>
      <c r="N194" s="12"/>
      <c r="O194" s="6"/>
      <c r="P194" s="12"/>
      <c r="Q194" s="51"/>
      <c r="R194" s="52"/>
      <c r="S194" s="52"/>
      <c r="T194" s="52"/>
      <c r="U194" s="52"/>
      <c r="V194" s="6"/>
      <c r="W194" s="12">
        <v>7.7125301006112323</v>
      </c>
      <c r="X194" s="12">
        <f t="shared" si="19"/>
        <v>0.77590715519587705</v>
      </c>
      <c r="Y194" s="63">
        <v>191</v>
      </c>
      <c r="Z194" s="62">
        <f t="shared" si="20"/>
        <v>0.75595238095238093</v>
      </c>
      <c r="AA194" s="12">
        <f t="shared" si="21"/>
        <v>0.69334154303681728</v>
      </c>
      <c r="AJ194" s="6"/>
      <c r="AK194" s="12">
        <f t="shared" si="17"/>
        <v>10.461925403846621</v>
      </c>
      <c r="AL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BC194" s="6"/>
    </row>
    <row r="195" spans="1:55">
      <c r="A195" s="10">
        <v>44056</v>
      </c>
      <c r="B195" s="11">
        <v>192</v>
      </c>
      <c r="C195" s="12">
        <v>114.81192</v>
      </c>
      <c r="D195" s="12"/>
      <c r="E195" s="12"/>
      <c r="F195" s="12"/>
      <c r="G195" s="12"/>
      <c r="H195" s="6"/>
      <c r="I195" s="12">
        <f t="shared" si="16"/>
        <v>102.5971565289226</v>
      </c>
      <c r="J195" s="12">
        <f t="shared" si="18"/>
        <v>12.214763471077404</v>
      </c>
      <c r="K195" s="12"/>
      <c r="L195" s="12"/>
      <c r="M195" s="12"/>
      <c r="N195" s="12"/>
      <c r="O195" s="6"/>
      <c r="P195" s="12"/>
      <c r="Q195" s="51"/>
      <c r="R195" s="52"/>
      <c r="S195" s="52"/>
      <c r="T195" s="52"/>
      <c r="U195" s="52"/>
      <c r="V195" s="6"/>
      <c r="W195" s="12">
        <v>7.8053942519966597</v>
      </c>
      <c r="X195" s="12">
        <f t="shared" si="19"/>
        <v>0.78524960943348665</v>
      </c>
      <c r="Y195" s="63">
        <v>192</v>
      </c>
      <c r="Z195" s="62">
        <f t="shared" si="20"/>
        <v>0.75992063492063489</v>
      </c>
      <c r="AA195" s="12">
        <f t="shared" si="21"/>
        <v>0.70604728857604471</v>
      </c>
      <c r="AJ195" s="6"/>
      <c r="AK195" s="12">
        <f t="shared" si="17"/>
        <v>12.214763471077404</v>
      </c>
      <c r="AL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BC195" s="6"/>
    </row>
    <row r="196" spans="1:55">
      <c r="A196" s="10">
        <v>44057</v>
      </c>
      <c r="B196" s="11">
        <v>193</v>
      </c>
      <c r="C196" s="12">
        <v>114.709602</v>
      </c>
      <c r="D196" s="12"/>
      <c r="E196" s="12"/>
      <c r="F196" s="12"/>
      <c r="G196" s="12"/>
      <c r="H196" s="6"/>
      <c r="I196" s="12">
        <f t="shared" ref="I196:I259" si="22">$F$25*B196+$F$26</f>
        <v>102.8408694616918</v>
      </c>
      <c r="J196" s="12">
        <f t="shared" si="18"/>
        <v>11.868732538308208</v>
      </c>
      <c r="K196" s="12"/>
      <c r="L196" s="12"/>
      <c r="M196" s="12"/>
      <c r="N196" s="12"/>
      <c r="O196" s="6"/>
      <c r="P196" s="12"/>
      <c r="Q196" s="51"/>
      <c r="R196" s="52"/>
      <c r="S196" s="52"/>
      <c r="T196" s="52"/>
      <c r="U196" s="52"/>
      <c r="V196" s="6"/>
      <c r="W196" s="12">
        <v>7.8665657644572491</v>
      </c>
      <c r="X196" s="12">
        <f t="shared" si="19"/>
        <v>0.79140367477821238</v>
      </c>
      <c r="Y196" s="63">
        <v>193</v>
      </c>
      <c r="Z196" s="62">
        <f t="shared" si="20"/>
        <v>0.76388888888888884</v>
      </c>
      <c r="AA196" s="12">
        <f t="shared" si="21"/>
        <v>0.71886805282271604</v>
      </c>
      <c r="AJ196" s="6"/>
      <c r="AK196" s="12">
        <f t="shared" ref="AK196:AK255" si="23">C196-I196</f>
        <v>11.868732538308208</v>
      </c>
      <c r="AL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BC196" s="6"/>
    </row>
    <row r="197" spans="1:55">
      <c r="A197" s="10">
        <v>44060</v>
      </c>
      <c r="B197" s="11">
        <v>194</v>
      </c>
      <c r="C197" s="12">
        <v>114.41011</v>
      </c>
      <c r="D197" s="12"/>
      <c r="E197" s="12"/>
      <c r="F197" s="12"/>
      <c r="G197" s="12"/>
      <c r="H197" s="6"/>
      <c r="I197" s="12">
        <f t="shared" si="22"/>
        <v>103.08458239446099</v>
      </c>
      <c r="J197" s="12">
        <f t="shared" ref="J197:J255" si="24">C197-I197</f>
        <v>11.325527605539008</v>
      </c>
      <c r="K197" s="12"/>
      <c r="L197" s="12"/>
      <c r="M197" s="12"/>
      <c r="N197" s="12"/>
      <c r="O197" s="6"/>
      <c r="P197" s="12"/>
      <c r="Q197" s="51"/>
      <c r="R197" s="52"/>
      <c r="S197" s="52"/>
      <c r="T197" s="52"/>
      <c r="U197" s="52"/>
      <c r="V197" s="6"/>
      <c r="W197" s="12">
        <v>7.9044643620015904</v>
      </c>
      <c r="X197" s="12">
        <f t="shared" ref="X197:X255" si="25">STANDARDIZE(W197, AVERAGE($W$4:$W$255), _xlfn.STDEV.S($W$4:$W$255))</f>
        <v>0.79521640453393971</v>
      </c>
      <c r="Y197" s="63">
        <v>194</v>
      </c>
      <c r="Z197" s="62">
        <f t="shared" ref="Z197:Z255" si="26">(Y197-0.5)/252</f>
        <v>0.7678571428571429</v>
      </c>
      <c r="AA197" s="12">
        <f t="shared" ref="AA197:AA255" si="27">_xlfn.NORM.S.INV(Z197)</f>
        <v>0.73180808385961771</v>
      </c>
      <c r="AJ197" s="6"/>
      <c r="AK197" s="12">
        <f t="shared" si="23"/>
        <v>11.325527605539008</v>
      </c>
      <c r="AL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BC197" s="6"/>
    </row>
    <row r="198" spans="1:55">
      <c r="A198" s="10">
        <v>44061</v>
      </c>
      <c r="B198" s="11">
        <v>195</v>
      </c>
      <c r="C198" s="12">
        <v>115.363472</v>
      </c>
      <c r="D198" s="12"/>
      <c r="E198" s="12"/>
      <c r="F198" s="12"/>
      <c r="G198" s="12"/>
      <c r="H198" s="6"/>
      <c r="I198" s="12">
        <f t="shared" si="22"/>
        <v>103.32829532723019</v>
      </c>
      <c r="J198" s="12">
        <f t="shared" si="24"/>
        <v>12.035176672769808</v>
      </c>
      <c r="K198" s="12"/>
      <c r="L198" s="12"/>
      <c r="M198" s="12"/>
      <c r="N198" s="12"/>
      <c r="O198" s="6"/>
      <c r="P198" s="12"/>
      <c r="Q198" s="51"/>
      <c r="R198" s="52"/>
      <c r="S198" s="52"/>
      <c r="T198" s="52"/>
      <c r="U198" s="52"/>
      <c r="V198" s="6"/>
      <c r="W198" s="12">
        <v>7.9065576299956604</v>
      </c>
      <c r="X198" s="12">
        <f t="shared" si="25"/>
        <v>0.7954269945210326</v>
      </c>
      <c r="Y198" s="63">
        <v>195</v>
      </c>
      <c r="Z198" s="62">
        <f t="shared" si="26"/>
        <v>0.77182539682539686</v>
      </c>
      <c r="AA198" s="12">
        <f t="shared" si="27"/>
        <v>0.74487182975869159</v>
      </c>
      <c r="AJ198" s="6"/>
      <c r="AK198" s="12">
        <f t="shared" si="23"/>
        <v>12.035176672769808</v>
      </c>
      <c r="AL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BC198" s="6"/>
    </row>
    <row r="199" spans="1:55">
      <c r="A199" s="10">
        <v>44062</v>
      </c>
      <c r="B199" s="11">
        <v>196</v>
      </c>
      <c r="C199" s="12">
        <v>115.508217</v>
      </c>
      <c r="D199" s="12"/>
      <c r="E199" s="12"/>
      <c r="F199" s="12"/>
      <c r="G199" s="12"/>
      <c r="H199" s="6"/>
      <c r="I199" s="12">
        <f t="shared" si="22"/>
        <v>103.57200825999941</v>
      </c>
      <c r="J199" s="12">
        <f t="shared" si="24"/>
        <v>11.936208740000595</v>
      </c>
      <c r="K199" s="12"/>
      <c r="L199" s="12"/>
      <c r="M199" s="12"/>
      <c r="N199" s="12"/>
      <c r="O199" s="6"/>
      <c r="P199" s="12"/>
      <c r="Q199" s="51"/>
      <c r="R199" s="52"/>
      <c r="S199" s="52"/>
      <c r="T199" s="52"/>
      <c r="U199" s="52"/>
      <c r="V199" s="6"/>
      <c r="W199" s="12">
        <v>7.906699933231053</v>
      </c>
      <c r="X199" s="12">
        <f t="shared" si="25"/>
        <v>0.79544131071780699</v>
      </c>
      <c r="Y199" s="63">
        <v>196</v>
      </c>
      <c r="Z199" s="62">
        <f t="shared" si="26"/>
        <v>0.77579365079365081</v>
      </c>
      <c r="AA199" s="12">
        <f t="shared" si="27"/>
        <v>0.75806395233324275</v>
      </c>
      <c r="AJ199" s="6"/>
      <c r="AK199" s="12">
        <f t="shared" si="23"/>
        <v>11.936208740000595</v>
      </c>
      <c r="AL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BC199" s="6"/>
    </row>
    <row r="200" spans="1:55">
      <c r="A200" s="10">
        <v>44063</v>
      </c>
      <c r="B200" s="11">
        <v>197</v>
      </c>
      <c r="C200" s="12">
        <v>118.071297</v>
      </c>
      <c r="D200" s="12"/>
      <c r="E200" s="12"/>
      <c r="F200" s="12"/>
      <c r="G200" s="12"/>
      <c r="H200" s="6"/>
      <c r="I200" s="12">
        <f t="shared" si="22"/>
        <v>103.81572119276862</v>
      </c>
      <c r="J200" s="12">
        <f t="shared" si="24"/>
        <v>14.255575807231381</v>
      </c>
      <c r="K200" s="12"/>
      <c r="L200" s="12"/>
      <c r="M200" s="12"/>
      <c r="N200" s="12"/>
      <c r="O200" s="6"/>
      <c r="P200" s="12"/>
      <c r="Q200" s="51"/>
      <c r="R200" s="52"/>
      <c r="S200" s="52"/>
      <c r="T200" s="52"/>
      <c r="U200" s="52"/>
      <c r="V200" s="6"/>
      <c r="W200" s="12">
        <v>7.9444210672280917</v>
      </c>
      <c r="X200" s="12">
        <f t="shared" si="25"/>
        <v>0.79923618702799282</v>
      </c>
      <c r="Y200" s="63">
        <v>197</v>
      </c>
      <c r="Z200" s="62">
        <f t="shared" si="26"/>
        <v>0.77976190476190477</v>
      </c>
      <c r="AA200" s="12">
        <f t="shared" si="27"/>
        <v>0.77138934208115728</v>
      </c>
      <c r="AJ200" s="6"/>
      <c r="AK200" s="12">
        <f t="shared" si="23"/>
        <v>14.255575807231381</v>
      </c>
      <c r="AL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BC200" s="6"/>
    </row>
    <row r="201" spans="1:55">
      <c r="A201" s="10">
        <v>44064</v>
      </c>
      <c r="B201" s="11">
        <v>198</v>
      </c>
      <c r="C201" s="12">
        <v>124.1558</v>
      </c>
      <c r="D201" s="12"/>
      <c r="E201" s="12"/>
      <c r="F201" s="12"/>
      <c r="G201" s="12"/>
      <c r="H201" s="6"/>
      <c r="I201" s="12">
        <f t="shared" si="22"/>
        <v>104.05943412553782</v>
      </c>
      <c r="J201" s="12">
        <f t="shared" si="24"/>
        <v>20.09636587446218</v>
      </c>
      <c r="K201" s="12"/>
      <c r="L201" s="12"/>
      <c r="M201" s="12"/>
      <c r="N201" s="12"/>
      <c r="O201" s="6"/>
      <c r="P201" s="12"/>
      <c r="Q201" s="51"/>
      <c r="R201" s="52"/>
      <c r="S201" s="52"/>
      <c r="T201" s="52"/>
      <c r="U201" s="52"/>
      <c r="V201" s="6"/>
      <c r="W201" s="12">
        <v>7.9505457310741292</v>
      </c>
      <c r="X201" s="12">
        <f t="shared" si="25"/>
        <v>0.79985234935596006</v>
      </c>
      <c r="Y201" s="63">
        <v>198</v>
      </c>
      <c r="Z201" s="62">
        <f t="shared" si="26"/>
        <v>0.78373015873015872</v>
      </c>
      <c r="AA201" s="12">
        <f t="shared" si="27"/>
        <v>0.78485313444643534</v>
      </c>
      <c r="AJ201" s="6"/>
      <c r="AK201" s="12">
        <f t="shared" si="23"/>
        <v>20.09636587446218</v>
      </c>
      <c r="AL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BC201" s="6"/>
    </row>
    <row r="202" spans="1:55">
      <c r="A202" s="10">
        <v>44067</v>
      </c>
      <c r="B202" s="11">
        <v>199</v>
      </c>
      <c r="C202" s="12">
        <v>125.640739</v>
      </c>
      <c r="D202" s="12"/>
      <c r="E202" s="12"/>
      <c r="F202" s="12"/>
      <c r="G202" s="12"/>
      <c r="H202" s="6"/>
      <c r="I202" s="12">
        <f t="shared" si="22"/>
        <v>104.30314705830702</v>
      </c>
      <c r="J202" s="12">
        <f t="shared" si="24"/>
        <v>21.337591941692978</v>
      </c>
      <c r="K202" s="12"/>
      <c r="L202" s="12"/>
      <c r="M202" s="12"/>
      <c r="N202" s="12"/>
      <c r="O202" s="6"/>
      <c r="P202" s="12"/>
      <c r="Q202" s="51"/>
      <c r="R202" s="52"/>
      <c r="S202" s="52"/>
      <c r="T202" s="52"/>
      <c r="U202" s="52"/>
      <c r="V202" s="6"/>
      <c r="W202" s="12">
        <v>8.056789117535061</v>
      </c>
      <c r="X202" s="12">
        <f t="shared" si="25"/>
        <v>0.81054080083321844</v>
      </c>
      <c r="Y202" s="63">
        <v>199</v>
      </c>
      <c r="Z202" s="62">
        <f t="shared" si="26"/>
        <v>0.78769841269841268</v>
      </c>
      <c r="AA202" s="12">
        <f t="shared" si="27"/>
        <v>0.7984607275425748</v>
      </c>
      <c r="AJ202" s="6"/>
      <c r="AK202" s="12">
        <f t="shared" si="23"/>
        <v>21.337591941692978</v>
      </c>
      <c r="AL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BC202" s="6"/>
    </row>
    <row r="203" spans="1:55">
      <c r="A203" s="10">
        <v>44068</v>
      </c>
      <c r="B203" s="11">
        <v>200</v>
      </c>
      <c r="C203" s="12">
        <v>124.610016</v>
      </c>
      <c r="D203" s="12"/>
      <c r="E203" s="12"/>
      <c r="F203" s="12"/>
      <c r="G203" s="12"/>
      <c r="H203" s="6"/>
      <c r="I203" s="12">
        <f t="shared" si="22"/>
        <v>104.54685999107623</v>
      </c>
      <c r="J203" s="12">
        <f t="shared" si="24"/>
        <v>20.063156008923769</v>
      </c>
      <c r="K203" s="12"/>
      <c r="L203" s="12"/>
      <c r="M203" s="12"/>
      <c r="N203" s="12"/>
      <c r="O203" s="6"/>
      <c r="P203" s="12"/>
      <c r="Q203" s="51"/>
      <c r="R203" s="52"/>
      <c r="S203" s="52"/>
      <c r="T203" s="52"/>
      <c r="U203" s="52"/>
      <c r="V203" s="6"/>
      <c r="W203" s="12">
        <v>8.0583342947707877</v>
      </c>
      <c r="X203" s="12">
        <f t="shared" si="25"/>
        <v>0.81069625099776965</v>
      </c>
      <c r="Y203" s="63">
        <v>200</v>
      </c>
      <c r="Z203" s="62">
        <f t="shared" si="26"/>
        <v>0.79166666666666663</v>
      </c>
      <c r="AA203" s="12">
        <f t="shared" si="27"/>
        <v>0.81221780149991241</v>
      </c>
      <c r="AJ203" s="6"/>
      <c r="AK203" s="12">
        <f t="shared" si="23"/>
        <v>20.063156008923769</v>
      </c>
      <c r="AL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BC203" s="6"/>
    </row>
    <row r="204" spans="1:55">
      <c r="A204" s="10">
        <v>44069</v>
      </c>
      <c r="B204" s="11">
        <v>201</v>
      </c>
      <c r="C204" s="12">
        <v>126.304596</v>
      </c>
      <c r="D204" s="12"/>
      <c r="E204" s="12"/>
      <c r="F204" s="12"/>
      <c r="G204" s="12"/>
      <c r="H204" s="6"/>
      <c r="I204" s="12">
        <f t="shared" si="22"/>
        <v>104.79057292384545</v>
      </c>
      <c r="J204" s="12">
        <f t="shared" si="24"/>
        <v>21.514023076154558</v>
      </c>
      <c r="K204" s="12"/>
      <c r="L204" s="12"/>
      <c r="M204" s="12"/>
      <c r="N204" s="12"/>
      <c r="O204" s="6"/>
      <c r="P204" s="12"/>
      <c r="Q204" s="51"/>
      <c r="R204" s="52"/>
      <c r="S204" s="52"/>
      <c r="T204" s="52"/>
      <c r="U204" s="52"/>
      <c r="V204" s="6"/>
      <c r="W204" s="12">
        <v>8.069660966149641</v>
      </c>
      <c r="X204" s="12">
        <f t="shared" si="25"/>
        <v>0.81183575324317525</v>
      </c>
      <c r="Y204" s="63">
        <v>201</v>
      </c>
      <c r="Z204" s="62">
        <f t="shared" si="26"/>
        <v>0.79563492063492058</v>
      </c>
      <c r="AA204" s="12">
        <f t="shared" si="27"/>
        <v>0.82613033962053162</v>
      </c>
      <c r="AJ204" s="6"/>
      <c r="AK204" s="12">
        <f t="shared" si="23"/>
        <v>21.514023076154558</v>
      </c>
      <c r="AL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BC204" s="6"/>
    </row>
    <row r="205" spans="1:55">
      <c r="A205" s="10">
        <v>44070</v>
      </c>
      <c r="B205" s="11">
        <v>202</v>
      </c>
      <c r="C205" s="12">
        <v>124.794701</v>
      </c>
      <c r="D205" s="12"/>
      <c r="E205" s="12"/>
      <c r="F205" s="12"/>
      <c r="G205" s="12"/>
      <c r="H205" s="6"/>
      <c r="I205" s="12">
        <f t="shared" si="22"/>
        <v>105.03428585661464</v>
      </c>
      <c r="J205" s="12">
        <f t="shared" si="24"/>
        <v>19.760415143385359</v>
      </c>
      <c r="K205" s="12"/>
      <c r="L205" s="12"/>
      <c r="M205" s="12"/>
      <c r="N205" s="12"/>
      <c r="O205" s="6"/>
      <c r="P205" s="12"/>
      <c r="Q205" s="51"/>
      <c r="R205" s="52"/>
      <c r="S205" s="52"/>
      <c r="T205" s="52"/>
      <c r="U205" s="52"/>
      <c r="V205" s="6"/>
      <c r="W205" s="12">
        <v>8.0814057983049139</v>
      </c>
      <c r="X205" s="12">
        <f t="shared" si="25"/>
        <v>0.81301732390636505</v>
      </c>
      <c r="Y205" s="63">
        <v>202</v>
      </c>
      <c r="Z205" s="62">
        <f t="shared" si="26"/>
        <v>0.79960317460317465</v>
      </c>
      <c r="AA205" s="12">
        <f t="shared" si="27"/>
        <v>0.84020465154900847</v>
      </c>
      <c r="AJ205" s="6"/>
      <c r="AK205" s="12">
        <f t="shared" si="23"/>
        <v>19.760415143385359</v>
      </c>
      <c r="AL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BC205" s="6"/>
    </row>
    <row r="206" spans="1:55">
      <c r="A206" s="10">
        <v>44071</v>
      </c>
      <c r="B206" s="11">
        <v>203</v>
      </c>
      <c r="C206" s="12">
        <v>124.592552</v>
      </c>
      <c r="D206" s="12"/>
      <c r="E206" s="12"/>
      <c r="F206" s="12"/>
      <c r="G206" s="12"/>
      <c r="H206" s="6"/>
      <c r="I206" s="12">
        <f t="shared" si="22"/>
        <v>105.27799878938384</v>
      </c>
      <c r="J206" s="12">
        <f t="shared" si="24"/>
        <v>19.314553210616154</v>
      </c>
      <c r="K206" s="12"/>
      <c r="L206" s="12"/>
      <c r="M206" s="12"/>
      <c r="N206" s="12"/>
      <c r="O206" s="6"/>
      <c r="P206" s="12"/>
      <c r="Q206" s="51"/>
      <c r="R206" s="52"/>
      <c r="S206" s="52"/>
      <c r="T206" s="52"/>
      <c r="U206" s="52"/>
      <c r="V206" s="6"/>
      <c r="W206" s="12">
        <v>8.1553700333804287</v>
      </c>
      <c r="X206" s="12">
        <f t="shared" si="25"/>
        <v>0.82045838131230431</v>
      </c>
      <c r="Y206" s="63">
        <v>203</v>
      </c>
      <c r="Z206" s="62">
        <f t="shared" si="26"/>
        <v>0.8035714285714286</v>
      </c>
      <c r="AA206" s="12">
        <f t="shared" si="27"/>
        <v>0.85444739869598973</v>
      </c>
      <c r="AJ206" s="6"/>
      <c r="AK206" s="12">
        <f t="shared" si="23"/>
        <v>19.314553210616154</v>
      </c>
      <c r="AL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BC206" s="6"/>
    </row>
    <row r="207" spans="1:55">
      <c r="A207" s="10">
        <v>44074</v>
      </c>
      <c r="B207" s="11">
        <v>204</v>
      </c>
      <c r="C207" s="12">
        <v>128.81774899999999</v>
      </c>
      <c r="D207" s="12"/>
      <c r="E207" s="12"/>
      <c r="F207" s="12"/>
      <c r="G207" s="12"/>
      <c r="H207" s="6"/>
      <c r="I207" s="12">
        <f t="shared" si="22"/>
        <v>105.52171172215304</v>
      </c>
      <c r="J207" s="12">
        <f t="shared" si="24"/>
        <v>23.296037277846949</v>
      </c>
      <c r="K207" s="12"/>
      <c r="L207" s="12"/>
      <c r="M207" s="12"/>
      <c r="N207" s="12"/>
      <c r="O207" s="6"/>
      <c r="P207" s="12"/>
      <c r="Q207" s="51"/>
      <c r="R207" s="52"/>
      <c r="S207" s="52"/>
      <c r="T207" s="52"/>
      <c r="U207" s="52"/>
      <c r="V207" s="6"/>
      <c r="W207" s="12">
        <v>8.1684119999973035</v>
      </c>
      <c r="X207" s="12">
        <f t="shared" si="25"/>
        <v>0.82177044818061473</v>
      </c>
      <c r="Y207" s="63">
        <v>204</v>
      </c>
      <c r="Z207" s="62">
        <f t="shared" si="26"/>
        <v>0.80753968253968256</v>
      </c>
      <c r="AA207" s="12">
        <f t="shared" si="27"/>
        <v>0.8688656221847797</v>
      </c>
      <c r="AJ207" s="6"/>
      <c r="AK207" s="12">
        <f t="shared" si="23"/>
        <v>23.296037277846949</v>
      </c>
      <c r="AL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BC207" s="6"/>
    </row>
    <row r="208" spans="1:55">
      <c r="A208" s="10">
        <v>44075</v>
      </c>
      <c r="B208" s="11">
        <v>205</v>
      </c>
      <c r="C208" s="12">
        <v>133.94889800000001</v>
      </c>
      <c r="D208" s="12"/>
      <c r="E208" s="12"/>
      <c r="F208" s="12"/>
      <c r="G208" s="12"/>
      <c r="H208" s="6"/>
      <c r="I208" s="12">
        <f t="shared" si="22"/>
        <v>105.76542465492226</v>
      </c>
      <c r="J208" s="12">
        <f t="shared" si="24"/>
        <v>28.183473345077758</v>
      </c>
      <c r="K208" s="12"/>
      <c r="L208" s="12"/>
      <c r="M208" s="12"/>
      <c r="N208" s="12"/>
      <c r="O208" s="6"/>
      <c r="P208" s="12"/>
      <c r="Q208" s="51"/>
      <c r="R208" s="52"/>
      <c r="S208" s="52"/>
      <c r="T208" s="52"/>
      <c r="U208" s="52"/>
      <c r="V208" s="6"/>
      <c r="W208" s="12">
        <v>8.1692916972264626</v>
      </c>
      <c r="X208" s="12">
        <f t="shared" si="25"/>
        <v>0.82185894875897314</v>
      </c>
      <c r="Y208" s="63">
        <v>205</v>
      </c>
      <c r="Z208" s="62">
        <f t="shared" si="26"/>
        <v>0.81150793650793651</v>
      </c>
      <c r="AA208" s="12">
        <f t="shared" si="27"/>
        <v>0.88346677362987858</v>
      </c>
      <c r="AJ208" s="6"/>
      <c r="AK208" s="12">
        <f t="shared" si="23"/>
        <v>28.183473345077758</v>
      </c>
      <c r="AL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BC208" s="6"/>
    </row>
    <row r="209" spans="1:55">
      <c r="A209" s="10">
        <v>44076</v>
      </c>
      <c r="B209" s="11">
        <v>206</v>
      </c>
      <c r="C209" s="12">
        <v>131.17369099999999</v>
      </c>
      <c r="D209" s="12"/>
      <c r="E209" s="12"/>
      <c r="F209" s="12"/>
      <c r="G209" s="12"/>
      <c r="H209" s="6"/>
      <c r="I209" s="12">
        <f t="shared" si="22"/>
        <v>106.00913758769147</v>
      </c>
      <c r="J209" s="12">
        <f t="shared" si="24"/>
        <v>25.164553412308521</v>
      </c>
      <c r="K209" s="12"/>
      <c r="L209" s="12"/>
      <c r="M209" s="12"/>
      <c r="N209" s="12"/>
      <c r="O209" s="6"/>
      <c r="P209" s="12"/>
      <c r="Q209" s="51"/>
      <c r="R209" s="52"/>
      <c r="S209" s="52"/>
      <c r="T209" s="52"/>
      <c r="U209" s="52"/>
      <c r="V209" s="6"/>
      <c r="W209" s="12">
        <v>8.2048625293817423</v>
      </c>
      <c r="X209" s="12">
        <f t="shared" si="25"/>
        <v>0.82543749728008242</v>
      </c>
      <c r="Y209" s="63">
        <v>206</v>
      </c>
      <c r="Z209" s="62">
        <f t="shared" si="26"/>
        <v>0.81547619047619047</v>
      </c>
      <c r="AA209" s="12">
        <f t="shared" si="27"/>
        <v>0.89825874910156867</v>
      </c>
      <c r="AJ209" s="6"/>
      <c r="AK209" s="12">
        <f t="shared" si="23"/>
        <v>25.164553412308521</v>
      </c>
      <c r="AL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BC209" s="6"/>
    </row>
    <row r="210" spans="1:55">
      <c r="A210" s="10">
        <v>44077</v>
      </c>
      <c r="B210" s="11">
        <v>207</v>
      </c>
      <c r="C210" s="12">
        <v>120.671806</v>
      </c>
      <c r="D210" s="12"/>
      <c r="E210" s="12"/>
      <c r="F210" s="12"/>
      <c r="G210" s="12"/>
      <c r="H210" s="6"/>
      <c r="I210" s="12">
        <f t="shared" si="22"/>
        <v>106.25285052046067</v>
      </c>
      <c r="J210" s="12">
        <f t="shared" si="24"/>
        <v>14.418955479539335</v>
      </c>
      <c r="K210" s="12"/>
      <c r="L210" s="12"/>
      <c r="M210" s="12"/>
      <c r="N210" s="12"/>
      <c r="O210" s="6"/>
      <c r="P210" s="12"/>
      <c r="Q210" s="51"/>
      <c r="R210" s="52"/>
      <c r="S210" s="52"/>
      <c r="T210" s="52"/>
      <c r="U210" s="52"/>
      <c r="V210" s="6"/>
      <c r="W210" s="12">
        <v>8.2399258316880477</v>
      </c>
      <c r="X210" s="12">
        <f t="shared" si="25"/>
        <v>0.82896498654616679</v>
      </c>
      <c r="Y210" s="63">
        <v>207</v>
      </c>
      <c r="Z210" s="62">
        <f t="shared" si="26"/>
        <v>0.81944444444444442</v>
      </c>
      <c r="AA210" s="12">
        <f t="shared" si="27"/>
        <v>0.91324992668360727</v>
      </c>
      <c r="AJ210" s="6"/>
      <c r="AK210" s="12">
        <f t="shared" si="23"/>
        <v>14.418955479539335</v>
      </c>
      <c r="AL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BC210" s="6"/>
    </row>
    <row r="211" spans="1:55">
      <c r="A211" s="10">
        <v>44078</v>
      </c>
      <c r="B211" s="11">
        <v>208</v>
      </c>
      <c r="C211" s="12">
        <v>120.751671</v>
      </c>
      <c r="D211" s="12"/>
      <c r="E211" s="12"/>
      <c r="F211" s="12"/>
      <c r="G211" s="12"/>
      <c r="H211" s="6"/>
      <c r="I211" s="12">
        <f t="shared" si="22"/>
        <v>106.49656345322987</v>
      </c>
      <c r="J211" s="12">
        <f t="shared" si="24"/>
        <v>14.255107546770134</v>
      </c>
      <c r="K211" s="12"/>
      <c r="L211" s="12"/>
      <c r="M211" s="12"/>
      <c r="N211" s="12"/>
      <c r="O211" s="6"/>
      <c r="P211" s="12"/>
      <c r="Q211" s="51"/>
      <c r="R211" s="52"/>
      <c r="S211" s="52"/>
      <c r="T211" s="52"/>
      <c r="U211" s="52"/>
      <c r="V211" s="6"/>
      <c r="W211" s="12">
        <v>8.3879330004618566</v>
      </c>
      <c r="X211" s="12">
        <f t="shared" si="25"/>
        <v>0.84385501871119928</v>
      </c>
      <c r="Y211" s="63">
        <v>208</v>
      </c>
      <c r="Z211" s="62">
        <f t="shared" si="26"/>
        <v>0.82341269841269837</v>
      </c>
      <c r="AA211" s="12">
        <f t="shared" si="27"/>
        <v>0.92844920809329989</v>
      </c>
      <c r="AJ211" s="6"/>
      <c r="AK211" s="12">
        <f t="shared" si="23"/>
        <v>14.255107546770134</v>
      </c>
      <c r="AL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BC211" s="6"/>
    </row>
    <row r="212" spans="1:55">
      <c r="A212" s="10">
        <v>44082</v>
      </c>
      <c r="B212" s="11">
        <v>209</v>
      </c>
      <c r="C212" s="12">
        <v>112.625694</v>
      </c>
      <c r="D212" s="12"/>
      <c r="E212" s="12"/>
      <c r="F212" s="12"/>
      <c r="G212" s="12"/>
      <c r="H212" s="6"/>
      <c r="I212" s="12">
        <f t="shared" si="22"/>
        <v>106.74027638599908</v>
      </c>
      <c r="J212" s="12">
        <f t="shared" si="24"/>
        <v>5.8854176140009145</v>
      </c>
      <c r="K212" s="12"/>
      <c r="L212" s="12"/>
      <c r="M212" s="12"/>
      <c r="N212" s="12"/>
      <c r="O212" s="6"/>
      <c r="P212" s="12"/>
      <c r="Q212" s="51"/>
      <c r="R212" s="52"/>
      <c r="S212" s="52"/>
      <c r="T212" s="52"/>
      <c r="U212" s="52"/>
      <c r="V212" s="6"/>
      <c r="W212" s="12">
        <v>8.3957411847658534</v>
      </c>
      <c r="X212" s="12">
        <f t="shared" si="25"/>
        <v>0.84464054900949648</v>
      </c>
      <c r="Y212" s="63">
        <v>209</v>
      </c>
      <c r="Z212" s="62">
        <f t="shared" si="26"/>
        <v>0.82738095238095233</v>
      </c>
      <c r="AA212" s="12">
        <f t="shared" si="27"/>
        <v>0.94386606490653491</v>
      </c>
      <c r="AJ212" s="6"/>
      <c r="AK212" s="12">
        <f t="shared" si="23"/>
        <v>5.8854176140009145</v>
      </c>
      <c r="AL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BC212" s="6"/>
    </row>
    <row r="213" spans="1:55">
      <c r="A213" s="10">
        <v>44083</v>
      </c>
      <c r="B213" s="11">
        <v>210</v>
      </c>
      <c r="C213" s="12">
        <v>117.117943</v>
      </c>
      <c r="D213" s="12"/>
      <c r="E213" s="12"/>
      <c r="F213" s="12"/>
      <c r="G213" s="12"/>
      <c r="H213" s="6"/>
      <c r="I213" s="12">
        <f t="shared" si="22"/>
        <v>106.98398931876829</v>
      </c>
      <c r="J213" s="12">
        <f t="shared" si="24"/>
        <v>10.133953681231702</v>
      </c>
      <c r="K213" s="12"/>
      <c r="L213" s="12"/>
      <c r="M213" s="12"/>
      <c r="N213" s="12"/>
      <c r="O213" s="6"/>
      <c r="P213" s="12"/>
      <c r="Q213" s="51"/>
      <c r="R213" s="52"/>
      <c r="S213" s="52"/>
      <c r="T213" s="52"/>
      <c r="U213" s="52"/>
      <c r="V213" s="6"/>
      <c r="W213" s="12">
        <v>8.54031506769266</v>
      </c>
      <c r="X213" s="12">
        <f t="shared" si="25"/>
        <v>0.8591851807650952</v>
      </c>
      <c r="Y213" s="63">
        <v>210</v>
      </c>
      <c r="Z213" s="62">
        <f t="shared" si="26"/>
        <v>0.83134920634920639</v>
      </c>
      <c r="AA213" s="12">
        <f t="shared" si="27"/>
        <v>0.95951059001724914</v>
      </c>
      <c r="AJ213" s="6"/>
      <c r="AK213" s="12">
        <f t="shared" si="23"/>
        <v>10.133953681231702</v>
      </c>
      <c r="AL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BC213" s="6"/>
    </row>
    <row r="214" spans="1:55">
      <c r="A214" s="10">
        <v>44084</v>
      </c>
      <c r="B214" s="11">
        <v>211</v>
      </c>
      <c r="C214" s="12">
        <v>113.29454</v>
      </c>
      <c r="D214" s="12"/>
      <c r="E214" s="12"/>
      <c r="F214" s="12"/>
      <c r="G214" s="12"/>
      <c r="H214" s="6"/>
      <c r="I214" s="12">
        <f t="shared" si="22"/>
        <v>107.22770225153749</v>
      </c>
      <c r="J214" s="12">
        <f t="shared" si="24"/>
        <v>6.066837748462504</v>
      </c>
      <c r="K214" s="12"/>
      <c r="L214" s="12"/>
      <c r="M214" s="12"/>
      <c r="N214" s="12"/>
      <c r="O214" s="6"/>
      <c r="P214" s="12"/>
      <c r="Q214" s="51"/>
      <c r="R214" s="52"/>
      <c r="S214" s="52"/>
      <c r="T214" s="52"/>
      <c r="U214" s="52"/>
      <c r="V214" s="6"/>
      <c r="W214" s="12">
        <v>8.6003555966125447</v>
      </c>
      <c r="X214" s="12">
        <f t="shared" si="25"/>
        <v>0.86522546526096922</v>
      </c>
      <c r="Y214" s="63">
        <v>211</v>
      </c>
      <c r="Z214" s="62">
        <f t="shared" si="26"/>
        <v>0.83531746031746035</v>
      </c>
      <c r="AA214" s="12">
        <f t="shared" si="27"/>
        <v>0.97539355506375336</v>
      </c>
      <c r="AJ214" s="6"/>
      <c r="AK214" s="12">
        <f t="shared" si="23"/>
        <v>6.066837748462504</v>
      </c>
      <c r="AL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BC214" s="6"/>
    </row>
    <row r="215" spans="1:55">
      <c r="A215" s="10">
        <v>44085</v>
      </c>
      <c r="B215" s="11">
        <v>212</v>
      </c>
      <c r="C215" s="12">
        <v>111.807106</v>
      </c>
      <c r="D215" s="12"/>
      <c r="E215" s="12"/>
      <c r="F215" s="12"/>
      <c r="G215" s="12"/>
      <c r="H215" s="6"/>
      <c r="I215" s="12">
        <f t="shared" si="22"/>
        <v>107.47141518430669</v>
      </c>
      <c r="J215" s="12">
        <f t="shared" si="24"/>
        <v>4.3356908156933116</v>
      </c>
      <c r="K215" s="12"/>
      <c r="L215" s="12"/>
      <c r="M215" s="12"/>
      <c r="N215" s="12"/>
      <c r="O215" s="6"/>
      <c r="P215" s="12"/>
      <c r="Q215" s="51"/>
      <c r="R215" s="52"/>
      <c r="S215" s="52"/>
      <c r="T215" s="52"/>
      <c r="U215" s="52"/>
      <c r="V215" s="6"/>
      <c r="W215" s="12">
        <v>8.7417353192274447</v>
      </c>
      <c r="X215" s="12">
        <f t="shared" si="25"/>
        <v>0.87944875346153217</v>
      </c>
      <c r="Y215" s="63">
        <v>212</v>
      </c>
      <c r="Z215" s="62">
        <f t="shared" si="26"/>
        <v>0.8392857142857143</v>
      </c>
      <c r="AA215" s="12">
        <f t="shared" si="27"/>
        <v>0.99152647467733057</v>
      </c>
      <c r="AJ215" s="6"/>
      <c r="AK215" s="12">
        <f t="shared" si="23"/>
        <v>4.3356908156933116</v>
      </c>
      <c r="AL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BC215" s="6"/>
    </row>
    <row r="216" spans="1:55">
      <c r="A216" s="10">
        <v>44088</v>
      </c>
      <c r="B216" s="11">
        <v>213</v>
      </c>
      <c r="C216" s="12">
        <v>115.161316</v>
      </c>
      <c r="D216" s="12"/>
      <c r="E216" s="12"/>
      <c r="F216" s="12"/>
      <c r="G216" s="12"/>
      <c r="H216" s="6"/>
      <c r="I216" s="12">
        <f t="shared" si="22"/>
        <v>107.71512811707591</v>
      </c>
      <c r="J216" s="12">
        <f t="shared" si="24"/>
        <v>7.4461878829240931</v>
      </c>
      <c r="K216" s="12"/>
      <c r="L216" s="12"/>
      <c r="M216" s="12"/>
      <c r="N216" s="12"/>
      <c r="O216" s="6"/>
      <c r="P216" s="12"/>
      <c r="Q216" s="51"/>
      <c r="R216" s="52"/>
      <c r="S216" s="52"/>
      <c r="T216" s="52"/>
      <c r="U216" s="52"/>
      <c r="V216" s="6"/>
      <c r="W216" s="12">
        <v>8.9863129327665092</v>
      </c>
      <c r="X216" s="12">
        <f t="shared" si="25"/>
        <v>0.90405410577395351</v>
      </c>
      <c r="Y216" s="63">
        <v>213</v>
      </c>
      <c r="Z216" s="62">
        <f t="shared" si="26"/>
        <v>0.84325396825396826</v>
      </c>
      <c r="AA216" s="12">
        <f t="shared" si="27"/>
        <v>1.0079216785556244</v>
      </c>
      <c r="AJ216" s="6"/>
      <c r="AK216" s="12">
        <f t="shared" si="23"/>
        <v>7.4461878829240931</v>
      </c>
      <c r="AL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BC216" s="6"/>
    </row>
    <row r="217" spans="1:55">
      <c r="A217" s="10">
        <v>44089</v>
      </c>
      <c r="B217" s="11">
        <v>214</v>
      </c>
      <c r="C217" s="12">
        <v>115.34101099999999</v>
      </c>
      <c r="D217" s="12"/>
      <c r="E217" s="12"/>
      <c r="F217" s="12"/>
      <c r="G217" s="12"/>
      <c r="H217" s="6"/>
      <c r="I217" s="12">
        <f t="shared" si="22"/>
        <v>107.95884104984511</v>
      </c>
      <c r="J217" s="12">
        <f t="shared" si="24"/>
        <v>7.3821699501548892</v>
      </c>
      <c r="K217" s="12"/>
      <c r="L217" s="12"/>
      <c r="M217" s="12"/>
      <c r="N217" s="12"/>
      <c r="O217" s="6"/>
      <c r="P217" s="12"/>
      <c r="Q217" s="51"/>
      <c r="R217" s="52"/>
      <c r="S217" s="52"/>
      <c r="T217" s="52"/>
      <c r="U217" s="52"/>
      <c r="V217" s="6"/>
      <c r="W217" s="12">
        <v>9.0183900503042622</v>
      </c>
      <c r="X217" s="12">
        <f t="shared" si="25"/>
        <v>0.90728117454268731</v>
      </c>
      <c r="Y217" s="63">
        <v>214</v>
      </c>
      <c r="Z217" s="62">
        <f t="shared" si="26"/>
        <v>0.84722222222222221</v>
      </c>
      <c r="AA217" s="12">
        <f t="shared" si="27"/>
        <v>1.024592392540099</v>
      </c>
      <c r="AJ217" s="6"/>
      <c r="AK217" s="12">
        <f t="shared" si="23"/>
        <v>7.3821699501548892</v>
      </c>
      <c r="AL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BC217" s="6"/>
    </row>
    <row r="218" spans="1:55">
      <c r="A218" s="10">
        <v>44090</v>
      </c>
      <c r="B218" s="11">
        <v>215</v>
      </c>
      <c r="C218" s="12">
        <v>111.936882</v>
      </c>
      <c r="D218" s="12"/>
      <c r="E218" s="12"/>
      <c r="F218" s="12"/>
      <c r="G218" s="12"/>
      <c r="H218" s="6"/>
      <c r="I218" s="12">
        <f t="shared" si="22"/>
        <v>108.20255398261432</v>
      </c>
      <c r="J218" s="12">
        <f t="shared" si="24"/>
        <v>3.7343280173856783</v>
      </c>
      <c r="K218" s="12"/>
      <c r="L218" s="12"/>
      <c r="M218" s="12"/>
      <c r="N218" s="12"/>
      <c r="O218" s="6"/>
      <c r="P218" s="12"/>
      <c r="Q218" s="51"/>
      <c r="R218" s="52"/>
      <c r="S218" s="52"/>
      <c r="T218" s="52"/>
      <c r="U218" s="52"/>
      <c r="V218" s="6"/>
      <c r="W218" s="12">
        <v>9.138240193227773</v>
      </c>
      <c r="X218" s="12">
        <f t="shared" si="25"/>
        <v>0.91933851269663902</v>
      </c>
      <c r="Y218" s="63">
        <v>215</v>
      </c>
      <c r="Z218" s="62">
        <f t="shared" si="26"/>
        <v>0.85119047619047616</v>
      </c>
      <c r="AA218" s="12">
        <f t="shared" si="27"/>
        <v>1.0415528300904833</v>
      </c>
      <c r="AJ218" s="6"/>
      <c r="AK218" s="12">
        <f t="shared" si="23"/>
        <v>3.7343280173856783</v>
      </c>
      <c r="AL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BC218" s="6"/>
    </row>
    <row r="219" spans="1:55">
      <c r="A219" s="10">
        <v>44091</v>
      </c>
      <c r="B219" s="11">
        <v>216</v>
      </c>
      <c r="C219" s="12">
        <v>110.149963</v>
      </c>
      <c r="D219" s="12"/>
      <c r="E219" s="12"/>
      <c r="F219" s="12"/>
      <c r="G219" s="12"/>
      <c r="H219" s="6"/>
      <c r="I219" s="12">
        <f t="shared" si="22"/>
        <v>108.44626691538352</v>
      </c>
      <c r="J219" s="12">
        <f t="shared" si="24"/>
        <v>1.7036960846164817</v>
      </c>
      <c r="K219" s="12"/>
      <c r="L219" s="12"/>
      <c r="M219" s="12"/>
      <c r="N219" s="12"/>
      <c r="O219" s="6"/>
      <c r="P219" s="12"/>
      <c r="Q219" s="51"/>
      <c r="R219" s="52"/>
      <c r="S219" s="52"/>
      <c r="T219" s="52"/>
      <c r="U219" s="52"/>
      <c r="V219" s="6"/>
      <c r="W219" s="12">
        <v>9.2810126638433275</v>
      </c>
      <c r="X219" s="12">
        <f t="shared" si="25"/>
        <v>0.93370191615445153</v>
      </c>
      <c r="Y219" s="63">
        <v>216</v>
      </c>
      <c r="Z219" s="62">
        <f t="shared" si="26"/>
        <v>0.85515873015873012</v>
      </c>
      <c r="AA219" s="12">
        <f t="shared" si="27"/>
        <v>1.0588182958080339</v>
      </c>
      <c r="AJ219" s="6"/>
      <c r="AK219" s="12">
        <f t="shared" si="23"/>
        <v>1.7036960846164817</v>
      </c>
      <c r="AL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BC219" s="6"/>
    </row>
    <row r="220" spans="1:55">
      <c r="A220" s="10">
        <v>44092</v>
      </c>
      <c r="B220" s="11">
        <v>217</v>
      </c>
      <c r="C220" s="12">
        <v>106.655991</v>
      </c>
      <c r="D220" s="12"/>
      <c r="E220" s="12"/>
      <c r="F220" s="12"/>
      <c r="G220" s="12"/>
      <c r="H220" s="6"/>
      <c r="I220" s="12">
        <f t="shared" si="22"/>
        <v>108.68997984815272</v>
      </c>
      <c r="J220" s="12">
        <f t="shared" si="24"/>
        <v>-2.0339888481527169</v>
      </c>
      <c r="K220" s="12"/>
      <c r="L220" s="12"/>
      <c r="M220" s="12"/>
      <c r="N220" s="12"/>
      <c r="O220" s="6"/>
      <c r="P220" s="12"/>
      <c r="Q220" s="51"/>
      <c r="R220" s="52"/>
      <c r="S220" s="52"/>
      <c r="T220" s="52"/>
      <c r="U220" s="52"/>
      <c r="V220" s="6"/>
      <c r="W220" s="12">
        <v>9.2988302021542353</v>
      </c>
      <c r="X220" s="12">
        <f t="shared" si="25"/>
        <v>0.93549442202257316</v>
      </c>
      <c r="Y220" s="63">
        <v>217</v>
      </c>
      <c r="Z220" s="62">
        <f t="shared" si="26"/>
        <v>0.85912698412698407</v>
      </c>
      <c r="AA220" s="12">
        <f t="shared" si="27"/>
        <v>1.0764053029751868</v>
      </c>
      <c r="AJ220" s="6"/>
      <c r="AK220" s="12">
        <f t="shared" si="23"/>
        <v>-2.0339888481527169</v>
      </c>
      <c r="AL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BC220" s="6"/>
    </row>
    <row r="221" spans="1:55">
      <c r="A221" s="10">
        <v>44095</v>
      </c>
      <c r="B221" s="11">
        <v>218</v>
      </c>
      <c r="C221" s="12">
        <v>109.890411</v>
      </c>
      <c r="D221" s="12"/>
      <c r="E221" s="12"/>
      <c r="F221" s="12"/>
      <c r="G221" s="12"/>
      <c r="H221" s="6"/>
      <c r="I221" s="12">
        <f t="shared" si="22"/>
        <v>108.93369278092193</v>
      </c>
      <c r="J221" s="12">
        <f t="shared" si="24"/>
        <v>0.95671821907806986</v>
      </c>
      <c r="K221" s="12"/>
      <c r="L221" s="12"/>
      <c r="M221" s="12"/>
      <c r="N221" s="12"/>
      <c r="O221" s="6"/>
      <c r="P221" s="12"/>
      <c r="Q221" s="51"/>
      <c r="R221" s="52"/>
      <c r="S221" s="52"/>
      <c r="T221" s="52"/>
      <c r="U221" s="52"/>
      <c r="V221" s="6"/>
      <c r="W221" s="12">
        <v>9.5268166553814098</v>
      </c>
      <c r="X221" s="12">
        <f t="shared" si="25"/>
        <v>0.9584306463275748</v>
      </c>
      <c r="Y221" s="63">
        <v>218</v>
      </c>
      <c r="Z221" s="62">
        <f t="shared" si="26"/>
        <v>0.86309523809523814</v>
      </c>
      <c r="AA221" s="12">
        <f t="shared" si="27"/>
        <v>1.0943317074660934</v>
      </c>
      <c r="AJ221" s="6"/>
      <c r="AK221" s="12">
        <f t="shared" si="23"/>
        <v>0.95671821907806986</v>
      </c>
      <c r="AL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BC221" s="6"/>
    </row>
    <row r="222" spans="1:55">
      <c r="A222" s="10">
        <v>44096</v>
      </c>
      <c r="B222" s="11">
        <v>219</v>
      </c>
      <c r="C222" s="12">
        <v>111.61743199999999</v>
      </c>
      <c r="D222" s="12"/>
      <c r="E222" s="12"/>
      <c r="F222" s="12"/>
      <c r="G222" s="12"/>
      <c r="H222" s="6"/>
      <c r="I222" s="12">
        <f t="shared" si="22"/>
        <v>109.17740571369114</v>
      </c>
      <c r="J222" s="12">
        <f t="shared" si="24"/>
        <v>2.44002628630885</v>
      </c>
      <c r="K222" s="12"/>
      <c r="L222" s="12"/>
      <c r="M222" s="12"/>
      <c r="N222" s="12"/>
      <c r="O222" s="6"/>
      <c r="P222" s="12"/>
      <c r="Q222" s="51"/>
      <c r="R222" s="52"/>
      <c r="S222" s="52"/>
      <c r="T222" s="52"/>
      <c r="U222" s="52"/>
      <c r="V222" s="6"/>
      <c r="W222" s="12">
        <v>9.7780940587661718</v>
      </c>
      <c r="X222" s="12">
        <f t="shared" si="25"/>
        <v>0.98371002062911916</v>
      </c>
      <c r="Y222" s="63">
        <v>219</v>
      </c>
      <c r="Z222" s="62">
        <f t="shared" si="26"/>
        <v>0.86706349206349209</v>
      </c>
      <c r="AA222" s="12">
        <f t="shared" si="27"/>
        <v>1.1126168608589178</v>
      </c>
      <c r="AJ222" s="6"/>
      <c r="AK222" s="12">
        <f t="shared" si="23"/>
        <v>2.44002628630885</v>
      </c>
      <c r="AL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BC222" s="6"/>
    </row>
    <row r="223" spans="1:55">
      <c r="A223" s="10">
        <v>44097</v>
      </c>
      <c r="B223" s="11">
        <v>220</v>
      </c>
      <c r="C223" s="12">
        <v>106.935509</v>
      </c>
      <c r="D223" s="12"/>
      <c r="E223" s="12"/>
      <c r="F223" s="12"/>
      <c r="G223" s="12"/>
      <c r="H223" s="6"/>
      <c r="I223" s="12">
        <f t="shared" si="22"/>
        <v>109.42111864646034</v>
      </c>
      <c r="J223" s="12">
        <f t="shared" si="24"/>
        <v>-2.4856096464603468</v>
      </c>
      <c r="K223" s="12"/>
      <c r="L223" s="12"/>
      <c r="M223" s="12"/>
      <c r="N223" s="12"/>
      <c r="O223" s="6"/>
      <c r="P223" s="12"/>
      <c r="Q223" s="51"/>
      <c r="R223" s="52"/>
      <c r="S223" s="52"/>
      <c r="T223" s="52"/>
      <c r="U223" s="52"/>
      <c r="V223" s="6"/>
      <c r="W223" s="12">
        <v>10.009649453689022</v>
      </c>
      <c r="X223" s="12">
        <f t="shared" si="25"/>
        <v>1.0070052927902753</v>
      </c>
      <c r="Y223" s="63">
        <v>220</v>
      </c>
      <c r="Z223" s="62">
        <f t="shared" si="26"/>
        <v>0.87103174603174605</v>
      </c>
      <c r="AA223" s="12">
        <f t="shared" si="27"/>
        <v>1.1312817861712798</v>
      </c>
      <c r="AJ223" s="6"/>
      <c r="AK223" s="12">
        <f t="shared" si="23"/>
        <v>-2.4856096464603468</v>
      </c>
      <c r="AL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BC223" s="6"/>
    </row>
    <row r="224" spans="1:55">
      <c r="A224" s="10">
        <v>44098</v>
      </c>
      <c r="B224" s="11">
        <v>221</v>
      </c>
      <c r="C224" s="12">
        <v>108.033615</v>
      </c>
      <c r="D224" s="12"/>
      <c r="E224" s="12"/>
      <c r="F224" s="12"/>
      <c r="G224" s="12"/>
      <c r="H224" s="6"/>
      <c r="I224" s="12">
        <f t="shared" si="22"/>
        <v>109.66483157922954</v>
      </c>
      <c r="J224" s="12">
        <f t="shared" si="24"/>
        <v>-1.6312165792295445</v>
      </c>
      <c r="K224" s="12"/>
      <c r="L224" s="12"/>
      <c r="M224" s="12"/>
      <c r="N224" s="12"/>
      <c r="O224" s="6"/>
      <c r="P224" s="12"/>
      <c r="Q224" s="51"/>
      <c r="R224" s="52"/>
      <c r="S224" s="52"/>
      <c r="T224" s="52"/>
      <c r="U224" s="52"/>
      <c r="V224" s="6"/>
      <c r="W224" s="12">
        <v>10.081281386458244</v>
      </c>
      <c r="X224" s="12">
        <f t="shared" si="25"/>
        <v>1.0142117125320596</v>
      </c>
      <c r="Y224" s="63">
        <v>221</v>
      </c>
      <c r="Z224" s="62">
        <f t="shared" si="26"/>
        <v>0.875</v>
      </c>
      <c r="AA224" s="12">
        <f t="shared" si="27"/>
        <v>1.1503493803760083</v>
      </c>
      <c r="AJ224" s="6"/>
      <c r="AK224" s="12">
        <f t="shared" si="23"/>
        <v>-1.6312165792295445</v>
      </c>
      <c r="AL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BC224" s="6"/>
    </row>
    <row r="225" spans="1:55">
      <c r="A225" s="10">
        <v>44099</v>
      </c>
      <c r="B225" s="11">
        <v>222</v>
      </c>
      <c r="C225" s="12">
        <v>112.086624</v>
      </c>
      <c r="D225" s="12"/>
      <c r="E225" s="12"/>
      <c r="F225" s="12"/>
      <c r="G225" s="12"/>
      <c r="H225" s="6"/>
      <c r="I225" s="12">
        <f t="shared" si="22"/>
        <v>109.90854451199876</v>
      </c>
      <c r="J225" s="12">
        <f t="shared" si="24"/>
        <v>2.1780794880012451</v>
      </c>
      <c r="K225" s="12"/>
      <c r="L225" s="12"/>
      <c r="M225" s="12"/>
      <c r="N225" s="12"/>
      <c r="O225" s="6"/>
      <c r="P225" s="12"/>
      <c r="Q225" s="51"/>
      <c r="R225" s="52"/>
      <c r="S225" s="52"/>
      <c r="T225" s="52"/>
      <c r="U225" s="52"/>
      <c r="V225" s="6"/>
      <c r="W225" s="12">
        <v>10.08145985707381</v>
      </c>
      <c r="X225" s="12">
        <f t="shared" si="25"/>
        <v>1.0142296672921451</v>
      </c>
      <c r="Y225" s="63">
        <v>222</v>
      </c>
      <c r="Z225" s="62">
        <f t="shared" si="26"/>
        <v>0.87896825396825395</v>
      </c>
      <c r="AA225" s="12">
        <f t="shared" si="27"/>
        <v>1.1698446487773884</v>
      </c>
      <c r="AJ225" s="6"/>
      <c r="AK225" s="12">
        <f t="shared" si="23"/>
        <v>2.1780794880012451</v>
      </c>
      <c r="AL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BC225" s="6"/>
    </row>
    <row r="226" spans="1:55">
      <c r="A226" s="10">
        <v>44102</v>
      </c>
      <c r="B226" s="11">
        <v>223</v>
      </c>
      <c r="C226" s="12">
        <v>114.76200900000001</v>
      </c>
      <c r="D226" s="12"/>
      <c r="E226" s="12"/>
      <c r="F226" s="12"/>
      <c r="G226" s="12"/>
      <c r="H226" s="6"/>
      <c r="I226" s="12">
        <f t="shared" si="22"/>
        <v>110.15225744476795</v>
      </c>
      <c r="J226" s="12">
        <f t="shared" si="24"/>
        <v>4.6097515552320516</v>
      </c>
      <c r="K226" s="12"/>
      <c r="L226" s="12"/>
      <c r="M226" s="12"/>
      <c r="N226" s="12"/>
      <c r="O226" s="6"/>
      <c r="P226" s="12"/>
      <c r="Q226" s="51"/>
      <c r="R226" s="52"/>
      <c r="S226" s="52"/>
      <c r="T226" s="52"/>
      <c r="U226" s="52"/>
      <c r="V226" s="6"/>
      <c r="W226" s="12">
        <v>10.099967588150619</v>
      </c>
      <c r="X226" s="12">
        <f t="shared" si="25"/>
        <v>1.016091608935368</v>
      </c>
      <c r="Y226" s="63">
        <v>223</v>
      </c>
      <c r="Z226" s="62">
        <f t="shared" si="26"/>
        <v>0.88293650793650791</v>
      </c>
      <c r="AA226" s="12">
        <f t="shared" si="27"/>
        <v>1.189794977493698</v>
      </c>
      <c r="AJ226" s="6"/>
      <c r="AK226" s="12">
        <f t="shared" si="23"/>
        <v>4.6097515552320516</v>
      </c>
      <c r="AL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BC226" s="6"/>
    </row>
    <row r="227" spans="1:55">
      <c r="A227" s="10">
        <v>44103</v>
      </c>
      <c r="B227" s="11">
        <v>224</v>
      </c>
      <c r="C227" s="12">
        <v>113.893501</v>
      </c>
      <c r="D227" s="12"/>
      <c r="E227" s="12"/>
      <c r="F227" s="12"/>
      <c r="G227" s="12"/>
      <c r="H227" s="6"/>
      <c r="I227" s="12">
        <f t="shared" si="22"/>
        <v>110.39597037753717</v>
      </c>
      <c r="J227" s="12">
        <f t="shared" si="24"/>
        <v>3.4975306224628326</v>
      </c>
      <c r="K227" s="12"/>
      <c r="L227" s="12"/>
      <c r="M227" s="12"/>
      <c r="N227" s="12"/>
      <c r="O227" s="6"/>
      <c r="P227" s="12"/>
      <c r="Q227" s="51"/>
      <c r="R227" s="52"/>
      <c r="S227" s="52"/>
      <c r="T227" s="52"/>
      <c r="U227" s="52"/>
      <c r="V227" s="6"/>
      <c r="W227" s="12">
        <v>10.115555924304587</v>
      </c>
      <c r="X227" s="12">
        <f t="shared" si="25"/>
        <v>1.0176598493703068</v>
      </c>
      <c r="Y227" s="63">
        <v>224</v>
      </c>
      <c r="Z227" s="62">
        <f t="shared" si="26"/>
        <v>0.88690476190476186</v>
      </c>
      <c r="AA227" s="12">
        <f t="shared" si="27"/>
        <v>1.2102304517744078</v>
      </c>
      <c r="AJ227" s="6"/>
      <c r="AK227" s="12">
        <f t="shared" si="23"/>
        <v>3.4975306224628326</v>
      </c>
      <c r="AL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BC227" s="6"/>
    </row>
    <row r="228" spans="1:55">
      <c r="A228" s="10">
        <v>44104</v>
      </c>
      <c r="B228" s="11">
        <v>225</v>
      </c>
      <c r="C228" s="12">
        <v>115.610542</v>
      </c>
      <c r="D228" s="12"/>
      <c r="E228" s="12"/>
      <c r="F228" s="12"/>
      <c r="G228" s="12"/>
      <c r="H228" s="6"/>
      <c r="I228" s="12">
        <f t="shared" si="22"/>
        <v>110.63968331030637</v>
      </c>
      <c r="J228" s="12">
        <f t="shared" si="24"/>
        <v>4.9708586896936282</v>
      </c>
      <c r="K228" s="12"/>
      <c r="L228" s="12"/>
      <c r="M228" s="12"/>
      <c r="N228" s="12"/>
      <c r="O228" s="6"/>
      <c r="P228" s="12"/>
      <c r="Q228" s="51"/>
      <c r="R228" s="52"/>
      <c r="S228" s="52"/>
      <c r="T228" s="52"/>
      <c r="U228" s="52"/>
      <c r="V228" s="6"/>
      <c r="W228" s="12">
        <v>10.133953681231702</v>
      </c>
      <c r="X228" s="12">
        <f t="shared" si="25"/>
        <v>1.0195107272343911</v>
      </c>
      <c r="Y228" s="63">
        <v>225</v>
      </c>
      <c r="Z228" s="62">
        <f t="shared" si="26"/>
        <v>0.89087301587301593</v>
      </c>
      <c r="AA228" s="12">
        <f t="shared" si="27"/>
        <v>1.2311842297805575</v>
      </c>
      <c r="AJ228" s="6"/>
      <c r="AK228" s="12">
        <f t="shared" si="23"/>
        <v>4.9708586896936282</v>
      </c>
      <c r="AL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BC228" s="6"/>
    </row>
    <row r="229" spans="1:55">
      <c r="A229" s="10">
        <v>44105</v>
      </c>
      <c r="B229" s="11">
        <v>226</v>
      </c>
      <c r="C229" s="12">
        <v>116.58886</v>
      </c>
      <c r="D229" s="12"/>
      <c r="E229" s="12"/>
      <c r="F229" s="12"/>
      <c r="G229" s="12"/>
      <c r="H229" s="6"/>
      <c r="I229" s="12">
        <f t="shared" si="22"/>
        <v>110.88339624307557</v>
      </c>
      <c r="J229" s="12">
        <f t="shared" si="24"/>
        <v>5.7054637569244306</v>
      </c>
      <c r="K229" s="12"/>
      <c r="L229" s="12"/>
      <c r="M229" s="12"/>
      <c r="N229" s="12"/>
      <c r="O229" s="6"/>
      <c r="P229" s="12"/>
      <c r="Q229" s="51"/>
      <c r="R229" s="52"/>
      <c r="S229" s="52"/>
      <c r="T229" s="52"/>
      <c r="U229" s="52"/>
      <c r="V229" s="6"/>
      <c r="W229" s="12">
        <v>10.17013932768937</v>
      </c>
      <c r="X229" s="12">
        <f t="shared" si="25"/>
        <v>1.0231511281969321</v>
      </c>
      <c r="Y229" s="63">
        <v>226</v>
      </c>
      <c r="Z229" s="62">
        <f t="shared" si="26"/>
        <v>0.89484126984126988</v>
      </c>
      <c r="AA229" s="12">
        <f t="shared" si="27"/>
        <v>1.2526929839120398</v>
      </c>
      <c r="AJ229" s="6"/>
      <c r="AK229" s="12">
        <f t="shared" si="23"/>
        <v>5.7054637569244306</v>
      </c>
      <c r="AL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BC229" s="6"/>
    </row>
    <row r="230" spans="1:55">
      <c r="A230" s="10">
        <v>44106</v>
      </c>
      <c r="B230" s="11">
        <v>227</v>
      </c>
      <c r="C230" s="12">
        <v>112.82534800000001</v>
      </c>
      <c r="D230" s="12"/>
      <c r="E230" s="12"/>
      <c r="F230" s="12"/>
      <c r="G230" s="12"/>
      <c r="H230" s="6"/>
      <c r="I230" s="12">
        <f t="shared" si="22"/>
        <v>111.12710917584478</v>
      </c>
      <c r="J230" s="12">
        <f t="shared" si="24"/>
        <v>1.6982388241552258</v>
      </c>
      <c r="K230" s="12"/>
      <c r="L230" s="12"/>
      <c r="M230" s="12"/>
      <c r="N230" s="12"/>
      <c r="O230" s="6"/>
      <c r="P230" s="12"/>
      <c r="Q230" s="51"/>
      <c r="R230" s="52"/>
      <c r="S230" s="52"/>
      <c r="T230" s="52"/>
      <c r="U230" s="52"/>
      <c r="V230" s="6"/>
      <c r="W230" s="12">
        <v>10.241912722612213</v>
      </c>
      <c r="X230" s="12">
        <f t="shared" si="25"/>
        <v>1.0303717795197607</v>
      </c>
      <c r="Y230" s="63">
        <v>227</v>
      </c>
      <c r="Z230" s="62">
        <f t="shared" si="26"/>
        <v>0.89880952380952384</v>
      </c>
      <c r="AA230" s="12">
        <f t="shared" si="27"/>
        <v>1.2747974249655289</v>
      </c>
      <c r="AJ230" s="6"/>
      <c r="AK230" s="12">
        <f t="shared" si="23"/>
        <v>1.6982388241552258</v>
      </c>
      <c r="AL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BC230" s="6"/>
    </row>
    <row r="231" spans="1:55">
      <c r="A231" s="10">
        <v>44109</v>
      </c>
      <c r="B231" s="11">
        <v>228</v>
      </c>
      <c r="C231" s="12">
        <v>116.29935500000001</v>
      </c>
      <c r="D231" s="12"/>
      <c r="E231" s="12"/>
      <c r="F231" s="12"/>
      <c r="G231" s="12"/>
      <c r="H231" s="6"/>
      <c r="I231" s="12">
        <f t="shared" si="22"/>
        <v>111.37082210861399</v>
      </c>
      <c r="J231" s="12">
        <f t="shared" si="24"/>
        <v>4.9285328913860127</v>
      </c>
      <c r="K231" s="12"/>
      <c r="L231" s="12"/>
      <c r="M231" s="12"/>
      <c r="N231" s="12"/>
      <c r="O231" s="6"/>
      <c r="P231" s="12"/>
      <c r="Q231" s="51"/>
      <c r="R231" s="52"/>
      <c r="S231" s="52"/>
      <c r="T231" s="52"/>
      <c r="U231" s="52"/>
      <c r="V231" s="6"/>
      <c r="W231" s="12">
        <v>10.247987991535396</v>
      </c>
      <c r="X231" s="12">
        <f t="shared" si="25"/>
        <v>1.0309829725479556</v>
      </c>
      <c r="Y231" s="63">
        <v>228</v>
      </c>
      <c r="Z231" s="62">
        <f t="shared" si="26"/>
        <v>0.90277777777777779</v>
      </c>
      <c r="AA231" s="12">
        <f t="shared" si="27"/>
        <v>1.2975429286165541</v>
      </c>
      <c r="AJ231" s="6"/>
      <c r="AK231" s="12">
        <f t="shared" si="23"/>
        <v>4.9285328913860127</v>
      </c>
      <c r="AL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BC231" s="6"/>
    </row>
    <row r="232" spans="1:55">
      <c r="A232" s="10">
        <v>44110</v>
      </c>
      <c r="B232" s="11">
        <v>229</v>
      </c>
      <c r="C232" s="12">
        <v>112.96511099999999</v>
      </c>
      <c r="D232" s="12"/>
      <c r="E232" s="12"/>
      <c r="F232" s="12"/>
      <c r="G232" s="12"/>
      <c r="H232" s="6"/>
      <c r="I232" s="12">
        <f t="shared" si="22"/>
        <v>111.61453504138319</v>
      </c>
      <c r="J232" s="12">
        <f t="shared" si="24"/>
        <v>1.3505759586168011</v>
      </c>
      <c r="K232" s="12"/>
      <c r="L232" s="12"/>
      <c r="M232" s="12"/>
      <c r="N232" s="12"/>
      <c r="O232" s="6"/>
      <c r="P232" s="12"/>
      <c r="Q232" s="51"/>
      <c r="R232" s="52"/>
      <c r="S232" s="52"/>
      <c r="T232" s="52"/>
      <c r="U232" s="52"/>
      <c r="V232" s="6"/>
      <c r="W232" s="12">
        <v>10.461925403846621</v>
      </c>
      <c r="X232" s="12">
        <f t="shared" si="25"/>
        <v>1.0525058148332929</v>
      </c>
      <c r="Y232" s="63">
        <v>229</v>
      </c>
      <c r="Z232" s="62">
        <f t="shared" si="26"/>
        <v>0.90674603174603174</v>
      </c>
      <c r="AA232" s="12">
        <f t="shared" si="27"/>
        <v>1.3209802893126328</v>
      </c>
      <c r="AJ232" s="6"/>
      <c r="AK232" s="12">
        <f t="shared" si="23"/>
        <v>1.3505759586168011</v>
      </c>
      <c r="AL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BC232" s="6"/>
    </row>
    <row r="233" spans="1:55">
      <c r="A233" s="10">
        <v>44111</v>
      </c>
      <c r="B233" s="11">
        <v>230</v>
      </c>
      <c r="C233" s="12">
        <v>114.881805</v>
      </c>
      <c r="D233" s="12"/>
      <c r="E233" s="12"/>
      <c r="F233" s="12"/>
      <c r="G233" s="12"/>
      <c r="H233" s="6"/>
      <c r="I233" s="12">
        <f t="shared" si="22"/>
        <v>111.85824797415239</v>
      </c>
      <c r="J233" s="12">
        <f t="shared" si="24"/>
        <v>3.0235570258476088</v>
      </c>
      <c r="K233" s="12"/>
      <c r="L233" s="12"/>
      <c r="M233" s="12"/>
      <c r="N233" s="12"/>
      <c r="O233" s="6"/>
      <c r="P233" s="12"/>
      <c r="Q233" s="51"/>
      <c r="R233" s="52"/>
      <c r="S233" s="52"/>
      <c r="T233" s="52"/>
      <c r="U233" s="52"/>
      <c r="V233" s="6"/>
      <c r="W233" s="12">
        <v>10.529415260458563</v>
      </c>
      <c r="X233" s="12">
        <f t="shared" si="25"/>
        <v>1.0592955274133709</v>
      </c>
      <c r="Y233" s="63">
        <v>230</v>
      </c>
      <c r="Z233" s="62">
        <f t="shared" si="26"/>
        <v>0.9107142857142857</v>
      </c>
      <c r="AA233" s="12">
        <f t="shared" si="27"/>
        <v>1.3451666341766386</v>
      </c>
      <c r="AJ233" s="6"/>
      <c r="AK233" s="12">
        <f t="shared" si="23"/>
        <v>3.0235570258476088</v>
      </c>
      <c r="AL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BC233" s="6"/>
    </row>
    <row r="234" spans="1:55">
      <c r="A234" s="10">
        <v>44112</v>
      </c>
      <c r="B234" s="11">
        <v>231</v>
      </c>
      <c r="C234" s="12">
        <v>114.77198799999999</v>
      </c>
      <c r="D234" s="12"/>
      <c r="E234" s="12"/>
      <c r="F234" s="12"/>
      <c r="G234" s="12"/>
      <c r="H234" s="6"/>
      <c r="I234" s="12">
        <f t="shared" si="22"/>
        <v>112.1019609069216</v>
      </c>
      <c r="J234" s="12">
        <f t="shared" si="24"/>
        <v>2.6700270930783887</v>
      </c>
      <c r="K234" s="12"/>
      <c r="L234" s="12"/>
      <c r="M234" s="12"/>
      <c r="N234" s="12"/>
      <c r="O234" s="6"/>
      <c r="P234" s="12"/>
      <c r="Q234" s="51"/>
      <c r="R234" s="52"/>
      <c r="S234" s="52"/>
      <c r="T234" s="52"/>
      <c r="U234" s="52"/>
      <c r="V234" s="6"/>
      <c r="W234" s="12">
        <v>10.667338269385027</v>
      </c>
      <c r="X234" s="12">
        <f t="shared" si="25"/>
        <v>1.0731710582827683</v>
      </c>
      <c r="Y234" s="63">
        <v>231</v>
      </c>
      <c r="Z234" s="62">
        <f t="shared" si="26"/>
        <v>0.91468253968253965</v>
      </c>
      <c r="AA234" s="12">
        <f t="shared" si="27"/>
        <v>1.3701665397259748</v>
      </c>
      <c r="AJ234" s="6"/>
      <c r="AK234" s="12">
        <f t="shared" si="23"/>
        <v>2.6700270930783887</v>
      </c>
      <c r="AL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BC234" s="6"/>
    </row>
    <row r="235" spans="1:55">
      <c r="A235" s="10">
        <v>44113</v>
      </c>
      <c r="B235" s="11">
        <v>232</v>
      </c>
      <c r="C235" s="12">
        <v>116.768547</v>
      </c>
      <c r="D235" s="12"/>
      <c r="E235" s="12"/>
      <c r="F235" s="12"/>
      <c r="G235" s="12"/>
      <c r="H235" s="6"/>
      <c r="I235" s="12">
        <f t="shared" si="22"/>
        <v>112.34567383969082</v>
      </c>
      <c r="J235" s="12">
        <f t="shared" si="24"/>
        <v>4.4228731603091802</v>
      </c>
      <c r="K235" s="12"/>
      <c r="L235" s="12"/>
      <c r="M235" s="12"/>
      <c r="N235" s="12"/>
      <c r="O235" s="6"/>
      <c r="P235" s="12"/>
      <c r="Q235" s="51"/>
      <c r="R235" s="52"/>
      <c r="S235" s="52"/>
      <c r="T235" s="52"/>
      <c r="U235" s="52"/>
      <c r="V235" s="6"/>
      <c r="W235" s="12">
        <v>10.856201789842999</v>
      </c>
      <c r="X235" s="12">
        <f t="shared" si="25"/>
        <v>1.0921713804814732</v>
      </c>
      <c r="Y235" s="63">
        <v>232</v>
      </c>
      <c r="Z235" s="62">
        <f t="shared" si="26"/>
        <v>0.91865079365079361</v>
      </c>
      <c r="AA235" s="12">
        <f t="shared" si="27"/>
        <v>1.3960534082549898</v>
      </c>
      <c r="AJ235" s="6"/>
      <c r="AK235" s="12">
        <f t="shared" si="23"/>
        <v>4.4228731603091802</v>
      </c>
      <c r="AL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BC235" s="6"/>
    </row>
    <row r="236" spans="1:55">
      <c r="A236" s="10">
        <v>44116</v>
      </c>
      <c r="B236" s="11">
        <v>233</v>
      </c>
      <c r="C236" s="12">
        <v>124.18575300000001</v>
      </c>
      <c r="D236" s="12"/>
      <c r="E236" s="12"/>
      <c r="F236" s="12"/>
      <c r="G236" s="12"/>
      <c r="H236" s="6"/>
      <c r="I236" s="12">
        <f t="shared" si="22"/>
        <v>112.58938677246002</v>
      </c>
      <c r="J236" s="12">
        <f t="shared" si="24"/>
        <v>11.596366227539988</v>
      </c>
      <c r="K236" s="12"/>
      <c r="L236" s="12"/>
      <c r="M236" s="12"/>
      <c r="N236" s="12"/>
      <c r="O236" s="6"/>
      <c r="P236" s="12"/>
      <c r="Q236" s="51"/>
      <c r="R236" s="52"/>
      <c r="S236" s="52"/>
      <c r="T236" s="52"/>
      <c r="U236" s="52"/>
      <c r="V236" s="6"/>
      <c r="W236" s="12">
        <v>11.325527605539008</v>
      </c>
      <c r="X236" s="12">
        <f t="shared" si="25"/>
        <v>1.1393871778613522</v>
      </c>
      <c r="Y236" s="63">
        <v>233</v>
      </c>
      <c r="Z236" s="62">
        <f t="shared" si="26"/>
        <v>0.92261904761904767</v>
      </c>
      <c r="AA236" s="12">
        <f t="shared" si="27"/>
        <v>1.4229111803109853</v>
      </c>
      <c r="AJ236" s="6"/>
      <c r="AK236" s="12">
        <f t="shared" si="23"/>
        <v>11.596366227539988</v>
      </c>
      <c r="AL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BC236" s="6"/>
    </row>
    <row r="237" spans="1:55">
      <c r="A237" s="10">
        <v>44117</v>
      </c>
      <c r="B237" s="11">
        <v>234</v>
      </c>
      <c r="C237" s="12">
        <v>120.891434</v>
      </c>
      <c r="D237" s="12"/>
      <c r="E237" s="12"/>
      <c r="F237" s="12"/>
      <c r="G237" s="12"/>
      <c r="H237" s="6"/>
      <c r="I237" s="12">
        <f t="shared" si="22"/>
        <v>112.83309970522922</v>
      </c>
      <c r="J237" s="12">
        <f t="shared" si="24"/>
        <v>8.0583342947707877</v>
      </c>
      <c r="K237" s="12"/>
      <c r="L237" s="12"/>
      <c r="M237" s="12"/>
      <c r="N237" s="12"/>
      <c r="O237" s="6"/>
      <c r="P237" s="12"/>
      <c r="Q237" s="51"/>
      <c r="R237" s="52"/>
      <c r="S237" s="52"/>
      <c r="T237" s="52"/>
      <c r="U237" s="52"/>
      <c r="V237" s="6"/>
      <c r="W237" s="12">
        <v>11.395895520919822</v>
      </c>
      <c r="X237" s="12">
        <f t="shared" si="25"/>
        <v>1.1464664330899141</v>
      </c>
      <c r="Y237" s="63">
        <v>234</v>
      </c>
      <c r="Z237" s="62">
        <f t="shared" si="26"/>
        <v>0.92658730158730163</v>
      </c>
      <c r="AA237" s="12">
        <f t="shared" si="27"/>
        <v>1.4508364874126363</v>
      </c>
      <c r="AJ237" s="6"/>
      <c r="AK237" s="12">
        <f t="shared" si="23"/>
        <v>8.0583342947707877</v>
      </c>
      <c r="AL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BC237" s="6"/>
    </row>
    <row r="238" spans="1:55">
      <c r="A238" s="10">
        <v>44118</v>
      </c>
      <c r="B238" s="11">
        <v>235</v>
      </c>
      <c r="C238" s="12">
        <v>120.98127700000001</v>
      </c>
      <c r="D238" s="12"/>
      <c r="E238" s="12"/>
      <c r="F238" s="12"/>
      <c r="G238" s="12"/>
      <c r="H238" s="6"/>
      <c r="I238" s="12">
        <f t="shared" si="22"/>
        <v>113.07681263799842</v>
      </c>
      <c r="J238" s="12">
        <f t="shared" si="24"/>
        <v>7.9044643620015904</v>
      </c>
      <c r="K238" s="12"/>
      <c r="L238" s="12"/>
      <c r="M238" s="12"/>
      <c r="N238" s="12"/>
      <c r="O238" s="6"/>
      <c r="P238" s="12"/>
      <c r="Q238" s="51"/>
      <c r="R238" s="52"/>
      <c r="S238" s="52"/>
      <c r="T238" s="52"/>
      <c r="U238" s="52"/>
      <c r="V238" s="6"/>
      <c r="W238" s="12">
        <v>11.596366227539988</v>
      </c>
      <c r="X238" s="12">
        <f t="shared" si="25"/>
        <v>1.1666344782896902</v>
      </c>
      <c r="Y238" s="63">
        <v>235</v>
      </c>
      <c r="Z238" s="62">
        <f t="shared" si="26"/>
        <v>0.93055555555555558</v>
      </c>
      <c r="AA238" s="12">
        <f t="shared" si="27"/>
        <v>1.4799413890351927</v>
      </c>
      <c r="AJ238" s="6"/>
      <c r="AK238" s="12">
        <f t="shared" si="23"/>
        <v>7.9044643620015904</v>
      </c>
      <c r="AL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BC238" s="6"/>
    </row>
    <row r="239" spans="1:55">
      <c r="A239" s="10">
        <v>44119</v>
      </c>
      <c r="B239" s="11">
        <v>236</v>
      </c>
      <c r="C239" s="12">
        <v>120.502106</v>
      </c>
      <c r="D239" s="12"/>
      <c r="E239" s="12"/>
      <c r="F239" s="12"/>
      <c r="G239" s="12"/>
      <c r="H239" s="6"/>
      <c r="I239" s="12">
        <f t="shared" si="22"/>
        <v>113.32052557076763</v>
      </c>
      <c r="J239" s="12">
        <f t="shared" si="24"/>
        <v>7.1815804292323691</v>
      </c>
      <c r="K239" s="12"/>
      <c r="L239" s="12"/>
      <c r="M239" s="12"/>
      <c r="N239" s="12"/>
      <c r="O239" s="6"/>
      <c r="P239" s="12"/>
      <c r="Q239" s="51"/>
      <c r="R239" s="52"/>
      <c r="S239" s="52"/>
      <c r="T239" s="52"/>
      <c r="U239" s="52"/>
      <c r="V239" s="6"/>
      <c r="W239" s="12">
        <v>11.868732538308208</v>
      </c>
      <c r="X239" s="12">
        <f t="shared" si="25"/>
        <v>1.1940354694822717</v>
      </c>
      <c r="Y239" s="63">
        <v>236</v>
      </c>
      <c r="Z239" s="62">
        <f t="shared" si="26"/>
        <v>0.93452380952380953</v>
      </c>
      <c r="AA239" s="12">
        <f t="shared" si="27"/>
        <v>1.5103568962835032</v>
      </c>
      <c r="AJ239" s="6"/>
      <c r="AK239" s="12">
        <f t="shared" si="23"/>
        <v>7.1815804292323691</v>
      </c>
      <c r="AL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BC239" s="6"/>
    </row>
    <row r="240" spans="1:55">
      <c r="A240" s="10">
        <v>44120</v>
      </c>
      <c r="B240" s="11">
        <v>237</v>
      </c>
      <c r="C240" s="12">
        <v>118.81501</v>
      </c>
      <c r="D240" s="12"/>
      <c r="E240" s="12"/>
      <c r="F240" s="12"/>
      <c r="G240" s="12"/>
      <c r="H240" s="6"/>
      <c r="I240" s="12">
        <f t="shared" si="22"/>
        <v>113.56423850353684</v>
      </c>
      <c r="J240" s="12">
        <f t="shared" si="24"/>
        <v>5.2507714964631589</v>
      </c>
      <c r="K240" s="12"/>
      <c r="L240" s="12"/>
      <c r="M240" s="12"/>
      <c r="N240" s="12"/>
      <c r="O240" s="6"/>
      <c r="P240" s="12"/>
      <c r="Q240" s="51"/>
      <c r="R240" s="52"/>
      <c r="S240" s="52"/>
      <c r="T240" s="52"/>
      <c r="U240" s="52"/>
      <c r="V240" s="6"/>
      <c r="W240" s="12">
        <v>11.936208740000595</v>
      </c>
      <c r="X240" s="12">
        <f t="shared" si="25"/>
        <v>1.2008238083302993</v>
      </c>
      <c r="Y240" s="63">
        <v>237</v>
      </c>
      <c r="Z240" s="62">
        <f t="shared" si="26"/>
        <v>0.93849206349206349</v>
      </c>
      <c r="AA240" s="12">
        <f t="shared" si="27"/>
        <v>1.5422375718953325</v>
      </c>
      <c r="AJ240" s="6"/>
      <c r="AK240" s="12">
        <f t="shared" si="23"/>
        <v>5.2507714964631589</v>
      </c>
      <c r="AL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BC240" s="6"/>
    </row>
    <row r="241" spans="1:55">
      <c r="A241" s="10">
        <v>44123</v>
      </c>
      <c r="B241" s="11">
        <v>238</v>
      </c>
      <c r="C241" s="12">
        <v>115.78025100000001</v>
      </c>
      <c r="D241" s="12"/>
      <c r="E241" s="12"/>
      <c r="F241" s="12"/>
      <c r="G241" s="12"/>
      <c r="H241" s="6"/>
      <c r="I241" s="12">
        <f t="shared" si="22"/>
        <v>113.80795143630604</v>
      </c>
      <c r="J241" s="12">
        <f t="shared" si="24"/>
        <v>1.9722995636939658</v>
      </c>
      <c r="K241" s="12"/>
      <c r="L241" s="12"/>
      <c r="M241" s="12"/>
      <c r="N241" s="12"/>
      <c r="O241" s="6"/>
      <c r="P241" s="12"/>
      <c r="Q241" s="51"/>
      <c r="R241" s="52"/>
      <c r="S241" s="52"/>
      <c r="T241" s="52"/>
      <c r="U241" s="52"/>
      <c r="V241" s="6"/>
      <c r="W241" s="12">
        <v>12.035176672769808</v>
      </c>
      <c r="X241" s="12">
        <f t="shared" si="25"/>
        <v>1.2107803240480781</v>
      </c>
      <c r="Y241" s="63">
        <v>238</v>
      </c>
      <c r="Z241" s="62">
        <f t="shared" si="26"/>
        <v>0.94246031746031744</v>
      </c>
      <c r="AA241" s="12">
        <f t="shared" si="27"/>
        <v>1.5757676293730736</v>
      </c>
      <c r="AJ241" s="6"/>
      <c r="AK241" s="12">
        <f t="shared" si="23"/>
        <v>1.9722995636939658</v>
      </c>
      <c r="AL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BC241" s="6"/>
    </row>
    <row r="242" spans="1:55">
      <c r="A242" s="10">
        <v>44124</v>
      </c>
      <c r="B242" s="11">
        <v>239</v>
      </c>
      <c r="C242" s="12">
        <v>117.30761699999999</v>
      </c>
      <c r="D242" s="12"/>
      <c r="E242" s="12"/>
      <c r="F242" s="12"/>
      <c r="G242" s="12"/>
      <c r="H242" s="6"/>
      <c r="I242" s="12">
        <f t="shared" si="22"/>
        <v>114.05166436907524</v>
      </c>
      <c r="J242" s="12">
        <f t="shared" si="24"/>
        <v>3.2559526309247531</v>
      </c>
      <c r="K242" s="12"/>
      <c r="L242" s="12"/>
      <c r="M242" s="12"/>
      <c r="N242" s="12"/>
      <c r="O242" s="6"/>
      <c r="P242" s="12"/>
      <c r="Q242" s="51"/>
      <c r="R242" s="52"/>
      <c r="S242" s="52"/>
      <c r="T242" s="52"/>
      <c r="U242" s="52"/>
      <c r="V242" s="6"/>
      <c r="W242" s="12">
        <v>12.12308613492344</v>
      </c>
      <c r="X242" s="12">
        <f t="shared" si="25"/>
        <v>1.2196243194431846</v>
      </c>
      <c r="Y242" s="63">
        <v>239</v>
      </c>
      <c r="Z242" s="62">
        <f t="shared" si="26"/>
        <v>0.9464285714285714</v>
      </c>
      <c r="AA242" s="12">
        <f t="shared" si="27"/>
        <v>1.6111691623526765</v>
      </c>
      <c r="AJ242" s="6"/>
      <c r="AK242" s="12">
        <f t="shared" si="23"/>
        <v>3.2559526309247531</v>
      </c>
      <c r="AL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BC242" s="6"/>
    </row>
    <row r="243" spans="1:55">
      <c r="A243" s="10">
        <v>44125</v>
      </c>
      <c r="B243" s="11">
        <v>240</v>
      </c>
      <c r="C243" s="12">
        <v>116.668724</v>
      </c>
      <c r="D243" s="12"/>
      <c r="E243" s="12"/>
      <c r="F243" s="12"/>
      <c r="G243" s="12"/>
      <c r="H243" s="6"/>
      <c r="I243" s="12">
        <f t="shared" si="22"/>
        <v>114.29537730184445</v>
      </c>
      <c r="J243" s="12">
        <f t="shared" si="24"/>
        <v>2.3733466981555438</v>
      </c>
      <c r="K243" s="12"/>
      <c r="L243" s="12"/>
      <c r="M243" s="12"/>
      <c r="N243" s="12"/>
      <c r="O243" s="6"/>
      <c r="P243" s="12"/>
      <c r="Q243" s="51"/>
      <c r="R243" s="52"/>
      <c r="S243" s="52"/>
      <c r="T243" s="52"/>
      <c r="U243" s="52"/>
      <c r="V243" s="6"/>
      <c r="W243" s="12">
        <v>12.214763471077404</v>
      </c>
      <c r="X243" s="12">
        <f t="shared" si="25"/>
        <v>1.2288473759710963</v>
      </c>
      <c r="Y243" s="63">
        <v>240</v>
      </c>
      <c r="Z243" s="62">
        <f t="shared" si="26"/>
        <v>0.95039682539682535</v>
      </c>
      <c r="AA243" s="12">
        <f t="shared" si="27"/>
        <v>1.6487134702908506</v>
      </c>
      <c r="AJ243" s="6"/>
      <c r="AK243" s="12">
        <f t="shared" si="23"/>
        <v>2.3733466981555438</v>
      </c>
      <c r="AL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BC243" s="6"/>
    </row>
    <row r="244" spans="1:55">
      <c r="A244" s="10">
        <v>44126</v>
      </c>
      <c r="B244" s="11">
        <v>241</v>
      </c>
      <c r="C244" s="12">
        <v>115.55064400000001</v>
      </c>
      <c r="D244" s="12"/>
      <c r="E244" s="12"/>
      <c r="F244" s="12"/>
      <c r="G244" s="12"/>
      <c r="H244" s="6"/>
      <c r="I244" s="12">
        <f t="shared" si="22"/>
        <v>114.53909023461367</v>
      </c>
      <c r="J244" s="12">
        <f t="shared" si="24"/>
        <v>1.0115537653863385</v>
      </c>
      <c r="K244" s="12"/>
      <c r="L244" s="12"/>
      <c r="M244" s="12"/>
      <c r="N244" s="12"/>
      <c r="O244" s="6"/>
      <c r="P244" s="12"/>
      <c r="Q244" s="51"/>
      <c r="R244" s="52"/>
      <c r="S244" s="52"/>
      <c r="T244" s="52"/>
      <c r="U244" s="52"/>
      <c r="V244" s="6"/>
      <c r="W244" s="12">
        <v>14.255107546770134</v>
      </c>
      <c r="X244" s="12">
        <f t="shared" si="25"/>
        <v>1.434113034158421</v>
      </c>
      <c r="Y244" s="63">
        <v>241</v>
      </c>
      <c r="Z244" s="62">
        <f t="shared" si="26"/>
        <v>0.95436507936507942</v>
      </c>
      <c r="AA244" s="12">
        <f t="shared" si="27"/>
        <v>1.688737002266798</v>
      </c>
      <c r="AJ244" s="6"/>
      <c r="AK244" s="12">
        <f t="shared" si="23"/>
        <v>1.0115537653863385</v>
      </c>
      <c r="AL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BC244" s="6"/>
    </row>
    <row r="245" spans="1:55">
      <c r="A245" s="10">
        <v>44127</v>
      </c>
      <c r="B245" s="11">
        <v>242</v>
      </c>
      <c r="C245" s="12">
        <v>114.84187300000001</v>
      </c>
      <c r="D245" s="12"/>
      <c r="E245" s="12"/>
      <c r="F245" s="12"/>
      <c r="G245" s="12"/>
      <c r="H245" s="6"/>
      <c r="I245" s="12">
        <f t="shared" si="22"/>
        <v>114.78280316738287</v>
      </c>
      <c r="J245" s="12">
        <f t="shared" si="24"/>
        <v>5.9069832617140605E-2</v>
      </c>
      <c r="K245" s="12"/>
      <c r="L245" s="12"/>
      <c r="M245" s="12"/>
      <c r="N245" s="12"/>
      <c r="O245" s="6"/>
      <c r="P245" s="12"/>
      <c r="Q245" s="51"/>
      <c r="R245" s="52"/>
      <c r="S245" s="52"/>
      <c r="T245" s="52"/>
      <c r="U245" s="52"/>
      <c r="V245" s="6"/>
      <c r="W245" s="12">
        <v>14.255575807231381</v>
      </c>
      <c r="X245" s="12">
        <f t="shared" si="25"/>
        <v>1.4341601427774653</v>
      </c>
      <c r="Y245" s="63">
        <v>242</v>
      </c>
      <c r="Z245" s="62">
        <f t="shared" si="26"/>
        <v>0.95833333333333337</v>
      </c>
      <c r="AA245" s="12">
        <f t="shared" si="27"/>
        <v>1.7316643961222455</v>
      </c>
      <c r="AJ245" s="6"/>
      <c r="AK245" s="12">
        <f t="shared" si="23"/>
        <v>5.9069832617140605E-2</v>
      </c>
      <c r="AL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BC245" s="6"/>
    </row>
    <row r="246" spans="1:55">
      <c r="A246" s="10">
        <v>44130</v>
      </c>
      <c r="B246" s="11">
        <v>243</v>
      </c>
      <c r="C246" s="12">
        <v>114.85185199999999</v>
      </c>
      <c r="D246" s="12"/>
      <c r="E246" s="12"/>
      <c r="F246" s="12"/>
      <c r="G246" s="12"/>
      <c r="H246" s="6"/>
      <c r="I246" s="12">
        <f t="shared" si="22"/>
        <v>115.02651610015207</v>
      </c>
      <c r="J246" s="12">
        <f t="shared" si="24"/>
        <v>-0.17466410015207146</v>
      </c>
      <c r="K246" s="12"/>
      <c r="L246" s="12"/>
      <c r="M246" s="12"/>
      <c r="N246" s="12"/>
      <c r="O246" s="6"/>
      <c r="P246" s="12"/>
      <c r="Q246" s="51"/>
      <c r="R246" s="52"/>
      <c r="S246" s="52"/>
      <c r="T246" s="52"/>
      <c r="U246" s="52"/>
      <c r="V246" s="6"/>
      <c r="W246" s="12">
        <v>14.418955479539335</v>
      </c>
      <c r="X246" s="12">
        <f t="shared" si="25"/>
        <v>1.4505967018707326</v>
      </c>
      <c r="Y246" s="63">
        <v>243</v>
      </c>
      <c r="Z246" s="62">
        <f t="shared" si="26"/>
        <v>0.96230158730158732</v>
      </c>
      <c r="AA246" s="12">
        <f t="shared" si="27"/>
        <v>1.7780428020381671</v>
      </c>
      <c r="AJ246" s="6"/>
      <c r="AK246" s="12">
        <f t="shared" si="23"/>
        <v>-0.17466410015207146</v>
      </c>
      <c r="AL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BC246" s="6"/>
    </row>
    <row r="247" spans="1:55">
      <c r="A247" s="10">
        <v>44131</v>
      </c>
      <c r="B247" s="11">
        <v>244</v>
      </c>
      <c r="C247" s="12">
        <v>116.39917800000001</v>
      </c>
      <c r="D247" s="12"/>
      <c r="E247" s="12"/>
      <c r="F247" s="12"/>
      <c r="G247" s="12"/>
      <c r="H247" s="6"/>
      <c r="I247" s="12">
        <f t="shared" si="22"/>
        <v>115.27022903292126</v>
      </c>
      <c r="J247" s="12">
        <f t="shared" si="24"/>
        <v>1.1289489670787418</v>
      </c>
      <c r="K247" s="12"/>
      <c r="L247" s="12"/>
      <c r="M247" s="12"/>
      <c r="N247" s="12"/>
      <c r="O247" s="6"/>
      <c r="P247" s="12"/>
      <c r="Q247" s="51"/>
      <c r="R247" s="52"/>
      <c r="S247" s="52"/>
      <c r="T247" s="52"/>
      <c r="U247" s="52"/>
      <c r="V247" s="6"/>
      <c r="W247" s="12">
        <v>19.314553210616154</v>
      </c>
      <c r="X247" s="12">
        <f t="shared" si="25"/>
        <v>1.9431107353916119</v>
      </c>
      <c r="Y247" s="63">
        <v>244</v>
      </c>
      <c r="Z247" s="62">
        <f t="shared" si="26"/>
        <v>0.96626984126984128</v>
      </c>
      <c r="AA247" s="12">
        <f t="shared" si="27"/>
        <v>1.8285948988056846</v>
      </c>
      <c r="AJ247" s="6"/>
      <c r="AK247" s="12">
        <f t="shared" si="23"/>
        <v>1.1289489670787418</v>
      </c>
      <c r="AL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BC247" s="6"/>
    </row>
    <row r="248" spans="1:55">
      <c r="A248" s="10">
        <v>44132</v>
      </c>
      <c r="B248" s="11">
        <v>245</v>
      </c>
      <c r="C248" s="12">
        <v>111.008476</v>
      </c>
      <c r="D248" s="12"/>
      <c r="E248" s="12"/>
      <c r="F248" s="12"/>
      <c r="G248" s="12"/>
      <c r="H248" s="6"/>
      <c r="I248" s="12">
        <f t="shared" si="22"/>
        <v>115.51394196569048</v>
      </c>
      <c r="J248" s="12">
        <f t="shared" si="24"/>
        <v>-4.5054659656904761</v>
      </c>
      <c r="K248" s="12"/>
      <c r="L248" s="12"/>
      <c r="M248" s="12"/>
      <c r="N248" s="12"/>
      <c r="O248" s="6"/>
      <c r="P248" s="12"/>
      <c r="Q248" s="51"/>
      <c r="R248" s="52"/>
      <c r="S248" s="52"/>
      <c r="T248" s="52"/>
      <c r="U248" s="52"/>
      <c r="V248" s="6"/>
      <c r="W248" s="12">
        <v>19.760415143385359</v>
      </c>
      <c r="X248" s="12">
        <f t="shared" si="25"/>
        <v>1.9879659851413243</v>
      </c>
      <c r="Y248" s="63">
        <v>245</v>
      </c>
      <c r="Z248" s="62">
        <f t="shared" si="26"/>
        <v>0.97023809523809523</v>
      </c>
      <c r="AA248" s="12">
        <f t="shared" si="27"/>
        <v>1.8843044227824219</v>
      </c>
      <c r="AJ248" s="6"/>
      <c r="AK248" s="12">
        <f t="shared" si="23"/>
        <v>-4.5054659656904761</v>
      </c>
      <c r="AL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BC248" s="6"/>
    </row>
    <row r="249" spans="1:55">
      <c r="A249" s="10">
        <v>44133</v>
      </c>
      <c r="B249" s="11">
        <v>246</v>
      </c>
      <c r="C249" s="12">
        <v>115.12138400000001</v>
      </c>
      <c r="D249" s="12"/>
      <c r="E249" s="12"/>
      <c r="F249" s="12"/>
      <c r="G249" s="12"/>
      <c r="H249" s="6"/>
      <c r="I249" s="12">
        <f t="shared" si="22"/>
        <v>115.75765489845969</v>
      </c>
      <c r="J249" s="12">
        <f t="shared" si="24"/>
        <v>-0.63627089845968499</v>
      </c>
      <c r="K249" s="12"/>
      <c r="L249" s="12"/>
      <c r="M249" s="12"/>
      <c r="N249" s="12"/>
      <c r="O249" s="6"/>
      <c r="P249" s="12"/>
      <c r="Q249" s="51"/>
      <c r="R249" s="52"/>
      <c r="S249" s="52"/>
      <c r="T249" s="52"/>
      <c r="U249" s="52"/>
      <c r="V249" s="6"/>
      <c r="W249" s="12">
        <v>20.063156008923769</v>
      </c>
      <c r="X249" s="12">
        <f t="shared" si="25"/>
        <v>2.0184227614102208</v>
      </c>
      <c r="Y249" s="63">
        <v>246</v>
      </c>
      <c r="Z249" s="62">
        <f t="shared" si="26"/>
        <v>0.97420634920634919</v>
      </c>
      <c r="AA249" s="12">
        <f t="shared" si="27"/>
        <v>1.946561720798984</v>
      </c>
      <c r="AJ249" s="6"/>
      <c r="AK249" s="12">
        <f t="shared" si="23"/>
        <v>-0.63627089845968499</v>
      </c>
      <c r="AL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BC249" s="6"/>
    </row>
    <row r="250" spans="1:55">
      <c r="A250" s="10">
        <v>44134</v>
      </c>
      <c r="B250" s="11">
        <v>247</v>
      </c>
      <c r="C250" s="12">
        <v>108.672516</v>
      </c>
      <c r="D250" s="12"/>
      <c r="E250" s="12"/>
      <c r="F250" s="12"/>
      <c r="G250" s="12"/>
      <c r="H250" s="6"/>
      <c r="I250" s="12">
        <f t="shared" si="22"/>
        <v>116.00136783122889</v>
      </c>
      <c r="J250" s="12">
        <f t="shared" si="24"/>
        <v>-7.3288518312288886</v>
      </c>
      <c r="K250" s="12"/>
      <c r="L250" s="12"/>
      <c r="M250" s="12"/>
      <c r="N250" s="12"/>
      <c r="O250" s="6"/>
      <c r="P250" s="12"/>
      <c r="Q250" s="51"/>
      <c r="R250" s="52"/>
      <c r="S250" s="52"/>
      <c r="T250" s="52"/>
      <c r="U250" s="52"/>
      <c r="V250" s="6"/>
      <c r="W250" s="12">
        <v>20.09636587446218</v>
      </c>
      <c r="X250" s="12">
        <f t="shared" si="25"/>
        <v>2.0217637885385695</v>
      </c>
      <c r="Y250" s="63">
        <v>247</v>
      </c>
      <c r="Z250" s="62">
        <f t="shared" si="26"/>
        <v>0.97817460317460314</v>
      </c>
      <c r="AA250" s="12">
        <f t="shared" si="27"/>
        <v>2.0174287103431894</v>
      </c>
      <c r="AJ250" s="6"/>
      <c r="AK250" s="12">
        <f t="shared" si="23"/>
        <v>-7.3288518312288886</v>
      </c>
      <c r="AL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BC250" s="6"/>
    </row>
    <row r="251" spans="1:55">
      <c r="A251" s="10">
        <v>44137</v>
      </c>
      <c r="B251" s="11">
        <v>248</v>
      </c>
      <c r="C251" s="12">
        <v>108.58266399999999</v>
      </c>
      <c r="D251" s="12"/>
      <c r="E251" s="12"/>
      <c r="F251" s="12"/>
      <c r="G251" s="12"/>
      <c r="H251" s="6"/>
      <c r="I251" s="12">
        <f t="shared" si="22"/>
        <v>116.24508076399809</v>
      </c>
      <c r="J251" s="12">
        <f t="shared" si="24"/>
        <v>-7.6624167639980953</v>
      </c>
      <c r="K251" s="12"/>
      <c r="L251" s="12"/>
      <c r="M251" s="12"/>
      <c r="N251" s="12"/>
      <c r="O251" s="6"/>
      <c r="P251" s="12"/>
      <c r="Q251" s="51"/>
      <c r="R251" s="52"/>
      <c r="S251" s="52"/>
      <c r="T251" s="52"/>
      <c r="U251" s="52"/>
      <c r="V251" s="6"/>
      <c r="W251" s="12">
        <v>21.337591941692978</v>
      </c>
      <c r="X251" s="12">
        <f t="shared" si="25"/>
        <v>2.1466354161648518</v>
      </c>
      <c r="Y251" s="63">
        <v>248</v>
      </c>
      <c r="Z251" s="62">
        <f t="shared" si="26"/>
        <v>0.9821428571428571</v>
      </c>
      <c r="AA251" s="12">
        <f t="shared" si="27"/>
        <v>2.100165492844468</v>
      </c>
      <c r="AJ251" s="6"/>
      <c r="AK251" s="12">
        <f t="shared" si="23"/>
        <v>-7.6624167639980953</v>
      </c>
      <c r="AL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BC251" s="6"/>
    </row>
    <row r="252" spans="1:55">
      <c r="A252" s="10">
        <v>44138</v>
      </c>
      <c r="B252" s="11">
        <v>249</v>
      </c>
      <c r="C252" s="12">
        <v>110.24979399999999</v>
      </c>
      <c r="D252" s="12"/>
      <c r="E252" s="12"/>
      <c r="F252" s="12"/>
      <c r="G252" s="12"/>
      <c r="H252" s="6"/>
      <c r="I252" s="12">
        <f t="shared" si="22"/>
        <v>116.4887936967673</v>
      </c>
      <c r="J252" s="12">
        <f t="shared" si="24"/>
        <v>-6.2389996967673085</v>
      </c>
      <c r="K252" s="12"/>
      <c r="L252" s="12"/>
      <c r="M252" s="12"/>
      <c r="N252" s="12"/>
      <c r="O252" s="6"/>
      <c r="P252" s="12"/>
      <c r="Q252" s="51"/>
      <c r="R252" s="52"/>
      <c r="S252" s="52"/>
      <c r="T252" s="52"/>
      <c r="U252" s="52"/>
      <c r="V252" s="6"/>
      <c r="W252" s="12">
        <v>21.514023076154558</v>
      </c>
      <c r="X252" s="12">
        <f t="shared" si="25"/>
        <v>2.1643849974102096</v>
      </c>
      <c r="Y252" s="63">
        <v>249</v>
      </c>
      <c r="Z252" s="62">
        <f t="shared" si="26"/>
        <v>0.98611111111111116</v>
      </c>
      <c r="AA252" s="12">
        <f t="shared" si="27"/>
        <v>2.2004105812100336</v>
      </c>
      <c r="AJ252" s="6"/>
      <c r="AK252" s="12">
        <f t="shared" si="23"/>
        <v>-6.2389996967673085</v>
      </c>
      <c r="AL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BC252" s="6"/>
    </row>
    <row r="253" spans="1:55">
      <c r="A253" s="10">
        <v>44139</v>
      </c>
      <c r="B253" s="11">
        <v>250</v>
      </c>
      <c r="C253" s="12">
        <v>114.752022</v>
      </c>
      <c r="D253" s="12"/>
      <c r="E253" s="12"/>
      <c r="F253" s="12"/>
      <c r="G253" s="12"/>
      <c r="H253" s="6"/>
      <c r="I253" s="12">
        <f t="shared" si="22"/>
        <v>116.73250662953652</v>
      </c>
      <c r="J253" s="12">
        <f t="shared" si="24"/>
        <v>-1.9804846295365195</v>
      </c>
      <c r="K253" s="12"/>
      <c r="L253" s="12"/>
      <c r="M253" s="12"/>
      <c r="N253" s="12"/>
      <c r="O253" s="6"/>
      <c r="P253" s="12"/>
      <c r="Q253" s="51"/>
      <c r="R253" s="52"/>
      <c r="S253" s="52"/>
      <c r="T253" s="52"/>
      <c r="U253" s="52"/>
      <c r="V253" s="6"/>
      <c r="W253" s="12">
        <v>23.296037277846949</v>
      </c>
      <c r="X253" s="12">
        <f t="shared" si="25"/>
        <v>2.3436617784038067</v>
      </c>
      <c r="Y253" s="63">
        <v>250</v>
      </c>
      <c r="Z253" s="62">
        <f t="shared" si="26"/>
        <v>0.99007936507936511</v>
      </c>
      <c r="AA253" s="12">
        <f t="shared" si="27"/>
        <v>2.3293360530620011</v>
      </c>
      <c r="AJ253" s="6"/>
      <c r="AK253" s="12">
        <f t="shared" si="23"/>
        <v>-1.9804846295365195</v>
      </c>
      <c r="AL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BC253" s="6"/>
    </row>
    <row r="254" spans="1:55">
      <c r="A254" s="10">
        <v>44140</v>
      </c>
      <c r="B254" s="11">
        <v>251</v>
      </c>
      <c r="C254" s="12">
        <v>118.824997</v>
      </c>
      <c r="D254" s="12"/>
      <c r="E254" s="12"/>
      <c r="F254" s="12"/>
      <c r="G254" s="12"/>
      <c r="H254" s="6"/>
      <c r="I254" s="12">
        <f t="shared" si="22"/>
        <v>116.97621956230572</v>
      </c>
      <c r="J254" s="12">
        <f t="shared" si="24"/>
        <v>1.8487774376942809</v>
      </c>
      <c r="K254" s="12"/>
      <c r="L254" s="12"/>
      <c r="M254" s="12"/>
      <c r="N254" s="12"/>
      <c r="O254" s="6"/>
      <c r="P254" s="12"/>
      <c r="Q254" s="51"/>
      <c r="R254" s="52"/>
      <c r="S254" s="52"/>
      <c r="T254" s="52"/>
      <c r="U254" s="52"/>
      <c r="V254" s="6"/>
      <c r="W254" s="12">
        <v>25.164553412308521</v>
      </c>
      <c r="X254" s="12">
        <f t="shared" si="25"/>
        <v>2.5316409524770185</v>
      </c>
      <c r="Y254" s="63">
        <v>251</v>
      </c>
      <c r="Z254" s="62">
        <f t="shared" si="26"/>
        <v>0.99404761904761907</v>
      </c>
      <c r="AA254" s="12">
        <f t="shared" si="27"/>
        <v>2.5149548778025288</v>
      </c>
      <c r="AJ254" s="6"/>
      <c r="AK254" s="12">
        <f t="shared" si="23"/>
        <v>1.8487774376942809</v>
      </c>
      <c r="AL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BC254" s="6"/>
    </row>
    <row r="255" spans="1:55">
      <c r="A255" s="10">
        <v>44141</v>
      </c>
      <c r="B255" s="11">
        <v>252</v>
      </c>
      <c r="C255" s="12">
        <v>118.69000200000001</v>
      </c>
      <c r="D255" s="12"/>
      <c r="E255" s="12"/>
      <c r="F255" s="12"/>
      <c r="G255" s="12"/>
      <c r="H255" s="6"/>
      <c r="I255" s="12">
        <f t="shared" si="22"/>
        <v>117.21993249507491</v>
      </c>
      <c r="J255" s="12">
        <f t="shared" si="24"/>
        <v>1.4700695049250925</v>
      </c>
      <c r="K255" s="12"/>
      <c r="L255" s="12"/>
      <c r="M255" s="12"/>
      <c r="N255" s="12"/>
      <c r="O255" s="6"/>
      <c r="P255" s="12"/>
      <c r="Q255" s="51"/>
      <c r="R255" s="52"/>
      <c r="S255" s="52"/>
      <c r="T255" s="52"/>
      <c r="U255" s="52"/>
      <c r="V255" s="6"/>
      <c r="W255" s="12">
        <v>28.183473345077758</v>
      </c>
      <c r="X255" s="12">
        <f t="shared" si="25"/>
        <v>2.8353547203640943</v>
      </c>
      <c r="Y255" s="63">
        <v>252</v>
      </c>
      <c r="Z255" s="62">
        <f t="shared" si="26"/>
        <v>0.99801587301587302</v>
      </c>
      <c r="AA255" s="12">
        <f t="shared" si="27"/>
        <v>2.8806743591110586</v>
      </c>
      <c r="AJ255" s="6"/>
      <c r="AK255" s="12">
        <f t="shared" si="23"/>
        <v>1.4700695049250925</v>
      </c>
      <c r="AL255" s="36"/>
      <c r="AO255" s="36"/>
      <c r="AP255" s="36"/>
      <c r="AQ255" s="36"/>
      <c r="AR255" s="36"/>
      <c r="AS255" s="36"/>
      <c r="AT255" s="36"/>
      <c r="AU255" s="36"/>
      <c r="AV255" s="36"/>
      <c r="AW255" s="36"/>
      <c r="BC255" s="6"/>
    </row>
    <row r="256" spans="1:55">
      <c r="A256" s="10">
        <v>44144</v>
      </c>
      <c r="B256" s="11">
        <v>253</v>
      </c>
      <c r="C256" s="48"/>
      <c r="D256" s="48"/>
      <c r="E256" s="48"/>
      <c r="F256" s="48"/>
      <c r="G256" s="48"/>
      <c r="H256" s="6"/>
      <c r="I256" s="114">
        <f t="shared" si="22"/>
        <v>117.46364542784411</v>
      </c>
      <c r="J256" s="12"/>
      <c r="K256" s="50"/>
      <c r="L256" s="50"/>
      <c r="M256" s="50"/>
      <c r="N256" s="50"/>
      <c r="O256" s="6"/>
      <c r="P256" s="12"/>
      <c r="Q256" s="52"/>
      <c r="R256" s="52"/>
      <c r="S256" s="52"/>
      <c r="T256" s="52"/>
      <c r="U256" s="52"/>
      <c r="V256" s="6"/>
      <c r="W256" s="12"/>
      <c r="X256" s="12"/>
      <c r="Y256" s="12"/>
      <c r="Z256" s="12"/>
      <c r="AA256" s="12"/>
      <c r="AJ256" s="6"/>
      <c r="AK256" s="12"/>
      <c r="AO256" s="36"/>
      <c r="AP256" s="36"/>
      <c r="AQ256" s="36"/>
      <c r="AR256" s="36"/>
      <c r="AS256" s="36"/>
      <c r="AT256" s="36"/>
      <c r="AU256" s="36"/>
      <c r="AV256" s="36"/>
      <c r="AW256" s="36"/>
      <c r="BC256" s="6"/>
    </row>
    <row r="257" spans="1:55">
      <c r="A257" s="10">
        <v>44145</v>
      </c>
      <c r="B257" s="11">
        <v>254</v>
      </c>
      <c r="C257" s="9"/>
      <c r="D257" s="9"/>
      <c r="E257" s="9"/>
      <c r="F257" s="9"/>
      <c r="G257" s="9"/>
      <c r="H257" s="6"/>
      <c r="I257" s="114">
        <f t="shared" si="22"/>
        <v>117.70735836061333</v>
      </c>
      <c r="J257" s="12"/>
      <c r="K257" s="12"/>
      <c r="L257" s="12"/>
      <c r="M257" s="12"/>
      <c r="N257" s="12"/>
      <c r="O257" s="6"/>
      <c r="P257" s="12"/>
      <c r="Q257" s="51"/>
      <c r="R257" s="52"/>
      <c r="S257" s="52"/>
      <c r="T257" s="52"/>
      <c r="U257" s="52"/>
      <c r="V257" s="6"/>
      <c r="W257" s="12"/>
      <c r="X257" s="12"/>
      <c r="Y257" s="12"/>
      <c r="Z257" s="12"/>
      <c r="AA257" s="12"/>
      <c r="AJ257" s="6"/>
      <c r="AK257" s="12"/>
      <c r="AO257" s="36"/>
      <c r="AP257" s="36"/>
      <c r="AQ257" s="36"/>
      <c r="AR257" s="36"/>
      <c r="AS257" s="36"/>
      <c r="AT257" s="36"/>
      <c r="AU257" s="36"/>
      <c r="AV257" s="36"/>
      <c r="AW257" s="36"/>
      <c r="BC257" s="6"/>
    </row>
    <row r="258" spans="1:55">
      <c r="A258" s="10">
        <v>44146</v>
      </c>
      <c r="B258" s="11">
        <v>255</v>
      </c>
      <c r="C258" s="9"/>
      <c r="D258" s="9"/>
      <c r="E258" s="9"/>
      <c r="F258" s="9"/>
      <c r="G258" s="9"/>
      <c r="H258" s="6"/>
      <c r="I258" s="114">
        <f t="shared" si="22"/>
        <v>117.95107129338254</v>
      </c>
      <c r="J258" s="12"/>
      <c r="K258" s="12"/>
      <c r="L258" s="12"/>
      <c r="M258" s="12"/>
      <c r="N258" s="12"/>
      <c r="O258" s="6"/>
      <c r="P258" s="12"/>
      <c r="Q258" s="51"/>
      <c r="R258" s="52"/>
      <c r="S258" s="52"/>
      <c r="T258" s="52"/>
      <c r="U258" s="52"/>
      <c r="V258" s="6"/>
      <c r="W258" s="12"/>
      <c r="X258" s="12"/>
      <c r="Y258" s="12"/>
      <c r="Z258" s="12"/>
      <c r="AA258" s="12"/>
      <c r="AJ258" s="6"/>
      <c r="AK258" s="12"/>
      <c r="AO258" s="36"/>
      <c r="AP258" s="36"/>
      <c r="AQ258" s="36"/>
      <c r="AR258" s="36"/>
      <c r="AS258" s="36"/>
      <c r="AT258" s="36"/>
      <c r="AU258" s="36"/>
      <c r="AV258" s="36"/>
      <c r="AW258" s="36"/>
      <c r="BC258" s="6"/>
    </row>
    <row r="259" spans="1:55">
      <c r="A259" s="10">
        <v>44147</v>
      </c>
      <c r="B259" s="11">
        <v>256</v>
      </c>
      <c r="C259" s="9"/>
      <c r="D259" s="9"/>
      <c r="E259" s="9"/>
      <c r="F259" s="9"/>
      <c r="G259" s="9"/>
      <c r="H259" s="6"/>
      <c r="I259" s="114">
        <f t="shared" si="22"/>
        <v>118.19478422615174</v>
      </c>
      <c r="J259" s="12"/>
      <c r="K259" s="12"/>
      <c r="L259" s="12"/>
      <c r="M259" s="12"/>
      <c r="N259" s="12"/>
      <c r="O259" s="6"/>
      <c r="P259" s="12"/>
      <c r="Q259" s="51"/>
      <c r="R259" s="52"/>
      <c r="S259" s="52"/>
      <c r="T259" s="52"/>
      <c r="U259" s="52"/>
      <c r="V259" s="6"/>
      <c r="W259" s="12"/>
      <c r="X259" s="12"/>
      <c r="Y259" s="12"/>
      <c r="Z259" s="12"/>
      <c r="AA259" s="12"/>
      <c r="AJ259" s="6"/>
      <c r="AK259" s="12"/>
      <c r="AO259" s="36"/>
      <c r="AP259" s="36"/>
      <c r="AQ259" s="36"/>
      <c r="AR259" s="36"/>
      <c r="AS259" s="36"/>
      <c r="AT259" s="36"/>
      <c r="AU259" s="36"/>
      <c r="AV259" s="36"/>
      <c r="AW259" s="36"/>
      <c r="BC259" s="6"/>
    </row>
    <row r="260" spans="1:55">
      <c r="A260" s="10">
        <v>44148</v>
      </c>
      <c r="B260" s="11">
        <v>257</v>
      </c>
      <c r="C260" s="9"/>
      <c r="D260" s="9"/>
      <c r="E260" s="9"/>
      <c r="F260" s="9"/>
      <c r="G260" s="9"/>
      <c r="H260" s="6"/>
      <c r="I260" s="114">
        <f t="shared" ref="I260" si="28">$F$25*B260+$F$26</f>
        <v>118.43849715892094</v>
      </c>
      <c r="J260" s="12"/>
      <c r="K260" s="12"/>
      <c r="L260" s="12"/>
      <c r="M260" s="12"/>
      <c r="N260" s="12"/>
      <c r="O260" s="6"/>
      <c r="P260" s="12"/>
      <c r="Q260" s="51"/>
      <c r="R260" s="52"/>
      <c r="S260" s="52"/>
      <c r="T260" s="52"/>
      <c r="U260" s="52"/>
      <c r="V260" s="6"/>
      <c r="W260" s="12"/>
      <c r="X260" s="12"/>
      <c r="Y260" s="12"/>
      <c r="Z260" s="12"/>
      <c r="AA260" s="12"/>
      <c r="AJ260" s="6"/>
      <c r="AK260" s="12"/>
      <c r="AP260" s="36"/>
      <c r="AQ260" s="36"/>
      <c r="AR260" s="36"/>
      <c r="AS260" s="36"/>
      <c r="AT260" s="36"/>
      <c r="AU260" s="36"/>
      <c r="AV260" s="36"/>
      <c r="AW260" s="36"/>
      <c r="BC260" s="6"/>
    </row>
    <row r="261" spans="1:55">
      <c r="H261" s="6"/>
      <c r="O261" s="6"/>
      <c r="V261" s="6"/>
      <c r="AJ261" s="6"/>
      <c r="BC261" s="6"/>
    </row>
    <row r="262" spans="1:55">
      <c r="H262" s="6"/>
      <c r="O262" s="6"/>
      <c r="V262" s="6"/>
      <c r="AJ262" s="6"/>
      <c r="BC262" s="6"/>
    </row>
    <row r="263" spans="1:55">
      <c r="H263" s="6"/>
      <c r="O263" s="6"/>
      <c r="V263" s="6"/>
      <c r="AJ263" s="6"/>
      <c r="BC263" s="6"/>
    </row>
    <row r="264" spans="1:55">
      <c r="H264" s="6"/>
      <c r="O264" s="6"/>
      <c r="V264" s="6"/>
      <c r="AJ264" s="6"/>
      <c r="BC264" s="6"/>
    </row>
    <row r="265" spans="1:55">
      <c r="H265" s="6"/>
      <c r="O265" s="6"/>
      <c r="V265" s="6"/>
      <c r="AJ265" s="6"/>
      <c r="BC265" s="6"/>
    </row>
    <row r="266" spans="1:55">
      <c r="H266" s="6"/>
      <c r="O266" s="6"/>
      <c r="V266" s="6"/>
      <c r="AJ266" s="6"/>
      <c r="BC266" s="6"/>
    </row>
    <row r="267" spans="1:55">
      <c r="H267" s="6"/>
      <c r="O267" s="6"/>
      <c r="V267" s="6"/>
      <c r="AJ267" s="6"/>
      <c r="BC267" s="6"/>
    </row>
    <row r="268" spans="1:55">
      <c r="H268" s="6"/>
      <c r="O268" s="6"/>
      <c r="V268" s="6"/>
      <c r="AJ268" s="6"/>
      <c r="BC268" s="6"/>
    </row>
    <row r="269" spans="1:55">
      <c r="H269" s="6"/>
      <c r="O269" s="6"/>
      <c r="V269" s="6"/>
      <c r="AJ269" s="6"/>
      <c r="BC269" s="6"/>
    </row>
    <row r="270" spans="1:55">
      <c r="H270" s="6"/>
      <c r="O270" s="6"/>
      <c r="V270" s="6"/>
      <c r="AJ270" s="6"/>
      <c r="BC270" s="6"/>
    </row>
    <row r="271" spans="1:55">
      <c r="H271" s="6"/>
      <c r="O271" s="6"/>
      <c r="V271" s="6"/>
      <c r="AJ271" s="6"/>
      <c r="BC271" s="6"/>
    </row>
    <row r="272" spans="1:55">
      <c r="H272" s="6"/>
      <c r="O272" s="6"/>
      <c r="V272" s="6"/>
      <c r="AJ272" s="6"/>
      <c r="BC272" s="6"/>
    </row>
    <row r="273" spans="8:55">
      <c r="H273" s="6"/>
      <c r="O273" s="6"/>
      <c r="V273" s="6"/>
      <c r="AJ273" s="6"/>
      <c r="BC273" s="6"/>
    </row>
    <row r="274" spans="8:55">
      <c r="H274" s="6"/>
      <c r="O274" s="6"/>
      <c r="V274" s="6"/>
      <c r="AJ274" s="6"/>
      <c r="BC274" s="6"/>
    </row>
    <row r="275" spans="8:55">
      <c r="H275" s="6"/>
      <c r="O275" s="6"/>
      <c r="V275" s="6"/>
      <c r="AJ275" s="6"/>
      <c r="BC275" s="6"/>
    </row>
    <row r="276" spans="8:55">
      <c r="H276" s="6"/>
      <c r="O276" s="6"/>
      <c r="V276" s="6"/>
      <c r="AJ276" s="6"/>
      <c r="BC276" s="6"/>
    </row>
    <row r="277" spans="8:55">
      <c r="H277" s="6"/>
      <c r="O277" s="6"/>
      <c r="V277" s="6"/>
      <c r="AJ277" s="6"/>
      <c r="BC277" s="6"/>
    </row>
    <row r="278" spans="8:55">
      <c r="H278" s="6"/>
      <c r="O278" s="6"/>
      <c r="V278" s="6"/>
      <c r="AJ278" s="6"/>
      <c r="BC278" s="6"/>
    </row>
    <row r="279" spans="8:55">
      <c r="H279" s="6"/>
      <c r="O279" s="6"/>
      <c r="V279" s="6"/>
      <c r="AJ279" s="6"/>
      <c r="BC279" s="6"/>
    </row>
    <row r="280" spans="8:55">
      <c r="H280" s="6"/>
      <c r="O280" s="6"/>
      <c r="V280" s="6"/>
      <c r="AJ280" s="6"/>
      <c r="BC280" s="6"/>
    </row>
    <row r="281" spans="8:55">
      <c r="H281" s="6"/>
      <c r="O281" s="6"/>
      <c r="V281" s="6"/>
      <c r="AJ281" s="6"/>
      <c r="BC281" s="6"/>
    </row>
    <row r="282" spans="8:55">
      <c r="H282" s="6"/>
      <c r="O282" s="6"/>
      <c r="V282" s="6"/>
      <c r="AJ282" s="6"/>
      <c r="BC282" s="6"/>
    </row>
    <row r="283" spans="8:55">
      <c r="H283" s="6"/>
      <c r="O283" s="6"/>
      <c r="V283" s="6"/>
      <c r="AJ283" s="6"/>
      <c r="BC283" s="6"/>
    </row>
    <row r="284" spans="8:55">
      <c r="H284" s="6"/>
      <c r="O284" s="6"/>
      <c r="V284" s="6"/>
      <c r="AJ284" s="6"/>
      <c r="BC284" s="6"/>
    </row>
    <row r="285" spans="8:55">
      <c r="H285" s="6"/>
      <c r="O285" s="6"/>
      <c r="V285" s="6"/>
      <c r="AJ285" s="6"/>
      <c r="BC285" s="6"/>
    </row>
    <row r="286" spans="8:55">
      <c r="H286" s="6"/>
      <c r="O286" s="6"/>
      <c r="V286" s="6"/>
      <c r="AJ286" s="6"/>
      <c r="BC286" s="6"/>
    </row>
    <row r="287" spans="8:55">
      <c r="H287" s="6"/>
      <c r="O287" s="6"/>
      <c r="V287" s="6"/>
      <c r="AJ287" s="6"/>
      <c r="BC287" s="6"/>
    </row>
    <row r="288" spans="8:55">
      <c r="H288" s="6"/>
      <c r="O288" s="6"/>
      <c r="V288" s="6"/>
      <c r="AJ288" s="6"/>
      <c r="BC288" s="6"/>
    </row>
    <row r="289" spans="8:55">
      <c r="H289" s="6"/>
      <c r="O289" s="6"/>
      <c r="V289" s="6"/>
      <c r="AJ289" s="6"/>
      <c r="BC289" s="6"/>
    </row>
    <row r="290" spans="8:55">
      <c r="H290" s="6"/>
      <c r="O290" s="6"/>
      <c r="V290" s="6"/>
      <c r="AJ290" s="6"/>
      <c r="BC290" s="6"/>
    </row>
    <row r="291" spans="8:55">
      <c r="H291" s="6"/>
      <c r="O291" s="6"/>
      <c r="V291" s="6"/>
      <c r="AJ291" s="6"/>
      <c r="BC291" s="6"/>
    </row>
    <row r="292" spans="8:55">
      <c r="H292" s="6"/>
      <c r="O292" s="6"/>
      <c r="V292" s="6"/>
      <c r="AJ292" s="6"/>
      <c r="BC292" s="6"/>
    </row>
    <row r="293" spans="8:55">
      <c r="H293" s="6"/>
      <c r="O293" s="6"/>
      <c r="V293" s="6"/>
      <c r="AJ293" s="6"/>
      <c r="BC293" s="6"/>
    </row>
    <row r="294" spans="8:55">
      <c r="H294" s="6"/>
      <c r="O294" s="6"/>
      <c r="V294" s="6"/>
      <c r="AJ294" s="6"/>
      <c r="BC294" s="6"/>
    </row>
    <row r="295" spans="8:55">
      <c r="H295" s="6"/>
      <c r="O295" s="6"/>
      <c r="V295" s="6"/>
      <c r="AJ295" s="6"/>
      <c r="BC295" s="6"/>
    </row>
    <row r="296" spans="8:55">
      <c r="H296" s="6"/>
      <c r="O296" s="6"/>
      <c r="V296" s="6"/>
      <c r="AJ296" s="6"/>
      <c r="BC296" s="6"/>
    </row>
    <row r="297" spans="8:55">
      <c r="H297" s="6"/>
      <c r="O297" s="6"/>
      <c r="V297" s="6"/>
      <c r="AJ297" s="6"/>
      <c r="BC297" s="6"/>
    </row>
    <row r="298" spans="8:55">
      <c r="H298" s="6"/>
      <c r="O298" s="6"/>
      <c r="V298" s="6"/>
      <c r="AJ298" s="6"/>
      <c r="BC298" s="6"/>
    </row>
    <row r="299" spans="8:55">
      <c r="H299" s="6"/>
      <c r="O299" s="6"/>
      <c r="V299" s="6"/>
      <c r="AJ299" s="6"/>
      <c r="BC299" s="6"/>
    </row>
    <row r="300" spans="8:55">
      <c r="H300" s="6"/>
      <c r="O300" s="6"/>
      <c r="V300" s="6"/>
      <c r="AJ300" s="6"/>
      <c r="BC300" s="6"/>
    </row>
    <row r="301" spans="8:55">
      <c r="H301" s="6"/>
      <c r="O301" s="6"/>
      <c r="V301" s="6"/>
      <c r="AJ301" s="6"/>
      <c r="BC301" s="6"/>
    </row>
    <row r="302" spans="8:55">
      <c r="H302" s="6"/>
      <c r="O302" s="6"/>
      <c r="V302" s="6"/>
      <c r="AJ302" s="6"/>
      <c r="BC302" s="6"/>
    </row>
    <row r="303" spans="8:55">
      <c r="H303" s="6"/>
      <c r="O303" s="6"/>
      <c r="V303" s="6"/>
      <c r="AJ303" s="6"/>
      <c r="BC303" s="6"/>
    </row>
    <row r="304" spans="8:55">
      <c r="H304" s="6"/>
      <c r="O304" s="6"/>
      <c r="V304" s="6"/>
      <c r="AJ304" s="6"/>
      <c r="BC304" s="6"/>
    </row>
    <row r="305" spans="8:55">
      <c r="H305" s="6"/>
      <c r="O305" s="6"/>
      <c r="V305" s="6"/>
      <c r="AJ305" s="6"/>
      <c r="BC305" s="6"/>
    </row>
    <row r="306" spans="8:55">
      <c r="H306" s="6"/>
      <c r="O306" s="6"/>
      <c r="V306" s="6"/>
      <c r="AJ306" s="6"/>
      <c r="BC306" s="6"/>
    </row>
    <row r="307" spans="8:55">
      <c r="H307" s="6"/>
      <c r="O307" s="6"/>
      <c r="V307" s="6"/>
      <c r="AJ307" s="6"/>
      <c r="BC307" s="6"/>
    </row>
    <row r="308" spans="8:55">
      <c r="H308" s="6"/>
      <c r="O308" s="6"/>
      <c r="V308" s="6"/>
      <c r="AJ308" s="6"/>
      <c r="BC308" s="6"/>
    </row>
    <row r="309" spans="8:55">
      <c r="H309" s="6"/>
      <c r="O309" s="6"/>
      <c r="V309" s="6"/>
      <c r="AJ309" s="6"/>
      <c r="BC309" s="6"/>
    </row>
    <row r="310" spans="8:55">
      <c r="H310" s="6"/>
      <c r="O310" s="6"/>
      <c r="V310" s="6"/>
      <c r="AJ310" s="6"/>
      <c r="BC310" s="6"/>
    </row>
    <row r="311" spans="8:55">
      <c r="H311" s="6"/>
      <c r="O311" s="6"/>
      <c r="V311" s="6"/>
      <c r="AJ311" s="6"/>
      <c r="BC311" s="6"/>
    </row>
    <row r="312" spans="8:55">
      <c r="H312" s="6"/>
      <c r="O312" s="6"/>
      <c r="V312" s="6"/>
      <c r="AJ312" s="6"/>
      <c r="BC312" s="6"/>
    </row>
    <row r="313" spans="8:55">
      <c r="H313" s="6"/>
      <c r="O313" s="6"/>
      <c r="V313" s="6"/>
      <c r="AJ313" s="6"/>
      <c r="BC313" s="6"/>
    </row>
    <row r="314" spans="8:55">
      <c r="H314" s="6"/>
      <c r="O314" s="6"/>
      <c r="V314" s="6"/>
      <c r="AJ314" s="6"/>
      <c r="BC314" s="6"/>
    </row>
    <row r="315" spans="8:55">
      <c r="H315" s="6"/>
      <c r="O315" s="6"/>
      <c r="V315" s="6"/>
      <c r="AJ315" s="6"/>
      <c r="BC315" s="6"/>
    </row>
    <row r="316" spans="8:55">
      <c r="H316" s="6"/>
      <c r="O316" s="6"/>
      <c r="V316" s="6"/>
      <c r="AJ316" s="6"/>
      <c r="BC316" s="6"/>
    </row>
    <row r="317" spans="8:55">
      <c r="H317" s="6"/>
      <c r="O317" s="6"/>
      <c r="V317" s="6"/>
      <c r="AJ317" s="6"/>
      <c r="BC317" s="6"/>
    </row>
    <row r="318" spans="8:55">
      <c r="H318" s="6"/>
      <c r="O318" s="6"/>
      <c r="V318" s="6"/>
      <c r="AJ318" s="6"/>
      <c r="BC318" s="6"/>
    </row>
    <row r="319" spans="8:55">
      <c r="H319" s="6"/>
      <c r="O319" s="6"/>
      <c r="V319" s="6"/>
      <c r="AJ319" s="6"/>
      <c r="BC319" s="6"/>
    </row>
    <row r="320" spans="8:55">
      <c r="H320" s="6"/>
      <c r="O320" s="6"/>
      <c r="V320" s="6"/>
      <c r="AJ320" s="6"/>
      <c r="BC320" s="6"/>
    </row>
    <row r="321" spans="8:55">
      <c r="H321" s="6"/>
      <c r="O321" s="6"/>
      <c r="V321" s="6"/>
      <c r="AJ321" s="6"/>
      <c r="BC321" s="6"/>
    </row>
    <row r="322" spans="8:55">
      <c r="H322" s="6"/>
      <c r="O322" s="6"/>
      <c r="V322" s="6"/>
      <c r="AJ322" s="6"/>
      <c r="BC322" s="6"/>
    </row>
    <row r="323" spans="8:55">
      <c r="H323" s="6"/>
      <c r="O323" s="6"/>
      <c r="V323" s="6"/>
      <c r="AJ323" s="6"/>
      <c r="BC323" s="6"/>
    </row>
    <row r="324" spans="8:55">
      <c r="H324" s="6"/>
      <c r="O324" s="6"/>
      <c r="V324" s="6"/>
      <c r="AJ324" s="6"/>
      <c r="BC324" s="6"/>
    </row>
    <row r="325" spans="8:55">
      <c r="H325" s="6"/>
      <c r="O325" s="6"/>
      <c r="V325" s="6"/>
      <c r="AJ325" s="6"/>
      <c r="BC325" s="6"/>
    </row>
    <row r="326" spans="8:55">
      <c r="H326" s="6"/>
      <c r="O326" s="6"/>
      <c r="V326" s="6"/>
      <c r="AJ326" s="6"/>
      <c r="BC326" s="6"/>
    </row>
    <row r="327" spans="8:55">
      <c r="H327" s="6"/>
      <c r="O327" s="6"/>
      <c r="V327" s="6"/>
      <c r="AJ327" s="6"/>
      <c r="BC327" s="6"/>
    </row>
    <row r="328" spans="8:55">
      <c r="H328" s="6"/>
      <c r="O328" s="6"/>
      <c r="V328" s="6"/>
      <c r="AJ328" s="6"/>
      <c r="BC328" s="6"/>
    </row>
    <row r="329" spans="8:55">
      <c r="H329" s="6"/>
      <c r="O329" s="6"/>
      <c r="V329" s="6"/>
      <c r="AJ329" s="6"/>
      <c r="BC329" s="6"/>
    </row>
    <row r="330" spans="8:55">
      <c r="H330" s="6"/>
      <c r="O330" s="6"/>
      <c r="V330" s="6"/>
      <c r="AJ330" s="6"/>
      <c r="BC330" s="6"/>
    </row>
    <row r="331" spans="8:55">
      <c r="H331" s="6"/>
      <c r="O331" s="6"/>
      <c r="V331" s="6"/>
      <c r="AJ331" s="6"/>
      <c r="BC331" s="6"/>
    </row>
    <row r="332" spans="8:55">
      <c r="H332" s="6"/>
      <c r="O332" s="6"/>
      <c r="V332" s="6"/>
      <c r="AJ332" s="6"/>
      <c r="BC332" s="6"/>
    </row>
    <row r="333" spans="8:55">
      <c r="H333" s="6"/>
      <c r="O333" s="6"/>
      <c r="V333" s="6"/>
      <c r="AJ333" s="6"/>
      <c r="BC333" s="6"/>
    </row>
    <row r="334" spans="8:55">
      <c r="H334" s="6"/>
      <c r="O334" s="6"/>
      <c r="V334" s="6"/>
      <c r="AJ334" s="6"/>
      <c r="BC334" s="6"/>
    </row>
    <row r="335" spans="8:55">
      <c r="H335" s="6"/>
      <c r="O335" s="6"/>
      <c r="V335" s="6"/>
      <c r="AJ335" s="6"/>
      <c r="BC335" s="6"/>
    </row>
    <row r="336" spans="8:55">
      <c r="H336" s="6"/>
      <c r="O336" s="6"/>
      <c r="V336" s="6"/>
      <c r="AJ336" s="6"/>
      <c r="BC336" s="6"/>
    </row>
    <row r="337" spans="8:55">
      <c r="H337" s="6"/>
      <c r="O337" s="6"/>
      <c r="V337" s="6"/>
      <c r="AJ337" s="6"/>
      <c r="BC337" s="6"/>
    </row>
    <row r="338" spans="8:55">
      <c r="H338" s="6"/>
      <c r="O338" s="6"/>
      <c r="V338" s="6"/>
      <c r="AJ338" s="6"/>
      <c r="BC338" s="6"/>
    </row>
    <row r="339" spans="8:55">
      <c r="H339" s="6"/>
      <c r="O339" s="6"/>
      <c r="V339" s="6"/>
      <c r="AJ339" s="6"/>
      <c r="BC339" s="6"/>
    </row>
    <row r="340" spans="8:55">
      <c r="H340" s="6"/>
      <c r="O340" s="6"/>
      <c r="V340" s="6"/>
      <c r="AJ340" s="6"/>
      <c r="BC340" s="6"/>
    </row>
    <row r="341" spans="8:55">
      <c r="H341" s="6"/>
      <c r="O341" s="6"/>
      <c r="V341" s="6"/>
      <c r="AJ341" s="6"/>
      <c r="BC341" s="6"/>
    </row>
    <row r="342" spans="8:55">
      <c r="H342" s="6"/>
      <c r="O342" s="6"/>
      <c r="V342" s="6"/>
      <c r="AJ342" s="6"/>
      <c r="BC342" s="6"/>
    </row>
    <row r="343" spans="8:55">
      <c r="H343" s="6"/>
      <c r="O343" s="6"/>
      <c r="V343" s="6"/>
      <c r="AJ343" s="6"/>
      <c r="BC343" s="6"/>
    </row>
    <row r="344" spans="8:55">
      <c r="H344" s="6"/>
      <c r="O344" s="6"/>
      <c r="V344" s="6"/>
      <c r="AJ344" s="6"/>
      <c r="BC344" s="6"/>
    </row>
    <row r="345" spans="8:55">
      <c r="H345" s="6"/>
      <c r="O345" s="6"/>
      <c r="V345" s="6"/>
      <c r="AJ345" s="6"/>
      <c r="BC345" s="6"/>
    </row>
    <row r="346" spans="8:55">
      <c r="H346" s="6"/>
      <c r="O346" s="6"/>
      <c r="V346" s="6"/>
      <c r="AJ346" s="6"/>
      <c r="BC346" s="6"/>
    </row>
    <row r="347" spans="8:55">
      <c r="H347" s="6"/>
      <c r="O347" s="6"/>
      <c r="V347" s="6"/>
      <c r="AJ347" s="6"/>
      <c r="BC347" s="6"/>
    </row>
    <row r="348" spans="8:55">
      <c r="H348" s="6"/>
      <c r="O348" s="6"/>
      <c r="V348" s="6"/>
      <c r="AJ348" s="6"/>
      <c r="BC348" s="6"/>
    </row>
    <row r="349" spans="8:55">
      <c r="H349" s="6"/>
      <c r="O349" s="6"/>
      <c r="V349" s="6"/>
      <c r="AJ349" s="6"/>
      <c r="BC349" s="6"/>
    </row>
    <row r="350" spans="8:55">
      <c r="H350" s="6"/>
      <c r="O350" s="6"/>
      <c r="V350" s="6"/>
      <c r="AJ350" s="6"/>
      <c r="BC350" s="6"/>
    </row>
    <row r="351" spans="8:55">
      <c r="H351" s="6"/>
      <c r="O351" s="6"/>
      <c r="V351" s="6"/>
      <c r="AJ351" s="6"/>
      <c r="BC351" s="6"/>
    </row>
    <row r="352" spans="8:55">
      <c r="H352" s="6"/>
      <c r="O352" s="6"/>
      <c r="V352" s="6"/>
      <c r="AJ352" s="6"/>
      <c r="BC352" s="6"/>
    </row>
    <row r="353" spans="8:55">
      <c r="H353" s="6"/>
      <c r="O353" s="6"/>
      <c r="V353" s="6"/>
      <c r="AJ353" s="6"/>
      <c r="BC353" s="6"/>
    </row>
    <row r="354" spans="8:55">
      <c r="H354" s="6"/>
      <c r="O354" s="6"/>
      <c r="V354" s="6"/>
      <c r="AJ354" s="6"/>
      <c r="BC354" s="6"/>
    </row>
    <row r="355" spans="8:55">
      <c r="H355" s="6"/>
      <c r="O355" s="6"/>
      <c r="V355" s="6"/>
      <c r="AJ355" s="6"/>
      <c r="BC355" s="6"/>
    </row>
    <row r="356" spans="8:55">
      <c r="H356" s="6"/>
      <c r="O356" s="6"/>
      <c r="V356" s="6"/>
      <c r="AJ356" s="6"/>
      <c r="BC356" s="6"/>
    </row>
    <row r="357" spans="8:55">
      <c r="H357" s="6"/>
      <c r="O357" s="6"/>
      <c r="V357" s="6"/>
      <c r="AJ357" s="6"/>
      <c r="BC357" s="6"/>
    </row>
    <row r="358" spans="8:55">
      <c r="H358" s="6"/>
      <c r="O358" s="6"/>
      <c r="V358" s="6"/>
      <c r="AJ358" s="6"/>
      <c r="BC358" s="6"/>
    </row>
    <row r="359" spans="8:55">
      <c r="H359" s="6"/>
      <c r="O359" s="6"/>
      <c r="V359" s="6"/>
      <c r="AJ359" s="6"/>
      <c r="BC359" s="6"/>
    </row>
    <row r="360" spans="8:55">
      <c r="H360" s="6"/>
      <c r="O360" s="6"/>
      <c r="V360" s="6"/>
      <c r="AJ360" s="6"/>
      <c r="BC360" s="6"/>
    </row>
    <row r="361" spans="8:55">
      <c r="H361" s="6"/>
      <c r="O361" s="6"/>
      <c r="V361" s="6"/>
      <c r="AJ361" s="6"/>
      <c r="BC361" s="6"/>
    </row>
    <row r="362" spans="8:55">
      <c r="H362" s="6"/>
      <c r="O362" s="6"/>
      <c r="V362" s="6"/>
      <c r="AJ362" s="6"/>
      <c r="BC362" s="6"/>
    </row>
    <row r="363" spans="8:55">
      <c r="H363" s="6"/>
      <c r="O363" s="6"/>
      <c r="V363" s="6"/>
      <c r="AJ363" s="6"/>
      <c r="BC363" s="6"/>
    </row>
    <row r="364" spans="8:55">
      <c r="H364" s="6"/>
      <c r="O364" s="6"/>
      <c r="V364" s="6"/>
      <c r="AJ364" s="6"/>
      <c r="BC364" s="6"/>
    </row>
    <row r="365" spans="8:55">
      <c r="H365" s="6"/>
      <c r="O365" s="6"/>
      <c r="V365" s="6"/>
      <c r="AJ365" s="6"/>
      <c r="BC365" s="6"/>
    </row>
    <row r="366" spans="8:55">
      <c r="H366" s="6"/>
      <c r="O366" s="6"/>
      <c r="V366" s="6"/>
      <c r="AJ366" s="6"/>
      <c r="BC366" s="6"/>
    </row>
    <row r="367" spans="8:55">
      <c r="H367" s="6"/>
      <c r="O367" s="6"/>
      <c r="V367" s="6"/>
      <c r="AJ367" s="6"/>
      <c r="BC367" s="6"/>
    </row>
    <row r="368" spans="8:55">
      <c r="H368" s="6"/>
      <c r="O368" s="6"/>
      <c r="V368" s="6"/>
      <c r="AJ368" s="6"/>
      <c r="BC368" s="6"/>
    </row>
    <row r="369" spans="8:55">
      <c r="H369" s="6"/>
      <c r="O369" s="6"/>
      <c r="V369" s="6"/>
      <c r="AJ369" s="6"/>
      <c r="BC369" s="6"/>
    </row>
    <row r="370" spans="8:55">
      <c r="H370" s="6"/>
      <c r="O370" s="6"/>
      <c r="V370" s="6"/>
      <c r="AJ370" s="6"/>
      <c r="BC370" s="6"/>
    </row>
    <row r="371" spans="8:55">
      <c r="H371" s="6"/>
      <c r="O371" s="6"/>
      <c r="V371" s="6"/>
      <c r="AJ371" s="6"/>
      <c r="BC371" s="6"/>
    </row>
    <row r="372" spans="8:55">
      <c r="H372" s="6"/>
      <c r="O372" s="6"/>
      <c r="V372" s="6"/>
      <c r="AJ372" s="6"/>
      <c r="BC372" s="6"/>
    </row>
    <row r="373" spans="8:55">
      <c r="H373" s="6"/>
      <c r="O373" s="6"/>
      <c r="V373" s="6"/>
      <c r="AJ373" s="6"/>
      <c r="BC373" s="6"/>
    </row>
    <row r="374" spans="8:55">
      <c r="H374" s="6"/>
      <c r="O374" s="6"/>
      <c r="V374" s="6"/>
      <c r="AJ374" s="6"/>
      <c r="BC374" s="6"/>
    </row>
    <row r="375" spans="8:55">
      <c r="H375" s="6"/>
      <c r="O375" s="6"/>
      <c r="V375" s="6"/>
      <c r="AJ375" s="6"/>
      <c r="BC375" s="6"/>
    </row>
    <row r="376" spans="8:55">
      <c r="H376" s="6"/>
      <c r="O376" s="6"/>
      <c r="V376" s="6"/>
      <c r="AJ376" s="6"/>
      <c r="BC376" s="6"/>
    </row>
    <row r="377" spans="8:55">
      <c r="H377" s="6"/>
      <c r="O377" s="6"/>
      <c r="V377" s="6"/>
      <c r="AJ377" s="6"/>
      <c r="BC377" s="6"/>
    </row>
    <row r="378" spans="8:55">
      <c r="H378" s="6"/>
      <c r="O378" s="6"/>
      <c r="V378" s="6"/>
      <c r="AJ378" s="6"/>
      <c r="BC378" s="6"/>
    </row>
    <row r="379" spans="8:55">
      <c r="H379" s="6"/>
      <c r="O379" s="6"/>
      <c r="V379" s="6"/>
      <c r="AJ379" s="6"/>
      <c r="BC379" s="6"/>
    </row>
    <row r="380" spans="8:55">
      <c r="H380" s="6"/>
      <c r="O380" s="6"/>
      <c r="V380" s="6"/>
      <c r="AJ380" s="6"/>
      <c r="BC380" s="6"/>
    </row>
    <row r="381" spans="8:55">
      <c r="H381" s="6"/>
      <c r="O381" s="6"/>
      <c r="V381" s="6"/>
      <c r="AJ381" s="6"/>
      <c r="BC381" s="6"/>
    </row>
    <row r="382" spans="8:55">
      <c r="H382" s="6"/>
      <c r="O382" s="6"/>
      <c r="V382" s="6"/>
      <c r="AJ382" s="6"/>
      <c r="BC382" s="6"/>
    </row>
    <row r="383" spans="8:55">
      <c r="H383" s="6"/>
      <c r="O383" s="6"/>
      <c r="V383" s="6"/>
      <c r="AJ383" s="6"/>
      <c r="BC383" s="6"/>
    </row>
    <row r="384" spans="8:55">
      <c r="H384" s="6"/>
      <c r="O384" s="6"/>
      <c r="V384" s="6"/>
      <c r="AJ384" s="6"/>
      <c r="BC384" s="6"/>
    </row>
    <row r="385" spans="8:55">
      <c r="H385" s="6"/>
      <c r="O385" s="6"/>
      <c r="V385" s="6"/>
      <c r="AJ385" s="6"/>
      <c r="BC385" s="6"/>
    </row>
    <row r="386" spans="8:55">
      <c r="H386" s="6"/>
      <c r="O386" s="6"/>
      <c r="V386" s="6"/>
      <c r="AJ386" s="6"/>
      <c r="BC386" s="6"/>
    </row>
    <row r="387" spans="8:55">
      <c r="H387" s="6"/>
      <c r="O387" s="6"/>
      <c r="V387" s="6"/>
      <c r="AJ387" s="6"/>
      <c r="BC387" s="6"/>
    </row>
    <row r="388" spans="8:55">
      <c r="H388" s="6"/>
      <c r="O388" s="6"/>
      <c r="V388" s="6"/>
      <c r="AJ388" s="6"/>
      <c r="BC388" s="6"/>
    </row>
    <row r="389" spans="8:55">
      <c r="H389" s="6"/>
      <c r="O389" s="6"/>
      <c r="V389" s="6"/>
      <c r="AJ389" s="6"/>
      <c r="BC389" s="6"/>
    </row>
    <row r="390" spans="8:55">
      <c r="H390" s="6"/>
      <c r="O390" s="6"/>
      <c r="V390" s="6"/>
      <c r="AJ390" s="6"/>
      <c r="BC390" s="6"/>
    </row>
    <row r="391" spans="8:55">
      <c r="H391" s="6"/>
      <c r="O391" s="6"/>
      <c r="V391" s="6"/>
      <c r="AJ391" s="6"/>
      <c r="BC391" s="6"/>
    </row>
    <row r="392" spans="8:55">
      <c r="H392" s="6"/>
      <c r="O392" s="6"/>
      <c r="V392" s="6"/>
      <c r="AJ392" s="6"/>
      <c r="BC392" s="6"/>
    </row>
    <row r="393" spans="8:55">
      <c r="H393" s="6"/>
      <c r="O393" s="6"/>
      <c r="V393" s="6"/>
      <c r="AJ393" s="6"/>
      <c r="BC393" s="6"/>
    </row>
    <row r="394" spans="8:55">
      <c r="H394" s="6"/>
      <c r="O394" s="6"/>
      <c r="V394" s="6"/>
      <c r="AJ394" s="6"/>
      <c r="BC394" s="6"/>
    </row>
    <row r="395" spans="8:55">
      <c r="H395" s="6"/>
      <c r="O395" s="6"/>
      <c r="V395" s="6"/>
      <c r="AJ395" s="6"/>
      <c r="BC395" s="6"/>
    </row>
    <row r="396" spans="8:55">
      <c r="H396" s="6"/>
      <c r="O396" s="6"/>
      <c r="V396" s="6"/>
      <c r="AJ396" s="6"/>
      <c r="BC396" s="6"/>
    </row>
    <row r="397" spans="8:55">
      <c r="H397" s="6"/>
      <c r="O397" s="6"/>
      <c r="V397" s="6"/>
      <c r="AJ397" s="6"/>
      <c r="BC397" s="6"/>
    </row>
    <row r="398" spans="8:55">
      <c r="H398" s="6"/>
      <c r="O398" s="6"/>
      <c r="V398" s="6"/>
      <c r="AJ398" s="6"/>
      <c r="BC398" s="6"/>
    </row>
    <row r="399" spans="8:55">
      <c r="H399" s="6"/>
      <c r="O399" s="6"/>
      <c r="V399" s="6"/>
      <c r="AJ399" s="6"/>
      <c r="BC399" s="6"/>
    </row>
    <row r="400" spans="8:55">
      <c r="H400" s="6"/>
      <c r="O400" s="6"/>
      <c r="V400" s="6"/>
      <c r="AJ400" s="6"/>
      <c r="BC400" s="6"/>
    </row>
    <row r="401" spans="8:55">
      <c r="H401" s="6"/>
      <c r="O401" s="6"/>
      <c r="V401" s="6"/>
      <c r="AJ401" s="6"/>
      <c r="BC401" s="6"/>
    </row>
    <row r="402" spans="8:55">
      <c r="H402" s="6"/>
      <c r="O402" s="6"/>
      <c r="V402" s="6"/>
      <c r="AJ402" s="6"/>
      <c r="BC402" s="6"/>
    </row>
    <row r="403" spans="8:55">
      <c r="H403" s="6"/>
      <c r="O403" s="6"/>
      <c r="V403" s="6"/>
      <c r="AJ403" s="6"/>
      <c r="BC403" s="6"/>
    </row>
    <row r="404" spans="8:55">
      <c r="H404" s="6"/>
      <c r="O404" s="6"/>
      <c r="V404" s="6"/>
      <c r="AJ404" s="6"/>
      <c r="BC404" s="6"/>
    </row>
    <row r="405" spans="8:55">
      <c r="H405" s="6"/>
      <c r="O405" s="6"/>
      <c r="V405" s="6"/>
      <c r="AJ405" s="6"/>
      <c r="BC405" s="6"/>
    </row>
    <row r="406" spans="8:55">
      <c r="H406" s="6"/>
      <c r="O406" s="6"/>
      <c r="V406" s="6"/>
      <c r="AJ406" s="6"/>
      <c r="BC406" s="6"/>
    </row>
    <row r="407" spans="8:55">
      <c r="H407" s="6"/>
      <c r="O407" s="6"/>
      <c r="V407" s="6"/>
      <c r="AJ407" s="6"/>
      <c r="BC407" s="6"/>
    </row>
    <row r="408" spans="8:55">
      <c r="H408" s="6"/>
      <c r="O408" s="6"/>
      <c r="V408" s="6"/>
      <c r="AJ408" s="6"/>
      <c r="BC408" s="6"/>
    </row>
    <row r="409" spans="8:55">
      <c r="H409" s="6"/>
      <c r="O409" s="6"/>
      <c r="V409" s="6"/>
      <c r="AJ409" s="6"/>
      <c r="BC409" s="6"/>
    </row>
    <row r="410" spans="8:55">
      <c r="H410" s="6"/>
      <c r="O410" s="6"/>
      <c r="V410" s="6"/>
      <c r="AJ410" s="6"/>
      <c r="BC410" s="6"/>
    </row>
    <row r="411" spans="8:55">
      <c r="H411" s="6"/>
      <c r="O411" s="6"/>
      <c r="V411" s="6"/>
      <c r="AJ411" s="6"/>
      <c r="BC411" s="6"/>
    </row>
    <row r="412" spans="8:55">
      <c r="H412" s="6"/>
      <c r="O412" s="6"/>
      <c r="V412" s="6"/>
      <c r="AJ412" s="6"/>
      <c r="BC412" s="6"/>
    </row>
    <row r="413" spans="8:55">
      <c r="H413" s="6"/>
      <c r="O413" s="6"/>
      <c r="V413" s="6"/>
      <c r="AJ413" s="6"/>
      <c r="BC413" s="6"/>
    </row>
    <row r="414" spans="8:55">
      <c r="H414" s="6"/>
      <c r="O414" s="6"/>
      <c r="V414" s="6"/>
      <c r="AJ414" s="6"/>
      <c r="BC414" s="6"/>
    </row>
    <row r="415" spans="8:55">
      <c r="H415" s="6"/>
      <c r="O415" s="6"/>
      <c r="V415" s="6"/>
      <c r="AJ415" s="6"/>
      <c r="BC415" s="6"/>
    </row>
    <row r="416" spans="8:55">
      <c r="H416" s="6"/>
      <c r="O416" s="6"/>
      <c r="V416" s="6"/>
      <c r="AJ416" s="6"/>
      <c r="BC416" s="6"/>
    </row>
    <row r="417" spans="8:55">
      <c r="H417" s="6"/>
      <c r="O417" s="6"/>
      <c r="V417" s="6"/>
      <c r="AJ417" s="6"/>
      <c r="BC417" s="6"/>
    </row>
    <row r="418" spans="8:55">
      <c r="H418" s="6"/>
      <c r="O418" s="6"/>
      <c r="V418" s="6"/>
      <c r="AJ418" s="6"/>
      <c r="BC418" s="6"/>
    </row>
    <row r="419" spans="8:55">
      <c r="H419" s="6"/>
      <c r="O419" s="6"/>
      <c r="V419" s="6"/>
      <c r="AJ419" s="6"/>
      <c r="BC419" s="6"/>
    </row>
    <row r="420" spans="8:55">
      <c r="H420" s="6"/>
      <c r="O420" s="6"/>
      <c r="V420" s="6"/>
      <c r="AJ420" s="6"/>
      <c r="BC420" s="6"/>
    </row>
    <row r="421" spans="8:55">
      <c r="H421" s="6"/>
      <c r="O421" s="6"/>
      <c r="V421" s="6"/>
      <c r="AJ421" s="6"/>
      <c r="BC421" s="6"/>
    </row>
    <row r="422" spans="8:55">
      <c r="H422" s="6"/>
      <c r="O422" s="6"/>
      <c r="V422" s="6"/>
      <c r="AJ422" s="6"/>
      <c r="BC422" s="6"/>
    </row>
    <row r="423" spans="8:55">
      <c r="H423" s="6"/>
      <c r="O423" s="6"/>
      <c r="V423" s="6"/>
      <c r="AJ423" s="6"/>
      <c r="BC423" s="6"/>
    </row>
    <row r="424" spans="8:55">
      <c r="H424" s="6"/>
      <c r="O424" s="6"/>
      <c r="V424" s="6"/>
      <c r="AJ424" s="6"/>
      <c r="BC424" s="6"/>
    </row>
    <row r="425" spans="8:55">
      <c r="H425" s="6"/>
      <c r="O425" s="6"/>
      <c r="V425" s="6"/>
      <c r="AJ425" s="6"/>
      <c r="BC425" s="6"/>
    </row>
    <row r="426" spans="8:55">
      <c r="H426" s="6"/>
      <c r="O426" s="6"/>
      <c r="V426" s="6"/>
      <c r="AJ426" s="6"/>
      <c r="BC426" s="6"/>
    </row>
    <row r="427" spans="8:55">
      <c r="H427" s="6"/>
      <c r="O427" s="6"/>
      <c r="V427" s="6"/>
      <c r="AJ427" s="6"/>
      <c r="BC427" s="6"/>
    </row>
    <row r="428" spans="8:55">
      <c r="H428" s="6"/>
      <c r="O428" s="6"/>
      <c r="V428" s="6"/>
      <c r="AJ428" s="6"/>
      <c r="BC428" s="6"/>
    </row>
    <row r="429" spans="8:55">
      <c r="H429" s="6"/>
      <c r="O429" s="6"/>
      <c r="V429" s="6"/>
      <c r="AJ429" s="6"/>
      <c r="BC429" s="6"/>
    </row>
    <row r="430" spans="8:55">
      <c r="H430" s="6"/>
      <c r="O430" s="6"/>
      <c r="V430" s="6"/>
      <c r="AJ430" s="6"/>
      <c r="BC430" s="6"/>
    </row>
    <row r="431" spans="8:55">
      <c r="H431" s="6"/>
      <c r="O431" s="6"/>
      <c r="V431" s="6"/>
      <c r="AJ431" s="6"/>
      <c r="BC431" s="6"/>
    </row>
    <row r="432" spans="8:55">
      <c r="H432" s="6"/>
      <c r="O432" s="6"/>
      <c r="V432" s="6"/>
      <c r="AJ432" s="6"/>
      <c r="BC432" s="6"/>
    </row>
    <row r="433" spans="8:55">
      <c r="H433" s="6"/>
      <c r="O433" s="6"/>
      <c r="V433" s="6"/>
      <c r="AJ433" s="6"/>
      <c r="BC433" s="6"/>
    </row>
    <row r="434" spans="8:55">
      <c r="H434" s="6"/>
      <c r="O434" s="6"/>
      <c r="V434" s="6"/>
      <c r="AJ434" s="6"/>
      <c r="BC434" s="6"/>
    </row>
    <row r="435" spans="8:55">
      <c r="H435" s="6"/>
      <c r="O435" s="6"/>
      <c r="V435" s="6"/>
      <c r="AJ435" s="6"/>
      <c r="BC435" s="6"/>
    </row>
    <row r="436" spans="8:55">
      <c r="H436" s="6"/>
      <c r="O436" s="6"/>
      <c r="V436" s="6"/>
      <c r="AJ436" s="6"/>
      <c r="BC436" s="6"/>
    </row>
    <row r="437" spans="8:55">
      <c r="H437" s="6"/>
      <c r="O437" s="6"/>
      <c r="V437" s="6"/>
      <c r="AJ437" s="6"/>
      <c r="BC437" s="6"/>
    </row>
    <row r="438" spans="8:55">
      <c r="H438" s="6"/>
      <c r="O438" s="6"/>
      <c r="V438" s="6"/>
      <c r="AJ438" s="6"/>
      <c r="BC438" s="6"/>
    </row>
    <row r="439" spans="8:55">
      <c r="H439" s="6"/>
      <c r="O439" s="6"/>
      <c r="V439" s="6"/>
      <c r="AJ439" s="6"/>
      <c r="BC439" s="6"/>
    </row>
    <row r="440" spans="8:55">
      <c r="H440" s="6"/>
      <c r="O440" s="6"/>
      <c r="V440" s="6"/>
      <c r="AJ440" s="6"/>
      <c r="BC440" s="6"/>
    </row>
    <row r="441" spans="8:55">
      <c r="H441" s="6"/>
      <c r="O441" s="6"/>
      <c r="V441" s="6"/>
      <c r="AJ441" s="6"/>
      <c r="BC441" s="6"/>
    </row>
    <row r="442" spans="8:55">
      <c r="H442" s="6"/>
      <c r="O442" s="6"/>
      <c r="V442" s="6"/>
      <c r="AJ442" s="6"/>
      <c r="BC442" s="6"/>
    </row>
    <row r="443" spans="8:55">
      <c r="H443" s="6"/>
      <c r="O443" s="6"/>
      <c r="V443" s="6"/>
      <c r="AJ443" s="6"/>
      <c r="BC443" s="6"/>
    </row>
    <row r="444" spans="8:55">
      <c r="H444" s="6"/>
      <c r="O444" s="6"/>
      <c r="V444" s="6"/>
      <c r="AJ444" s="6"/>
      <c r="BC444" s="6"/>
    </row>
    <row r="445" spans="8:55">
      <c r="H445" s="6"/>
      <c r="O445" s="6"/>
      <c r="V445" s="6"/>
      <c r="AJ445" s="6"/>
      <c r="BC445" s="6"/>
    </row>
    <row r="446" spans="8:55">
      <c r="H446" s="6"/>
      <c r="O446" s="6"/>
      <c r="V446" s="6"/>
      <c r="AJ446" s="6"/>
      <c r="BC446" s="6"/>
    </row>
    <row r="447" spans="8:55">
      <c r="H447" s="6"/>
      <c r="O447" s="6"/>
      <c r="V447" s="6"/>
      <c r="AJ447" s="6"/>
      <c r="BC447" s="6"/>
    </row>
    <row r="448" spans="8:55">
      <c r="H448" s="6"/>
      <c r="O448" s="6"/>
      <c r="V448" s="6"/>
      <c r="AJ448" s="6"/>
      <c r="BC448" s="6"/>
    </row>
    <row r="449" spans="8:55">
      <c r="H449" s="6"/>
      <c r="O449" s="6"/>
      <c r="V449" s="6"/>
      <c r="AJ449" s="6"/>
      <c r="BC449" s="6"/>
    </row>
    <row r="450" spans="8:55">
      <c r="H450" s="6"/>
      <c r="O450" s="6"/>
      <c r="V450" s="6"/>
      <c r="AJ450" s="6"/>
      <c r="BC450" s="6"/>
    </row>
    <row r="451" spans="8:55">
      <c r="H451" s="6"/>
      <c r="O451" s="6"/>
      <c r="V451" s="6"/>
      <c r="AJ451" s="6"/>
      <c r="BC451" s="6"/>
    </row>
    <row r="452" spans="8:55">
      <c r="H452" s="6"/>
      <c r="O452" s="6"/>
      <c r="V452" s="6"/>
      <c r="AJ452" s="6"/>
      <c r="BC452" s="6"/>
    </row>
    <row r="453" spans="8:55">
      <c r="H453" s="6"/>
      <c r="O453" s="6"/>
      <c r="V453" s="6"/>
      <c r="AJ453" s="6"/>
      <c r="BC453" s="6"/>
    </row>
    <row r="454" spans="8:55">
      <c r="H454" s="6"/>
      <c r="O454" s="6"/>
      <c r="V454" s="6"/>
      <c r="AJ454" s="6"/>
      <c r="BC454" s="6"/>
    </row>
    <row r="455" spans="8:55">
      <c r="H455" s="6"/>
      <c r="O455" s="6"/>
      <c r="V455" s="6"/>
      <c r="AJ455" s="6"/>
      <c r="BC455" s="6"/>
    </row>
    <row r="456" spans="8:55">
      <c r="H456" s="6"/>
      <c r="O456" s="6"/>
      <c r="V456" s="6"/>
      <c r="AJ456" s="6"/>
      <c r="BC456" s="6"/>
    </row>
    <row r="457" spans="8:55">
      <c r="H457" s="6"/>
      <c r="O457" s="6"/>
      <c r="V457" s="6"/>
      <c r="AJ457" s="6"/>
      <c r="BC457" s="6"/>
    </row>
    <row r="458" spans="8:55">
      <c r="H458" s="6"/>
      <c r="O458" s="6"/>
      <c r="V458" s="6"/>
      <c r="AJ458" s="6"/>
      <c r="BC458" s="6"/>
    </row>
    <row r="459" spans="8:55">
      <c r="H459" s="6"/>
      <c r="O459" s="6"/>
      <c r="V459" s="6"/>
      <c r="AJ459" s="6"/>
      <c r="BC459" s="6"/>
    </row>
    <row r="460" spans="8:55">
      <c r="H460" s="6"/>
      <c r="O460" s="6"/>
      <c r="V460" s="6"/>
      <c r="AJ460" s="6"/>
      <c r="BC460" s="6"/>
    </row>
    <row r="461" spans="8:55">
      <c r="H461" s="6"/>
      <c r="O461" s="6"/>
      <c r="V461" s="6"/>
      <c r="AJ461" s="6"/>
      <c r="BC461" s="6"/>
    </row>
    <row r="462" spans="8:55">
      <c r="H462" s="6"/>
      <c r="O462" s="6"/>
      <c r="V462" s="6"/>
      <c r="AJ462" s="6"/>
      <c r="BC462" s="6"/>
    </row>
    <row r="463" spans="8:55">
      <c r="H463" s="6"/>
      <c r="O463" s="6"/>
      <c r="V463" s="6"/>
      <c r="AJ463" s="6"/>
      <c r="BC463" s="6"/>
    </row>
    <row r="464" spans="8:55">
      <c r="H464" s="6"/>
      <c r="O464" s="6"/>
      <c r="V464" s="6"/>
      <c r="AJ464" s="6"/>
      <c r="BC464" s="6"/>
    </row>
    <row r="465" spans="8:55">
      <c r="H465" s="6"/>
      <c r="O465" s="6"/>
      <c r="V465" s="6"/>
      <c r="AJ465" s="6"/>
      <c r="BC465" s="6"/>
    </row>
    <row r="466" spans="8:55">
      <c r="H466" s="6"/>
      <c r="O466" s="6"/>
      <c r="V466" s="6"/>
      <c r="AJ466" s="6"/>
      <c r="BC466" s="6"/>
    </row>
    <row r="467" spans="8:55">
      <c r="H467" s="6"/>
      <c r="O467" s="6"/>
      <c r="V467" s="6"/>
      <c r="AJ467" s="6"/>
      <c r="BC467" s="6"/>
    </row>
    <row r="468" spans="8:55">
      <c r="H468" s="6"/>
      <c r="O468" s="6"/>
      <c r="V468" s="6"/>
      <c r="AJ468" s="6"/>
      <c r="BC468" s="6"/>
    </row>
    <row r="469" spans="8:55">
      <c r="H469" s="6"/>
      <c r="O469" s="6"/>
      <c r="V469" s="6"/>
      <c r="AJ469" s="6"/>
      <c r="BC469" s="6"/>
    </row>
    <row r="470" spans="8:55">
      <c r="H470" s="6"/>
      <c r="O470" s="6"/>
      <c r="V470" s="6"/>
      <c r="AJ470" s="6"/>
      <c r="BC470" s="6"/>
    </row>
    <row r="471" spans="8:55">
      <c r="H471" s="6"/>
      <c r="O471" s="6"/>
      <c r="V471" s="6"/>
      <c r="AJ471" s="6"/>
      <c r="BC471" s="6"/>
    </row>
    <row r="472" spans="8:55">
      <c r="H472" s="6"/>
      <c r="O472" s="6"/>
      <c r="V472" s="6"/>
      <c r="AJ472" s="6"/>
      <c r="BC472" s="6"/>
    </row>
    <row r="473" spans="8:55">
      <c r="H473" s="6"/>
      <c r="O473" s="6"/>
      <c r="V473" s="6"/>
      <c r="AJ473" s="6"/>
      <c r="BC473" s="6"/>
    </row>
    <row r="474" spans="8:55">
      <c r="H474" s="6"/>
      <c r="O474" s="6"/>
      <c r="V474" s="6"/>
      <c r="AJ474" s="6"/>
      <c r="BC474" s="6"/>
    </row>
    <row r="475" spans="8:55">
      <c r="H475" s="6"/>
      <c r="O475" s="6"/>
      <c r="V475" s="6"/>
      <c r="AJ475" s="6"/>
      <c r="BC475" s="6"/>
    </row>
    <row r="476" spans="8:55">
      <c r="H476" s="6"/>
      <c r="O476" s="6"/>
      <c r="V476" s="6"/>
      <c r="AJ476" s="6"/>
      <c r="BC476" s="6"/>
    </row>
    <row r="477" spans="8:55">
      <c r="H477" s="6"/>
      <c r="O477" s="6"/>
      <c r="V477" s="6"/>
      <c r="AJ477" s="6"/>
      <c r="BC477" s="6"/>
    </row>
    <row r="478" spans="8:55">
      <c r="H478" s="6"/>
      <c r="O478" s="6"/>
      <c r="V478" s="6"/>
      <c r="AJ478" s="6"/>
      <c r="BC478" s="6"/>
    </row>
    <row r="479" spans="8:55">
      <c r="H479" s="6"/>
      <c r="O479" s="6"/>
      <c r="V479" s="6"/>
      <c r="AJ479" s="6"/>
      <c r="BC479" s="6"/>
    </row>
    <row r="480" spans="8:55">
      <c r="H480" s="6"/>
      <c r="O480" s="6"/>
      <c r="V480" s="6"/>
      <c r="AJ480" s="6"/>
      <c r="BC480" s="6"/>
    </row>
    <row r="481" spans="8:55">
      <c r="H481" s="6"/>
      <c r="O481" s="6"/>
      <c r="V481" s="6"/>
      <c r="AJ481" s="6"/>
      <c r="BC481" s="6"/>
    </row>
    <row r="482" spans="8:55">
      <c r="H482" s="6"/>
      <c r="O482" s="6"/>
      <c r="V482" s="6"/>
      <c r="AJ482" s="6"/>
      <c r="BC482" s="6"/>
    </row>
    <row r="483" spans="8:55">
      <c r="H483" s="6"/>
      <c r="O483" s="6"/>
      <c r="V483" s="6"/>
      <c r="AJ483" s="6"/>
      <c r="BC483" s="6"/>
    </row>
    <row r="484" spans="8:55">
      <c r="H484" s="6"/>
      <c r="O484" s="6"/>
      <c r="V484" s="6"/>
      <c r="AJ484" s="6"/>
      <c r="BC484" s="6"/>
    </row>
    <row r="485" spans="8:55">
      <c r="H485" s="6"/>
      <c r="O485" s="6"/>
      <c r="V485" s="6"/>
      <c r="AJ485" s="6"/>
      <c r="BC485" s="6"/>
    </row>
    <row r="486" spans="8:55">
      <c r="H486" s="6"/>
      <c r="O486" s="6"/>
      <c r="V486" s="6"/>
      <c r="AJ486" s="6"/>
      <c r="BC486" s="6"/>
    </row>
    <row r="487" spans="8:55">
      <c r="H487" s="6"/>
      <c r="O487" s="6"/>
      <c r="V487" s="6"/>
      <c r="AJ487" s="6"/>
      <c r="BC487" s="6"/>
    </row>
    <row r="488" spans="8:55">
      <c r="H488" s="6"/>
      <c r="O488" s="6"/>
      <c r="V488" s="6"/>
      <c r="AJ488" s="6"/>
      <c r="BC488" s="6"/>
    </row>
    <row r="489" spans="8:55">
      <c r="H489" s="6"/>
      <c r="O489" s="6"/>
      <c r="V489" s="6"/>
      <c r="AJ489" s="6"/>
      <c r="BC489" s="6"/>
    </row>
    <row r="490" spans="8:55">
      <c r="H490" s="6"/>
      <c r="O490" s="6"/>
      <c r="V490" s="6"/>
      <c r="AJ490" s="6"/>
      <c r="BC490" s="6"/>
    </row>
    <row r="491" spans="8:55">
      <c r="H491" s="6"/>
      <c r="O491" s="6"/>
      <c r="V491" s="6"/>
      <c r="AJ491" s="6"/>
      <c r="BC491" s="6"/>
    </row>
    <row r="492" spans="8:55">
      <c r="H492" s="6"/>
      <c r="O492" s="6"/>
      <c r="V492" s="6"/>
      <c r="AJ492" s="6"/>
      <c r="BC492" s="6"/>
    </row>
    <row r="493" spans="8:55">
      <c r="H493" s="6"/>
      <c r="O493" s="6"/>
      <c r="V493" s="6"/>
      <c r="AJ493" s="6"/>
      <c r="BC493" s="6"/>
    </row>
    <row r="494" spans="8:55">
      <c r="H494" s="6"/>
      <c r="O494" s="6"/>
      <c r="V494" s="6"/>
      <c r="AJ494" s="6"/>
      <c r="BC494" s="6"/>
    </row>
    <row r="495" spans="8:55">
      <c r="H495" s="6"/>
      <c r="O495" s="6"/>
      <c r="V495" s="6"/>
      <c r="AJ495" s="6"/>
      <c r="BC495" s="6"/>
    </row>
    <row r="496" spans="8:55">
      <c r="H496" s="6"/>
      <c r="O496" s="6"/>
      <c r="V496" s="6"/>
      <c r="AJ496" s="6"/>
      <c r="BC496" s="6"/>
    </row>
    <row r="497" spans="8:55">
      <c r="H497" s="6"/>
      <c r="O497" s="6"/>
      <c r="V497" s="6"/>
      <c r="AJ497" s="6"/>
      <c r="BC497" s="6"/>
    </row>
    <row r="498" spans="8:55">
      <c r="H498" s="6"/>
      <c r="O498" s="6"/>
      <c r="V498" s="6"/>
      <c r="AJ498" s="6"/>
      <c r="BC498" s="6"/>
    </row>
    <row r="499" spans="8:55">
      <c r="H499" s="6"/>
      <c r="O499" s="6"/>
      <c r="V499" s="6"/>
      <c r="AJ499" s="6"/>
      <c r="BC499" s="6"/>
    </row>
    <row r="500" spans="8:55">
      <c r="H500" s="6"/>
      <c r="O500" s="6"/>
      <c r="V500" s="6"/>
      <c r="AJ500" s="6"/>
      <c r="BC500" s="6"/>
    </row>
    <row r="501" spans="8:55">
      <c r="H501" s="6"/>
      <c r="O501" s="6"/>
      <c r="V501" s="6"/>
      <c r="AJ501" s="6"/>
      <c r="BC501" s="6"/>
    </row>
    <row r="502" spans="8:55">
      <c r="H502" s="6"/>
      <c r="O502" s="6"/>
      <c r="V502" s="6"/>
      <c r="AJ502" s="6"/>
      <c r="BC502" s="6"/>
    </row>
    <row r="503" spans="8:55">
      <c r="H503" s="6"/>
      <c r="O503" s="6"/>
      <c r="V503" s="6"/>
      <c r="AJ503" s="6"/>
      <c r="BC503" s="6"/>
    </row>
    <row r="504" spans="8:55">
      <c r="H504" s="6"/>
      <c r="O504" s="6"/>
      <c r="V504" s="6"/>
      <c r="AJ504" s="6"/>
      <c r="BC504" s="6"/>
    </row>
    <row r="505" spans="8:55">
      <c r="H505" s="6"/>
      <c r="O505" s="6"/>
      <c r="V505" s="6"/>
      <c r="AJ505" s="6"/>
      <c r="BC505" s="6"/>
    </row>
    <row r="506" spans="8:55">
      <c r="H506" s="6"/>
      <c r="O506" s="6"/>
      <c r="V506" s="6"/>
      <c r="AJ506" s="6"/>
      <c r="BC506" s="6"/>
    </row>
    <row r="507" spans="8:55">
      <c r="H507" s="6"/>
      <c r="O507" s="6"/>
      <c r="V507" s="6"/>
      <c r="AJ507" s="6"/>
      <c r="BC507" s="6"/>
    </row>
    <row r="508" spans="8:55">
      <c r="H508" s="6"/>
      <c r="O508" s="6"/>
      <c r="V508" s="6"/>
      <c r="AJ508" s="6"/>
      <c r="BC508" s="6"/>
    </row>
    <row r="509" spans="8:55">
      <c r="H509" s="6"/>
      <c r="O509" s="6"/>
      <c r="V509" s="6"/>
      <c r="AJ509" s="6"/>
      <c r="BC509" s="6"/>
    </row>
    <row r="510" spans="8:55">
      <c r="H510" s="6"/>
      <c r="O510" s="6"/>
      <c r="V510" s="6"/>
      <c r="AJ510" s="6"/>
      <c r="BC510" s="6"/>
    </row>
    <row r="511" spans="8:55">
      <c r="H511" s="6"/>
      <c r="O511" s="6"/>
      <c r="V511" s="6"/>
      <c r="AJ511" s="6"/>
      <c r="BC511" s="6"/>
    </row>
    <row r="512" spans="8:55">
      <c r="H512" s="6"/>
      <c r="O512" s="6"/>
      <c r="V512" s="6"/>
      <c r="AJ512" s="6"/>
      <c r="BC512" s="6"/>
    </row>
    <row r="513" spans="8:55">
      <c r="H513" s="6"/>
      <c r="O513" s="6"/>
      <c r="V513" s="6"/>
      <c r="AJ513" s="6"/>
      <c r="BC513" s="6"/>
    </row>
    <row r="514" spans="8:55">
      <c r="H514" s="6"/>
      <c r="O514" s="6"/>
      <c r="V514" s="6"/>
      <c r="AJ514" s="6"/>
      <c r="BC514" s="6"/>
    </row>
    <row r="515" spans="8:55">
      <c r="H515" s="6"/>
      <c r="O515" s="6"/>
      <c r="V515" s="6"/>
      <c r="AJ515" s="6"/>
      <c r="BC515" s="6"/>
    </row>
    <row r="516" spans="8:55">
      <c r="H516" s="6"/>
      <c r="O516" s="6"/>
      <c r="V516" s="6"/>
      <c r="AJ516" s="6"/>
      <c r="BC516" s="6"/>
    </row>
    <row r="517" spans="8:55">
      <c r="H517" s="6"/>
      <c r="O517" s="6"/>
      <c r="V517" s="6"/>
      <c r="AJ517" s="6"/>
      <c r="BC517" s="6"/>
    </row>
    <row r="518" spans="8:55">
      <c r="H518" s="6"/>
      <c r="O518" s="6"/>
      <c r="V518" s="6"/>
      <c r="AJ518" s="6"/>
      <c r="BC518" s="6"/>
    </row>
    <row r="519" spans="8:55">
      <c r="H519" s="6"/>
      <c r="O519" s="6"/>
      <c r="V519" s="6"/>
      <c r="AJ519" s="6"/>
      <c r="BC519" s="6"/>
    </row>
    <row r="520" spans="8:55">
      <c r="H520" s="6"/>
      <c r="O520" s="6"/>
      <c r="V520" s="6"/>
      <c r="AJ520" s="6"/>
      <c r="BC520" s="6"/>
    </row>
    <row r="521" spans="8:55">
      <c r="H521" s="6"/>
      <c r="O521" s="6"/>
      <c r="V521" s="6"/>
      <c r="AJ521" s="6"/>
      <c r="BC521" s="6"/>
    </row>
    <row r="522" spans="8:55">
      <c r="H522" s="6"/>
      <c r="O522" s="6"/>
      <c r="V522" s="6"/>
      <c r="AJ522" s="6"/>
      <c r="BC522" s="6"/>
    </row>
    <row r="523" spans="8:55">
      <c r="H523" s="6"/>
      <c r="O523" s="6"/>
      <c r="V523" s="6"/>
      <c r="AJ523" s="6"/>
      <c r="BC523" s="6"/>
    </row>
    <row r="524" spans="8:55">
      <c r="H524" s="6"/>
      <c r="O524" s="6"/>
      <c r="V524" s="6"/>
      <c r="AJ524" s="6"/>
      <c r="BC524" s="6"/>
    </row>
    <row r="525" spans="8:55">
      <c r="H525" s="6"/>
      <c r="O525" s="6"/>
      <c r="V525" s="6"/>
      <c r="AJ525" s="6"/>
      <c r="BC525" s="6"/>
    </row>
    <row r="526" spans="8:55">
      <c r="H526" s="6"/>
      <c r="O526" s="6"/>
      <c r="V526" s="6"/>
      <c r="AJ526" s="6"/>
      <c r="BC526" s="6"/>
    </row>
    <row r="527" spans="8:55">
      <c r="H527" s="6"/>
      <c r="O527" s="6"/>
      <c r="V527" s="6"/>
      <c r="AJ527" s="6"/>
      <c r="BC527" s="6"/>
    </row>
    <row r="528" spans="8:55">
      <c r="H528" s="6"/>
      <c r="O528" s="6"/>
      <c r="V528" s="6"/>
      <c r="AJ528" s="6"/>
      <c r="BC528" s="6"/>
    </row>
    <row r="529" spans="8:55">
      <c r="H529" s="6"/>
      <c r="O529" s="6"/>
      <c r="V529" s="6"/>
      <c r="AJ529" s="6"/>
      <c r="BC529" s="6"/>
    </row>
    <row r="530" spans="8:55">
      <c r="H530" s="6"/>
      <c r="O530" s="6"/>
      <c r="V530" s="6"/>
      <c r="AJ530" s="6"/>
      <c r="BC530" s="6"/>
    </row>
    <row r="531" spans="8:55">
      <c r="H531" s="6"/>
      <c r="O531" s="6"/>
      <c r="V531" s="6"/>
      <c r="AJ531" s="6"/>
      <c r="BC531" s="6"/>
    </row>
    <row r="532" spans="8:55">
      <c r="H532" s="6"/>
      <c r="O532" s="6"/>
      <c r="V532" s="6"/>
      <c r="AJ532" s="6"/>
      <c r="BC532" s="6"/>
    </row>
    <row r="533" spans="8:55">
      <c r="H533" s="6"/>
      <c r="O533" s="6"/>
      <c r="V533" s="6"/>
      <c r="AJ533" s="6"/>
      <c r="BC533" s="6"/>
    </row>
    <row r="534" spans="8:55">
      <c r="H534" s="6"/>
      <c r="O534" s="6"/>
      <c r="V534" s="6"/>
      <c r="AJ534" s="6"/>
      <c r="BC534" s="6"/>
    </row>
    <row r="535" spans="8:55">
      <c r="H535" s="6"/>
      <c r="O535" s="6"/>
      <c r="V535" s="6"/>
      <c r="AJ535" s="6"/>
      <c r="BC535" s="6"/>
    </row>
    <row r="536" spans="8:55">
      <c r="H536" s="6"/>
      <c r="O536" s="6"/>
      <c r="V536" s="6"/>
      <c r="AJ536" s="6"/>
      <c r="BC536" s="6"/>
    </row>
    <row r="537" spans="8:55">
      <c r="H537" s="6"/>
      <c r="O537" s="6"/>
      <c r="V537" s="6"/>
      <c r="AJ537" s="6"/>
      <c r="BC537" s="6"/>
    </row>
    <row r="538" spans="8:55">
      <c r="H538" s="6"/>
      <c r="O538" s="6"/>
      <c r="V538" s="6"/>
      <c r="AJ538" s="6"/>
      <c r="BC538" s="6"/>
    </row>
    <row r="539" spans="8:55">
      <c r="H539" s="6"/>
      <c r="O539" s="6"/>
      <c r="V539" s="6"/>
      <c r="AJ539" s="6"/>
      <c r="BC539" s="6"/>
    </row>
    <row r="540" spans="8:55">
      <c r="H540" s="6"/>
      <c r="O540" s="6"/>
      <c r="V540" s="6"/>
      <c r="AJ540" s="6"/>
      <c r="BC540" s="6"/>
    </row>
    <row r="541" spans="8:55">
      <c r="H541" s="6"/>
      <c r="O541" s="6"/>
      <c r="V541" s="6"/>
      <c r="AJ541" s="6"/>
      <c r="BC541" s="6"/>
    </row>
    <row r="542" spans="8:55">
      <c r="H542" s="6"/>
      <c r="O542" s="6"/>
      <c r="V542" s="6"/>
      <c r="AJ542" s="6"/>
      <c r="BC542" s="6"/>
    </row>
    <row r="543" spans="8:55">
      <c r="H543" s="6"/>
      <c r="O543" s="6"/>
      <c r="V543" s="6"/>
      <c r="AJ543" s="6"/>
      <c r="BC543" s="6"/>
    </row>
    <row r="544" spans="8:55">
      <c r="H544" s="6"/>
      <c r="O544" s="6"/>
      <c r="V544" s="6"/>
      <c r="AJ544" s="6"/>
      <c r="BC544" s="6"/>
    </row>
    <row r="545" spans="8:55">
      <c r="H545" s="6"/>
      <c r="O545" s="6"/>
      <c r="V545" s="6"/>
      <c r="AJ545" s="6"/>
      <c r="BC545" s="6"/>
    </row>
    <row r="546" spans="8:55">
      <c r="H546" s="6"/>
      <c r="O546" s="6"/>
      <c r="V546" s="6"/>
      <c r="AJ546" s="6"/>
      <c r="BC546" s="6"/>
    </row>
    <row r="547" spans="8:55">
      <c r="H547" s="6"/>
      <c r="O547" s="6"/>
      <c r="V547" s="6"/>
      <c r="AJ547" s="6"/>
      <c r="BC547" s="6"/>
    </row>
    <row r="548" spans="8:55">
      <c r="H548" s="6"/>
      <c r="O548" s="6"/>
      <c r="V548" s="6"/>
      <c r="AJ548" s="6"/>
      <c r="BC548" s="6"/>
    </row>
    <row r="549" spans="8:55">
      <c r="H549" s="6"/>
      <c r="O549" s="6"/>
      <c r="V549" s="6"/>
      <c r="AJ549" s="6"/>
      <c r="BC549" s="6"/>
    </row>
    <row r="550" spans="8:55">
      <c r="H550" s="6"/>
      <c r="O550" s="6"/>
      <c r="V550" s="6"/>
      <c r="AJ550" s="6"/>
      <c r="BC550" s="6"/>
    </row>
    <row r="551" spans="8:55">
      <c r="H551" s="6"/>
      <c r="O551" s="6"/>
      <c r="V551" s="6"/>
      <c r="AJ551" s="6"/>
      <c r="BC551" s="6"/>
    </row>
    <row r="552" spans="8:55">
      <c r="H552" s="6"/>
      <c r="O552" s="6"/>
      <c r="V552" s="6"/>
      <c r="AJ552" s="6"/>
      <c r="BC552" s="6"/>
    </row>
    <row r="553" spans="8:55">
      <c r="H553" s="6"/>
      <c r="O553" s="6"/>
      <c r="V553" s="6"/>
      <c r="AJ553" s="6"/>
      <c r="BC553" s="6"/>
    </row>
    <row r="554" spans="8:55">
      <c r="H554" s="6"/>
      <c r="O554" s="6"/>
      <c r="V554" s="6"/>
      <c r="AJ554" s="6"/>
      <c r="BC554" s="6"/>
    </row>
    <row r="555" spans="8:55">
      <c r="H555" s="6"/>
      <c r="O555" s="6"/>
      <c r="V555" s="6"/>
      <c r="AJ555" s="6"/>
      <c r="BC555" s="6"/>
    </row>
    <row r="556" spans="8:55">
      <c r="H556" s="6"/>
      <c r="O556" s="6"/>
      <c r="V556" s="6"/>
      <c r="AJ556" s="6"/>
      <c r="BC556" s="6"/>
    </row>
    <row r="557" spans="8:55">
      <c r="H557" s="6"/>
      <c r="O557" s="6"/>
      <c r="V557" s="6"/>
      <c r="AJ557" s="6"/>
      <c r="BC557" s="6"/>
    </row>
    <row r="558" spans="8:55">
      <c r="H558" s="6"/>
      <c r="O558" s="6"/>
      <c r="V558" s="6"/>
      <c r="AJ558" s="6"/>
      <c r="BC558" s="6"/>
    </row>
    <row r="559" spans="8:55">
      <c r="H559" s="6"/>
      <c r="O559" s="6"/>
      <c r="V559" s="6"/>
      <c r="AJ559" s="6"/>
      <c r="BC559" s="6"/>
    </row>
    <row r="560" spans="8:55">
      <c r="H560" s="6"/>
      <c r="O560" s="6"/>
      <c r="V560" s="6"/>
      <c r="AJ560" s="6"/>
      <c r="BC560" s="6"/>
    </row>
    <row r="561" spans="8:55">
      <c r="H561" s="6"/>
      <c r="O561" s="6"/>
      <c r="V561" s="6"/>
      <c r="AJ561" s="6"/>
      <c r="BC561" s="6"/>
    </row>
    <row r="562" spans="8:55">
      <c r="H562" s="6"/>
      <c r="O562" s="6"/>
      <c r="V562" s="6"/>
      <c r="AJ562" s="6"/>
      <c r="BC562" s="6"/>
    </row>
    <row r="563" spans="8:55">
      <c r="H563" s="6"/>
      <c r="O563" s="6"/>
      <c r="V563" s="6"/>
      <c r="AJ563" s="6"/>
      <c r="BC563" s="6"/>
    </row>
    <row r="564" spans="8:55">
      <c r="H564" s="6"/>
      <c r="O564" s="6"/>
      <c r="V564" s="6"/>
      <c r="AJ564" s="6"/>
      <c r="BC564" s="6"/>
    </row>
    <row r="565" spans="8:55">
      <c r="H565" s="6"/>
      <c r="O565" s="6"/>
      <c r="V565" s="6"/>
      <c r="AJ565" s="6"/>
      <c r="BC565" s="6"/>
    </row>
    <row r="566" spans="8:55">
      <c r="H566" s="6"/>
      <c r="O566" s="6"/>
      <c r="V566" s="6"/>
      <c r="AJ566" s="6"/>
      <c r="BC566" s="6"/>
    </row>
    <row r="567" spans="8:55">
      <c r="H567" s="6"/>
      <c r="O567" s="6"/>
      <c r="V567" s="6"/>
      <c r="AJ567" s="6"/>
      <c r="BC567" s="6"/>
    </row>
    <row r="568" spans="8:55">
      <c r="H568" s="6"/>
      <c r="O568" s="6"/>
      <c r="V568" s="6"/>
      <c r="AJ568" s="6"/>
      <c r="BC568" s="6"/>
    </row>
    <row r="569" spans="8:55">
      <c r="H569" s="6"/>
      <c r="O569" s="6"/>
      <c r="V569" s="6"/>
      <c r="AJ569" s="6"/>
      <c r="BC569" s="6"/>
    </row>
    <row r="570" spans="8:55">
      <c r="H570" s="6"/>
      <c r="O570" s="6"/>
      <c r="V570" s="6"/>
      <c r="AJ570" s="6"/>
      <c r="BC570" s="6"/>
    </row>
    <row r="571" spans="8:55">
      <c r="H571" s="6"/>
      <c r="O571" s="6"/>
      <c r="V571" s="6"/>
      <c r="AJ571" s="6"/>
      <c r="BC571" s="6"/>
    </row>
    <row r="572" spans="8:55">
      <c r="H572" s="6"/>
      <c r="O572" s="6"/>
      <c r="V572" s="6"/>
      <c r="AJ572" s="6"/>
      <c r="BC572" s="6"/>
    </row>
    <row r="573" spans="8:55">
      <c r="H573" s="6"/>
      <c r="O573" s="6"/>
      <c r="V573" s="6"/>
      <c r="AJ573" s="6"/>
      <c r="BC573" s="6"/>
    </row>
    <row r="574" spans="8:55">
      <c r="H574" s="6"/>
      <c r="O574" s="6"/>
      <c r="V574" s="6"/>
      <c r="AJ574" s="6"/>
      <c r="BC574" s="6"/>
    </row>
    <row r="575" spans="8:55">
      <c r="H575" s="6"/>
      <c r="O575" s="6"/>
      <c r="V575" s="6"/>
      <c r="AJ575" s="6"/>
      <c r="BC575" s="6"/>
    </row>
    <row r="576" spans="8:55">
      <c r="H576" s="6"/>
      <c r="O576" s="6"/>
      <c r="V576" s="6"/>
      <c r="AJ576" s="6"/>
      <c r="BC576" s="6"/>
    </row>
    <row r="577" spans="8:55">
      <c r="H577" s="6"/>
      <c r="O577" s="6"/>
      <c r="V577" s="6"/>
      <c r="AJ577" s="6"/>
      <c r="BC577" s="6"/>
    </row>
    <row r="578" spans="8:55">
      <c r="H578" s="6"/>
      <c r="O578" s="6"/>
      <c r="V578" s="6"/>
      <c r="AJ578" s="6"/>
      <c r="BC578" s="6"/>
    </row>
    <row r="579" spans="8:55">
      <c r="H579" s="6"/>
      <c r="O579" s="6"/>
      <c r="V579" s="6"/>
      <c r="AJ579" s="6"/>
      <c r="BC579" s="6"/>
    </row>
    <row r="580" spans="8:55">
      <c r="H580" s="6"/>
      <c r="O580" s="6"/>
      <c r="V580" s="6"/>
      <c r="AJ580" s="6"/>
      <c r="BC580" s="6"/>
    </row>
    <row r="581" spans="8:55">
      <c r="H581" s="6"/>
      <c r="O581" s="6"/>
      <c r="V581" s="6"/>
      <c r="AJ581" s="6"/>
      <c r="BC581" s="6"/>
    </row>
    <row r="582" spans="8:55">
      <c r="H582" s="6"/>
      <c r="O582" s="6"/>
      <c r="V582" s="6"/>
      <c r="AJ582" s="6"/>
      <c r="BC582" s="6"/>
    </row>
    <row r="583" spans="8:55">
      <c r="H583" s="6"/>
      <c r="O583" s="6"/>
      <c r="V583" s="6"/>
      <c r="AJ583" s="6"/>
      <c r="BC583" s="6"/>
    </row>
    <row r="584" spans="8:55">
      <c r="H584" s="6"/>
      <c r="O584" s="6"/>
      <c r="V584" s="6"/>
      <c r="AJ584" s="6"/>
      <c r="BC584" s="6"/>
    </row>
    <row r="585" spans="8:55">
      <c r="H585" s="6"/>
      <c r="O585" s="6"/>
      <c r="V585" s="6"/>
      <c r="AJ585" s="6"/>
      <c r="BC585" s="6"/>
    </row>
    <row r="586" spans="8:55">
      <c r="H586" s="6"/>
      <c r="O586" s="6"/>
      <c r="V586" s="6"/>
      <c r="AJ586" s="6"/>
      <c r="BC586" s="6"/>
    </row>
    <row r="587" spans="8:55">
      <c r="H587" s="6"/>
      <c r="O587" s="6"/>
      <c r="V587" s="6"/>
      <c r="AJ587" s="6"/>
      <c r="BC587" s="6"/>
    </row>
    <row r="588" spans="8:55">
      <c r="H588" s="6"/>
      <c r="O588" s="6"/>
      <c r="V588" s="6"/>
      <c r="AJ588" s="6"/>
      <c r="BC588" s="6"/>
    </row>
    <row r="589" spans="8:55">
      <c r="H589" s="6"/>
      <c r="O589" s="6"/>
      <c r="V589" s="6"/>
      <c r="AJ589" s="6"/>
      <c r="BC589" s="6"/>
    </row>
    <row r="590" spans="8:55">
      <c r="H590" s="6"/>
      <c r="O590" s="6"/>
      <c r="V590" s="6"/>
      <c r="AJ590" s="6"/>
      <c r="BC590" s="6"/>
    </row>
    <row r="591" spans="8:55">
      <c r="H591" s="6"/>
      <c r="O591" s="6"/>
      <c r="V591" s="6"/>
      <c r="AJ591" s="6"/>
      <c r="BC591" s="6"/>
    </row>
    <row r="592" spans="8:55">
      <c r="H592" s="6"/>
      <c r="O592" s="6"/>
      <c r="V592" s="6"/>
      <c r="AJ592" s="6"/>
      <c r="BC592" s="6"/>
    </row>
    <row r="593" spans="8:55">
      <c r="H593" s="6"/>
      <c r="O593" s="6"/>
      <c r="V593" s="6"/>
      <c r="AJ593" s="6"/>
      <c r="BC593" s="6"/>
    </row>
    <row r="594" spans="8:55">
      <c r="H594" s="6"/>
      <c r="O594" s="6"/>
      <c r="V594" s="6"/>
      <c r="AJ594" s="6"/>
      <c r="BC594" s="6"/>
    </row>
    <row r="595" spans="8:55">
      <c r="H595" s="6"/>
      <c r="O595" s="6"/>
      <c r="V595" s="6"/>
      <c r="AJ595" s="6"/>
      <c r="BC595" s="6"/>
    </row>
    <row r="596" spans="8:55">
      <c r="H596" s="6"/>
      <c r="O596" s="6"/>
      <c r="V596" s="6"/>
      <c r="AJ596" s="6"/>
      <c r="BC596" s="6"/>
    </row>
    <row r="597" spans="8:55">
      <c r="H597" s="6"/>
      <c r="O597" s="6"/>
      <c r="V597" s="6"/>
      <c r="AJ597" s="6"/>
      <c r="BC597" s="6"/>
    </row>
    <row r="598" spans="8:55">
      <c r="H598" s="6"/>
      <c r="O598" s="6"/>
      <c r="V598" s="6"/>
      <c r="AJ598" s="6"/>
      <c r="BC598" s="6"/>
    </row>
    <row r="599" spans="8:55">
      <c r="H599" s="6"/>
      <c r="O599" s="6"/>
      <c r="V599" s="6"/>
      <c r="AJ599" s="6"/>
      <c r="BC599" s="6"/>
    </row>
    <row r="600" spans="8:55">
      <c r="H600" s="6"/>
      <c r="O600" s="6"/>
      <c r="V600" s="6"/>
      <c r="AJ600" s="6"/>
      <c r="BC600" s="6"/>
    </row>
    <row r="601" spans="8:55">
      <c r="H601" s="6"/>
      <c r="O601" s="6"/>
      <c r="V601" s="6"/>
      <c r="AJ601" s="6"/>
      <c r="BC601" s="6"/>
    </row>
    <row r="602" spans="8:55">
      <c r="H602" s="6"/>
      <c r="O602" s="6"/>
      <c r="V602" s="6"/>
      <c r="AJ602" s="6"/>
      <c r="BC602" s="6"/>
    </row>
    <row r="603" spans="8:55">
      <c r="H603" s="6"/>
      <c r="O603" s="6"/>
      <c r="V603" s="6"/>
      <c r="AJ603" s="6"/>
      <c r="BC603" s="6"/>
    </row>
    <row r="604" spans="8:55">
      <c r="H604" s="6"/>
      <c r="O604" s="6"/>
      <c r="V604" s="6"/>
      <c r="AJ604" s="6"/>
      <c r="BC604" s="6"/>
    </row>
    <row r="605" spans="8:55">
      <c r="H605" s="6"/>
      <c r="O605" s="6"/>
      <c r="V605" s="6"/>
      <c r="AJ605" s="6"/>
      <c r="BC605" s="6"/>
    </row>
    <row r="606" spans="8:55">
      <c r="H606" s="6"/>
      <c r="O606" s="6"/>
      <c r="V606" s="6"/>
      <c r="AJ606" s="6"/>
      <c r="BC606" s="6"/>
    </row>
    <row r="607" spans="8:55">
      <c r="H607" s="6"/>
      <c r="O607" s="6"/>
      <c r="V607" s="6"/>
      <c r="AJ607" s="6"/>
      <c r="BC607" s="6"/>
    </row>
    <row r="608" spans="8:55">
      <c r="H608" s="6"/>
      <c r="O608" s="6"/>
      <c r="V608" s="6"/>
      <c r="AJ608" s="6"/>
      <c r="BC608" s="6"/>
    </row>
    <row r="609" spans="8:55">
      <c r="H609" s="6"/>
      <c r="O609" s="6"/>
      <c r="V609" s="6"/>
      <c r="AJ609" s="6"/>
      <c r="BC609" s="6"/>
    </row>
    <row r="610" spans="8:55">
      <c r="H610" s="6"/>
      <c r="O610" s="6"/>
      <c r="V610" s="6"/>
      <c r="AJ610" s="6"/>
      <c r="BC610" s="6"/>
    </row>
    <row r="611" spans="8:55">
      <c r="H611" s="6"/>
      <c r="O611" s="6"/>
      <c r="V611" s="6"/>
      <c r="AJ611" s="6"/>
      <c r="BC611" s="6"/>
    </row>
    <row r="612" spans="8:55">
      <c r="H612" s="6"/>
      <c r="O612" s="6"/>
      <c r="V612" s="6"/>
      <c r="AJ612" s="6"/>
      <c r="BC612" s="6"/>
    </row>
    <row r="613" spans="8:55">
      <c r="H613" s="6"/>
      <c r="O613" s="6"/>
      <c r="V613" s="6"/>
      <c r="AJ613" s="6"/>
      <c r="BC613" s="6"/>
    </row>
    <row r="614" spans="8:55">
      <c r="H614" s="6"/>
      <c r="O614" s="6"/>
      <c r="V614" s="6"/>
      <c r="AJ614" s="6"/>
      <c r="BC614" s="6"/>
    </row>
    <row r="615" spans="8:55">
      <c r="H615" s="6"/>
      <c r="O615" s="6"/>
      <c r="V615" s="6"/>
      <c r="AJ615" s="6"/>
      <c r="BC615" s="6"/>
    </row>
    <row r="616" spans="8:55">
      <c r="H616" s="6"/>
      <c r="O616" s="6"/>
      <c r="V616" s="6"/>
      <c r="AJ616" s="6"/>
      <c r="BC616" s="6"/>
    </row>
    <row r="617" spans="8:55">
      <c r="H617" s="6"/>
      <c r="O617" s="6"/>
      <c r="V617" s="6"/>
      <c r="AJ617" s="6"/>
      <c r="BC617" s="6"/>
    </row>
    <row r="618" spans="8:55">
      <c r="H618" s="6"/>
      <c r="O618" s="6"/>
      <c r="V618" s="6"/>
      <c r="AJ618" s="6"/>
      <c r="BC618" s="6"/>
    </row>
    <row r="619" spans="8:55">
      <c r="H619" s="6"/>
      <c r="O619" s="6"/>
      <c r="V619" s="6"/>
      <c r="AJ619" s="6"/>
      <c r="BC619" s="6"/>
    </row>
    <row r="620" spans="8:55">
      <c r="H620" s="6"/>
      <c r="O620" s="6"/>
      <c r="V620" s="6"/>
      <c r="AJ620" s="6"/>
      <c r="BC620" s="6"/>
    </row>
    <row r="621" spans="8:55">
      <c r="H621" s="6"/>
      <c r="O621" s="6"/>
      <c r="V621" s="6"/>
      <c r="AJ621" s="6"/>
      <c r="BC621" s="6"/>
    </row>
    <row r="622" spans="8:55">
      <c r="H622" s="6"/>
      <c r="O622" s="6"/>
      <c r="V622" s="6"/>
      <c r="AJ622" s="6"/>
      <c r="BC622" s="6"/>
    </row>
    <row r="623" spans="8:55">
      <c r="H623" s="6"/>
      <c r="O623" s="6"/>
      <c r="V623" s="6"/>
      <c r="AJ623" s="6"/>
      <c r="BC623" s="6"/>
    </row>
    <row r="624" spans="8:55">
      <c r="H624" s="6"/>
      <c r="O624" s="6"/>
      <c r="V624" s="6"/>
      <c r="AJ624" s="6"/>
      <c r="BC624" s="6"/>
    </row>
    <row r="625" spans="8:55">
      <c r="H625" s="6"/>
      <c r="O625" s="6"/>
      <c r="V625" s="6"/>
      <c r="AJ625" s="6"/>
      <c r="BC625" s="6"/>
    </row>
    <row r="626" spans="8:55">
      <c r="H626" s="6"/>
      <c r="O626" s="6"/>
      <c r="V626" s="6"/>
      <c r="AJ626" s="6"/>
      <c r="BC626" s="6"/>
    </row>
    <row r="627" spans="8:55">
      <c r="H627" s="6"/>
      <c r="O627" s="6"/>
      <c r="V627" s="6"/>
      <c r="AJ627" s="6"/>
      <c r="BC627" s="6"/>
    </row>
    <row r="628" spans="8:55">
      <c r="H628" s="6"/>
      <c r="O628" s="6"/>
      <c r="V628" s="6"/>
      <c r="AJ628" s="6"/>
      <c r="BC628" s="6"/>
    </row>
    <row r="629" spans="8:55">
      <c r="H629" s="6"/>
      <c r="O629" s="6"/>
      <c r="V629" s="6"/>
      <c r="AJ629" s="6"/>
      <c r="BC629" s="6"/>
    </row>
    <row r="630" spans="8:55">
      <c r="H630" s="6"/>
      <c r="O630" s="6"/>
      <c r="V630" s="6"/>
      <c r="AJ630" s="6"/>
      <c r="BC630" s="6"/>
    </row>
    <row r="631" spans="8:55">
      <c r="H631" s="6"/>
      <c r="O631" s="6"/>
      <c r="V631" s="6"/>
      <c r="AJ631" s="6"/>
      <c r="BC631" s="6"/>
    </row>
    <row r="632" spans="8:55">
      <c r="H632" s="6"/>
      <c r="O632" s="6"/>
      <c r="V632" s="6"/>
      <c r="AJ632" s="6"/>
      <c r="BC632" s="6"/>
    </row>
    <row r="633" spans="8:55">
      <c r="H633" s="6"/>
      <c r="O633" s="6"/>
      <c r="V633" s="6"/>
      <c r="AJ633" s="6"/>
      <c r="BC633" s="6"/>
    </row>
    <row r="634" spans="8:55">
      <c r="H634" s="6"/>
      <c r="O634" s="6"/>
      <c r="V634" s="6"/>
      <c r="AJ634" s="6"/>
      <c r="BC634" s="6"/>
    </row>
    <row r="635" spans="8:55">
      <c r="H635" s="6"/>
      <c r="O635" s="6"/>
      <c r="V635" s="6"/>
      <c r="AJ635" s="6"/>
      <c r="BC635" s="6"/>
    </row>
    <row r="636" spans="8:55">
      <c r="H636" s="6"/>
      <c r="O636" s="6"/>
      <c r="V636" s="6"/>
      <c r="AJ636" s="6"/>
      <c r="BC636" s="6"/>
    </row>
    <row r="637" spans="8:55">
      <c r="H637" s="6"/>
      <c r="O637" s="6"/>
      <c r="V637" s="6"/>
      <c r="AJ637" s="6"/>
      <c r="BC637" s="6"/>
    </row>
    <row r="638" spans="8:55">
      <c r="H638" s="6"/>
      <c r="O638" s="6"/>
      <c r="V638" s="6"/>
      <c r="AJ638" s="6"/>
      <c r="BC638" s="6"/>
    </row>
    <row r="639" spans="8:55">
      <c r="H639" s="6"/>
      <c r="O639" s="6"/>
      <c r="V639" s="6"/>
      <c r="AJ639" s="6"/>
      <c r="BC639" s="6"/>
    </row>
    <row r="640" spans="8:55">
      <c r="H640" s="6"/>
      <c r="O640" s="6"/>
      <c r="V640" s="6"/>
      <c r="AJ640" s="6"/>
      <c r="BC640" s="6"/>
    </row>
    <row r="641" spans="8:55">
      <c r="H641" s="6"/>
      <c r="O641" s="6"/>
      <c r="V641" s="6"/>
      <c r="AJ641" s="6"/>
      <c r="BC641" s="6"/>
    </row>
    <row r="642" spans="8:55">
      <c r="H642" s="6"/>
      <c r="O642" s="6"/>
      <c r="V642" s="6"/>
      <c r="AJ642" s="6"/>
      <c r="BC642" s="6"/>
    </row>
    <row r="643" spans="8:55">
      <c r="H643" s="6"/>
      <c r="O643" s="6"/>
      <c r="V643" s="6"/>
      <c r="AJ643" s="6"/>
      <c r="BC643" s="6"/>
    </row>
    <row r="644" spans="8:55">
      <c r="H644" s="6"/>
      <c r="O644" s="6"/>
      <c r="V644" s="6"/>
      <c r="AJ644" s="6"/>
      <c r="BC644" s="6"/>
    </row>
    <row r="645" spans="8:55">
      <c r="H645" s="6"/>
      <c r="O645" s="6"/>
      <c r="V645" s="6"/>
      <c r="AJ645" s="6"/>
      <c r="BC645" s="6"/>
    </row>
    <row r="646" spans="8:55">
      <c r="H646" s="6"/>
      <c r="O646" s="6"/>
      <c r="V646" s="6"/>
      <c r="AJ646" s="6"/>
      <c r="BC646" s="6"/>
    </row>
    <row r="647" spans="8:55">
      <c r="H647" s="6"/>
      <c r="O647" s="6"/>
      <c r="V647" s="6"/>
      <c r="AJ647" s="6"/>
      <c r="BC647" s="6"/>
    </row>
    <row r="648" spans="8:55">
      <c r="H648" s="6"/>
      <c r="O648" s="6"/>
      <c r="V648" s="6"/>
      <c r="AJ648" s="6"/>
      <c r="BC648" s="6"/>
    </row>
    <row r="649" spans="8:55">
      <c r="H649" s="6"/>
      <c r="O649" s="6"/>
      <c r="V649" s="6"/>
      <c r="AJ649" s="6"/>
      <c r="BC649" s="6"/>
    </row>
    <row r="650" spans="8:55">
      <c r="H650" s="6"/>
      <c r="O650" s="6"/>
      <c r="V650" s="6"/>
      <c r="AJ650" s="6"/>
      <c r="BC650" s="6"/>
    </row>
    <row r="651" spans="8:55">
      <c r="H651" s="6"/>
      <c r="O651" s="6"/>
      <c r="V651" s="6"/>
      <c r="AJ651" s="6"/>
      <c r="BC651" s="6"/>
    </row>
    <row r="652" spans="8:55">
      <c r="H652" s="6"/>
      <c r="O652" s="6"/>
      <c r="V652" s="6"/>
      <c r="AJ652" s="6"/>
      <c r="BC652" s="6"/>
    </row>
    <row r="653" spans="8:55">
      <c r="H653" s="6"/>
      <c r="O653" s="6"/>
      <c r="V653" s="6"/>
      <c r="AJ653" s="6"/>
      <c r="BC653" s="6"/>
    </row>
    <row r="654" spans="8:55">
      <c r="H654" s="6"/>
      <c r="O654" s="6"/>
      <c r="V654" s="6"/>
      <c r="AJ654" s="6"/>
      <c r="BC654" s="6"/>
    </row>
    <row r="655" spans="8:55">
      <c r="H655" s="6"/>
      <c r="O655" s="6"/>
      <c r="V655" s="6"/>
      <c r="AJ655" s="6"/>
      <c r="BC655" s="6"/>
    </row>
    <row r="656" spans="8:55">
      <c r="H656" s="6"/>
      <c r="O656" s="6"/>
      <c r="V656" s="6"/>
      <c r="AJ656" s="6"/>
      <c r="BC656" s="6"/>
    </row>
    <row r="657" spans="8:55">
      <c r="H657" s="6"/>
      <c r="O657" s="6"/>
      <c r="V657" s="6"/>
      <c r="AJ657" s="6"/>
      <c r="BC657" s="6"/>
    </row>
    <row r="658" spans="8:55">
      <c r="H658" s="6"/>
      <c r="O658" s="6"/>
      <c r="V658" s="6"/>
      <c r="AJ658" s="6"/>
      <c r="BC658" s="6"/>
    </row>
    <row r="659" spans="8:55">
      <c r="H659" s="6"/>
      <c r="O659" s="6"/>
      <c r="V659" s="6"/>
      <c r="AJ659" s="6"/>
      <c r="BC659" s="6"/>
    </row>
    <row r="660" spans="8:55">
      <c r="H660" s="6"/>
      <c r="O660" s="6"/>
      <c r="V660" s="6"/>
      <c r="AJ660" s="6"/>
      <c r="BC660" s="6"/>
    </row>
    <row r="661" spans="8:55">
      <c r="H661" s="6"/>
      <c r="O661" s="6"/>
      <c r="V661" s="6"/>
      <c r="AJ661" s="6"/>
      <c r="BC661" s="6"/>
    </row>
    <row r="662" spans="8:55">
      <c r="H662" s="6"/>
      <c r="O662" s="6"/>
      <c r="V662" s="6"/>
      <c r="AJ662" s="6"/>
      <c r="BC662" s="6"/>
    </row>
    <row r="663" spans="8:55">
      <c r="H663" s="6"/>
      <c r="O663" s="6"/>
      <c r="V663" s="6"/>
      <c r="AJ663" s="6"/>
      <c r="BC663" s="6"/>
    </row>
    <row r="664" spans="8:55">
      <c r="H664" s="6"/>
      <c r="O664" s="6"/>
      <c r="V664" s="6"/>
      <c r="AJ664" s="6"/>
      <c r="BC664" s="6"/>
    </row>
    <row r="665" spans="8:55">
      <c r="H665" s="6"/>
      <c r="O665" s="6"/>
      <c r="V665" s="6"/>
      <c r="AJ665" s="6"/>
      <c r="BC665" s="6"/>
    </row>
    <row r="666" spans="8:55">
      <c r="H666" s="6"/>
      <c r="O666" s="6"/>
      <c r="V666" s="6"/>
      <c r="AJ666" s="6"/>
      <c r="BC666" s="6"/>
    </row>
    <row r="667" spans="8:55">
      <c r="H667" s="6"/>
      <c r="O667" s="6"/>
      <c r="V667" s="6"/>
      <c r="AJ667" s="6"/>
      <c r="BC667" s="6"/>
    </row>
    <row r="668" spans="8:55">
      <c r="H668" s="6"/>
      <c r="O668" s="6"/>
      <c r="V668" s="6"/>
      <c r="AJ668" s="6"/>
      <c r="BC668" s="6"/>
    </row>
    <row r="669" spans="8:55">
      <c r="H669" s="6"/>
      <c r="O669" s="6"/>
      <c r="V669" s="6"/>
      <c r="AJ669" s="6"/>
      <c r="BC669" s="6"/>
    </row>
    <row r="670" spans="8:55">
      <c r="H670" s="6"/>
      <c r="O670" s="6"/>
      <c r="V670" s="6"/>
      <c r="AJ670" s="6"/>
      <c r="BC670" s="6"/>
    </row>
    <row r="671" spans="8:55">
      <c r="H671" s="6"/>
      <c r="O671" s="6"/>
      <c r="V671" s="6"/>
      <c r="AJ671" s="6"/>
      <c r="BC671" s="6"/>
    </row>
    <row r="672" spans="8:55">
      <c r="H672" s="6"/>
      <c r="O672" s="6"/>
      <c r="V672" s="6"/>
      <c r="AJ672" s="6"/>
      <c r="BC672" s="6"/>
    </row>
    <row r="673" spans="8:55">
      <c r="H673" s="6"/>
      <c r="O673" s="6"/>
      <c r="V673" s="6"/>
      <c r="AJ673" s="6"/>
      <c r="BC673" s="6"/>
    </row>
    <row r="674" spans="8:55">
      <c r="H674" s="6"/>
      <c r="O674" s="6"/>
      <c r="V674" s="6"/>
      <c r="AJ674" s="6"/>
      <c r="BC674" s="6"/>
    </row>
    <row r="675" spans="8:55">
      <c r="H675" s="6"/>
      <c r="O675" s="6"/>
      <c r="V675" s="6"/>
      <c r="AJ675" s="6"/>
      <c r="BC675" s="6"/>
    </row>
    <row r="676" spans="8:55">
      <c r="H676" s="6"/>
      <c r="O676" s="6"/>
      <c r="V676" s="6"/>
      <c r="AJ676" s="6"/>
      <c r="BC676" s="6"/>
    </row>
    <row r="677" spans="8:55">
      <c r="H677" s="6"/>
      <c r="O677" s="6"/>
      <c r="V677" s="6"/>
      <c r="AJ677" s="6"/>
      <c r="BC677" s="6"/>
    </row>
    <row r="678" spans="8:55">
      <c r="H678" s="6"/>
      <c r="O678" s="6"/>
      <c r="V678" s="6"/>
      <c r="AJ678" s="6"/>
      <c r="BC678" s="6"/>
    </row>
    <row r="679" spans="8:55">
      <c r="H679" s="6"/>
      <c r="O679" s="6"/>
      <c r="V679" s="6"/>
      <c r="AJ679" s="6"/>
      <c r="BC679" s="6"/>
    </row>
    <row r="680" spans="8:55">
      <c r="H680" s="6"/>
      <c r="O680" s="6"/>
      <c r="V680" s="6"/>
      <c r="AJ680" s="6"/>
      <c r="BC680" s="6"/>
    </row>
    <row r="681" spans="8:55">
      <c r="H681" s="6"/>
      <c r="O681" s="6"/>
      <c r="V681" s="6"/>
      <c r="AJ681" s="6"/>
      <c r="BC681" s="6"/>
    </row>
    <row r="682" spans="8:55">
      <c r="H682" s="6"/>
      <c r="O682" s="6"/>
      <c r="V682" s="6"/>
      <c r="AJ682" s="6"/>
      <c r="BC682" s="6"/>
    </row>
    <row r="683" spans="8:55">
      <c r="H683" s="6"/>
      <c r="O683" s="6"/>
      <c r="V683" s="6"/>
      <c r="AJ683" s="6"/>
      <c r="BC683" s="6"/>
    </row>
    <row r="684" spans="8:55">
      <c r="H684" s="6"/>
      <c r="O684" s="6"/>
      <c r="V684" s="6"/>
      <c r="AJ684" s="6"/>
      <c r="BC684" s="6"/>
    </row>
    <row r="685" spans="8:55">
      <c r="H685" s="6"/>
      <c r="O685" s="6"/>
      <c r="V685" s="6"/>
      <c r="AJ685" s="6"/>
      <c r="BC685" s="6"/>
    </row>
    <row r="686" spans="8:55">
      <c r="H686" s="6"/>
      <c r="O686" s="6"/>
      <c r="V686" s="6"/>
      <c r="AJ686" s="6"/>
      <c r="BC686" s="6"/>
    </row>
    <row r="687" spans="8:55">
      <c r="H687" s="6"/>
      <c r="O687" s="6"/>
      <c r="V687" s="6"/>
      <c r="AJ687" s="6"/>
      <c r="BC687" s="6"/>
    </row>
    <row r="688" spans="8:55">
      <c r="H688" s="6"/>
      <c r="O688" s="6"/>
      <c r="V688" s="6"/>
      <c r="AJ688" s="6"/>
      <c r="BC688" s="6"/>
    </row>
    <row r="689" spans="8:55">
      <c r="H689" s="6"/>
      <c r="O689" s="6"/>
      <c r="V689" s="6"/>
      <c r="AJ689" s="6"/>
      <c r="BC689" s="6"/>
    </row>
    <row r="690" spans="8:55">
      <c r="H690" s="6"/>
      <c r="O690" s="6"/>
      <c r="V690" s="6"/>
      <c r="AJ690" s="6"/>
      <c r="BC690" s="6"/>
    </row>
    <row r="691" spans="8:55">
      <c r="H691" s="6"/>
      <c r="O691" s="6"/>
      <c r="V691" s="6"/>
      <c r="AJ691" s="6"/>
      <c r="BC691" s="6"/>
    </row>
    <row r="692" spans="8:55">
      <c r="H692" s="6"/>
      <c r="O692" s="6"/>
      <c r="V692" s="6"/>
      <c r="AJ692" s="6"/>
      <c r="BC692" s="6"/>
    </row>
    <row r="693" spans="8:55">
      <c r="H693" s="6"/>
      <c r="O693" s="6"/>
      <c r="V693" s="6"/>
      <c r="AJ693" s="6"/>
      <c r="BC693" s="6"/>
    </row>
    <row r="694" spans="8:55">
      <c r="H694" s="6"/>
      <c r="O694" s="6"/>
      <c r="V694" s="6"/>
      <c r="AJ694" s="6"/>
      <c r="BC694" s="6"/>
    </row>
    <row r="695" spans="8:55">
      <c r="H695" s="6"/>
      <c r="O695" s="6"/>
      <c r="V695" s="6"/>
      <c r="AJ695" s="6"/>
      <c r="BC695" s="6"/>
    </row>
    <row r="696" spans="8:55">
      <c r="H696" s="6"/>
      <c r="O696" s="6"/>
      <c r="V696" s="6"/>
      <c r="AJ696" s="6"/>
      <c r="BC696" s="6"/>
    </row>
    <row r="697" spans="8:55">
      <c r="H697" s="6"/>
      <c r="O697" s="6"/>
      <c r="V697" s="6"/>
      <c r="AJ697" s="6"/>
      <c r="BC697" s="6"/>
    </row>
    <row r="698" spans="8:55">
      <c r="H698" s="6"/>
      <c r="O698" s="6"/>
      <c r="V698" s="6"/>
      <c r="AJ698" s="6"/>
      <c r="BC698" s="6"/>
    </row>
    <row r="699" spans="8:55">
      <c r="H699" s="6"/>
      <c r="O699" s="6"/>
      <c r="V699" s="6"/>
      <c r="AJ699" s="6"/>
      <c r="BC699" s="6"/>
    </row>
    <row r="700" spans="8:55">
      <c r="H700" s="6"/>
      <c r="O700" s="6"/>
      <c r="V700" s="6"/>
      <c r="AJ700" s="6"/>
      <c r="BC700" s="6"/>
    </row>
    <row r="701" spans="8:55">
      <c r="H701" s="6"/>
      <c r="O701" s="6"/>
      <c r="V701" s="6"/>
      <c r="AJ701" s="6"/>
      <c r="BC701" s="6"/>
    </row>
    <row r="702" spans="8:55">
      <c r="H702" s="6"/>
      <c r="O702" s="6"/>
      <c r="V702" s="6"/>
      <c r="AJ702" s="6"/>
      <c r="BC702" s="6"/>
    </row>
    <row r="703" spans="8:55">
      <c r="H703" s="6"/>
      <c r="O703" s="6"/>
      <c r="V703" s="6"/>
      <c r="AJ703" s="6"/>
      <c r="BC703" s="6"/>
    </row>
    <row r="704" spans="8:55">
      <c r="H704" s="6"/>
      <c r="O704" s="6"/>
      <c r="V704" s="6"/>
      <c r="AJ704" s="6"/>
      <c r="BC704" s="6"/>
    </row>
    <row r="705" spans="8:55">
      <c r="H705" s="6"/>
      <c r="O705" s="6"/>
      <c r="V705" s="6"/>
      <c r="AJ705" s="6"/>
      <c r="BC705" s="6"/>
    </row>
    <row r="706" spans="8:55">
      <c r="H706" s="6"/>
      <c r="O706" s="6"/>
      <c r="V706" s="6"/>
      <c r="AJ706" s="6"/>
      <c r="BC706" s="6"/>
    </row>
    <row r="707" spans="8:55">
      <c r="H707" s="6"/>
      <c r="O707" s="6"/>
      <c r="V707" s="6"/>
      <c r="AJ707" s="6"/>
      <c r="BC707" s="6"/>
    </row>
    <row r="708" spans="8:55">
      <c r="H708" s="6"/>
      <c r="O708" s="6"/>
      <c r="V708" s="6"/>
      <c r="AJ708" s="6"/>
      <c r="BC708" s="6"/>
    </row>
    <row r="709" spans="8:55">
      <c r="H709" s="6"/>
      <c r="O709" s="6"/>
      <c r="V709" s="6"/>
      <c r="AJ709" s="6"/>
      <c r="BC709" s="6"/>
    </row>
    <row r="710" spans="8:55">
      <c r="H710" s="6"/>
      <c r="O710" s="6"/>
      <c r="V710" s="6"/>
      <c r="AJ710" s="6"/>
      <c r="BC710" s="6"/>
    </row>
    <row r="711" spans="8:55">
      <c r="H711" s="6"/>
      <c r="O711" s="6"/>
      <c r="V711" s="6"/>
      <c r="AJ711" s="6"/>
      <c r="BC711" s="6"/>
    </row>
    <row r="712" spans="8:55">
      <c r="H712" s="6"/>
      <c r="O712" s="6"/>
      <c r="V712" s="6"/>
      <c r="AJ712" s="6"/>
      <c r="BC712" s="6"/>
    </row>
    <row r="713" spans="8:55">
      <c r="H713" s="6"/>
      <c r="O713" s="6"/>
      <c r="V713" s="6"/>
      <c r="AJ713" s="6"/>
      <c r="BC713" s="6"/>
    </row>
    <row r="714" spans="8:55">
      <c r="H714" s="6"/>
      <c r="O714" s="6"/>
      <c r="V714" s="6"/>
      <c r="AJ714" s="6"/>
      <c r="BC714" s="6"/>
    </row>
    <row r="715" spans="8:55">
      <c r="H715" s="6"/>
      <c r="O715" s="6"/>
      <c r="V715" s="6"/>
      <c r="AJ715" s="6"/>
      <c r="BC715" s="6"/>
    </row>
    <row r="716" spans="8:55">
      <c r="H716" s="6"/>
      <c r="O716" s="6"/>
      <c r="V716" s="6"/>
      <c r="AJ716" s="6"/>
      <c r="BC716" s="6"/>
    </row>
    <row r="717" spans="8:55">
      <c r="H717" s="6"/>
      <c r="O717" s="6"/>
      <c r="V717" s="6"/>
      <c r="AJ717" s="6"/>
      <c r="BC717" s="6"/>
    </row>
    <row r="718" spans="8:55">
      <c r="H718" s="6"/>
      <c r="O718" s="6"/>
      <c r="V718" s="6"/>
      <c r="AJ718" s="6"/>
      <c r="BC718" s="6"/>
    </row>
    <row r="719" spans="8:55">
      <c r="H719" s="6"/>
      <c r="O719" s="6"/>
      <c r="V719" s="6"/>
      <c r="AJ719" s="6"/>
      <c r="BC719" s="6"/>
    </row>
    <row r="720" spans="8:55">
      <c r="H720" s="6"/>
      <c r="O720" s="6"/>
      <c r="V720" s="6"/>
      <c r="AJ720" s="6"/>
      <c r="BC720" s="6"/>
    </row>
    <row r="721" spans="8:55">
      <c r="H721" s="6"/>
      <c r="O721" s="6"/>
      <c r="V721" s="6"/>
      <c r="AJ721" s="6"/>
      <c r="BC721" s="6"/>
    </row>
    <row r="722" spans="8:55">
      <c r="H722" s="6"/>
      <c r="O722" s="6"/>
      <c r="V722" s="6"/>
      <c r="AJ722" s="6"/>
      <c r="BC722" s="6"/>
    </row>
    <row r="723" spans="8:55">
      <c r="H723" s="6"/>
      <c r="O723" s="6"/>
      <c r="V723" s="6"/>
      <c r="AJ723" s="6"/>
      <c r="BC723" s="6"/>
    </row>
    <row r="724" spans="8:55">
      <c r="H724" s="6"/>
      <c r="O724" s="6"/>
      <c r="V724" s="6"/>
      <c r="AJ724" s="6"/>
      <c r="BC724" s="6"/>
    </row>
    <row r="725" spans="8:55">
      <c r="H725" s="6"/>
      <c r="O725" s="6"/>
      <c r="V725" s="6"/>
      <c r="AJ725" s="6"/>
      <c r="BC725" s="6"/>
    </row>
    <row r="726" spans="8:55">
      <c r="H726" s="6"/>
      <c r="O726" s="6"/>
      <c r="V726" s="6"/>
      <c r="AJ726" s="6"/>
      <c r="BC726" s="6"/>
    </row>
    <row r="727" spans="8:55">
      <c r="H727" s="6"/>
      <c r="O727" s="6"/>
      <c r="V727" s="6"/>
      <c r="AJ727" s="6"/>
      <c r="BC727" s="6"/>
    </row>
    <row r="728" spans="8:55">
      <c r="H728" s="6"/>
      <c r="O728" s="6"/>
      <c r="V728" s="6"/>
      <c r="AJ728" s="6"/>
      <c r="BC728" s="6"/>
    </row>
    <row r="729" spans="8:55">
      <c r="H729" s="6"/>
      <c r="O729" s="6"/>
      <c r="V729" s="6"/>
      <c r="AJ729" s="6"/>
      <c r="BC729" s="6"/>
    </row>
    <row r="730" spans="8:55">
      <c r="H730" s="6"/>
      <c r="O730" s="6"/>
      <c r="V730" s="6"/>
      <c r="AJ730" s="6"/>
      <c r="BC730" s="6"/>
    </row>
    <row r="731" spans="8:55">
      <c r="H731" s="6"/>
      <c r="O731" s="6"/>
      <c r="V731" s="6"/>
      <c r="AJ731" s="6"/>
      <c r="BC731" s="6"/>
    </row>
    <row r="732" spans="8:55">
      <c r="H732" s="6"/>
      <c r="O732" s="6"/>
      <c r="V732" s="6"/>
      <c r="AJ732" s="6"/>
      <c r="BC732" s="6"/>
    </row>
    <row r="733" spans="8:55">
      <c r="H733" s="6"/>
      <c r="O733" s="6"/>
      <c r="V733" s="6"/>
      <c r="AJ733" s="6"/>
      <c r="BC733" s="6"/>
    </row>
    <row r="734" spans="8:55">
      <c r="H734" s="6"/>
      <c r="O734" s="6"/>
      <c r="V734" s="6"/>
      <c r="AJ734" s="6"/>
      <c r="BC734" s="6"/>
    </row>
    <row r="735" spans="8:55">
      <c r="H735" s="6"/>
      <c r="O735" s="6"/>
      <c r="V735" s="6"/>
      <c r="AJ735" s="6"/>
      <c r="BC735" s="6"/>
    </row>
    <row r="736" spans="8:55">
      <c r="H736" s="6"/>
      <c r="O736" s="6"/>
      <c r="V736" s="6"/>
      <c r="AJ736" s="6"/>
      <c r="BC736" s="6"/>
    </row>
    <row r="737" spans="8:55">
      <c r="H737" s="6"/>
      <c r="O737" s="6"/>
      <c r="V737" s="6"/>
      <c r="AJ737" s="6"/>
      <c r="BC737" s="6"/>
    </row>
    <row r="738" spans="8:55">
      <c r="H738" s="6"/>
      <c r="O738" s="6"/>
      <c r="V738" s="6"/>
      <c r="AJ738" s="6"/>
      <c r="BC738" s="6"/>
    </row>
    <row r="739" spans="8:55">
      <c r="H739" s="6"/>
      <c r="O739" s="6"/>
      <c r="V739" s="6"/>
      <c r="AJ739" s="6"/>
      <c r="BC739" s="6"/>
    </row>
    <row r="740" spans="8:55">
      <c r="H740" s="6"/>
      <c r="O740" s="6"/>
      <c r="V740" s="6"/>
      <c r="AJ740" s="6"/>
      <c r="BC740" s="6"/>
    </row>
    <row r="741" spans="8:55">
      <c r="H741" s="6"/>
      <c r="O741" s="6"/>
      <c r="V741" s="6"/>
      <c r="AJ741" s="6"/>
      <c r="BC741" s="6"/>
    </row>
    <row r="742" spans="8:55">
      <c r="H742" s="6"/>
      <c r="O742" s="6"/>
      <c r="V742" s="6"/>
      <c r="AJ742" s="6"/>
      <c r="BC742" s="6"/>
    </row>
    <row r="743" spans="8:55">
      <c r="H743" s="6"/>
      <c r="O743" s="6"/>
      <c r="V743" s="6"/>
      <c r="AJ743" s="6"/>
      <c r="BC743" s="6"/>
    </row>
    <row r="744" spans="8:55">
      <c r="H744" s="6"/>
      <c r="O744" s="6"/>
      <c r="V744" s="6"/>
      <c r="AJ744" s="6"/>
      <c r="BC744" s="6"/>
    </row>
    <row r="745" spans="8:55">
      <c r="H745" s="6"/>
      <c r="O745" s="6"/>
      <c r="V745" s="6"/>
      <c r="AJ745" s="6"/>
      <c r="BC745" s="6"/>
    </row>
    <row r="746" spans="8:55">
      <c r="H746" s="6"/>
      <c r="O746" s="6"/>
      <c r="V746" s="6"/>
      <c r="AJ746" s="6"/>
      <c r="BC746" s="6"/>
    </row>
    <row r="747" spans="8:55">
      <c r="H747" s="6"/>
      <c r="O747" s="6"/>
      <c r="V747" s="6"/>
      <c r="AJ747" s="6"/>
      <c r="BC747" s="6"/>
    </row>
    <row r="748" spans="8:55">
      <c r="H748" s="6"/>
      <c r="O748" s="6"/>
      <c r="V748" s="6"/>
      <c r="AJ748" s="6"/>
      <c r="BC748" s="6"/>
    </row>
    <row r="749" spans="8:55">
      <c r="H749" s="6"/>
      <c r="O749" s="6"/>
      <c r="V749" s="6"/>
      <c r="AJ749" s="6"/>
      <c r="BC749" s="6"/>
    </row>
    <row r="750" spans="8:55">
      <c r="H750" s="6"/>
      <c r="O750" s="6"/>
      <c r="V750" s="6"/>
      <c r="AJ750" s="6"/>
      <c r="BC750" s="6"/>
    </row>
    <row r="751" spans="8:55">
      <c r="H751" s="6"/>
      <c r="O751" s="6"/>
      <c r="V751" s="6"/>
      <c r="AJ751" s="6"/>
      <c r="BC751" s="6"/>
    </row>
    <row r="752" spans="8:55">
      <c r="H752" s="6"/>
      <c r="O752" s="6"/>
      <c r="V752" s="6"/>
      <c r="AJ752" s="6"/>
      <c r="BC752" s="6"/>
    </row>
    <row r="753" spans="8:55">
      <c r="H753" s="6"/>
      <c r="O753" s="6"/>
      <c r="V753" s="6"/>
      <c r="AJ753" s="6"/>
      <c r="BC753" s="6"/>
    </row>
    <row r="754" spans="8:55">
      <c r="H754" s="6"/>
      <c r="O754" s="6"/>
      <c r="V754" s="6"/>
      <c r="AJ754" s="6"/>
      <c r="BC754" s="6"/>
    </row>
    <row r="755" spans="8:55">
      <c r="H755" s="6"/>
      <c r="O755" s="6"/>
      <c r="V755" s="6"/>
      <c r="AJ755" s="6"/>
      <c r="BC755" s="6"/>
    </row>
    <row r="756" spans="8:55">
      <c r="H756" s="6"/>
      <c r="O756" s="6"/>
      <c r="V756" s="6"/>
      <c r="AJ756" s="6"/>
      <c r="BC756" s="6"/>
    </row>
    <row r="757" spans="8:55">
      <c r="H757" s="6"/>
      <c r="O757" s="6"/>
      <c r="V757" s="6"/>
      <c r="AJ757" s="6"/>
      <c r="BC757" s="6"/>
    </row>
    <row r="758" spans="8:55">
      <c r="H758" s="6"/>
      <c r="O758" s="6"/>
      <c r="V758" s="6"/>
      <c r="AJ758" s="6"/>
      <c r="BC758" s="6"/>
    </row>
    <row r="759" spans="8:55">
      <c r="H759" s="6"/>
      <c r="O759" s="6"/>
      <c r="V759" s="6"/>
      <c r="AJ759" s="6"/>
      <c r="BC759" s="6"/>
    </row>
    <row r="760" spans="8:55">
      <c r="H760" s="6"/>
      <c r="O760" s="6"/>
      <c r="V760" s="6"/>
      <c r="AJ760" s="6"/>
      <c r="BC760" s="6"/>
    </row>
    <row r="761" spans="8:55">
      <c r="H761" s="6"/>
      <c r="O761" s="6"/>
      <c r="V761" s="6"/>
      <c r="AJ761" s="6"/>
      <c r="BC761" s="6"/>
    </row>
    <row r="762" spans="8:55">
      <c r="H762" s="6"/>
      <c r="O762" s="6"/>
      <c r="V762" s="6"/>
      <c r="AJ762" s="6"/>
      <c r="BC762" s="6"/>
    </row>
    <row r="763" spans="8:55">
      <c r="H763" s="6"/>
      <c r="O763" s="6"/>
      <c r="V763" s="6"/>
      <c r="AJ763" s="6"/>
      <c r="BC763" s="6"/>
    </row>
    <row r="764" spans="8:55">
      <c r="H764" s="6"/>
      <c r="O764" s="6"/>
      <c r="V764" s="6"/>
      <c r="AJ764" s="6"/>
      <c r="BC764" s="6"/>
    </row>
    <row r="765" spans="8:55">
      <c r="H765" s="6"/>
      <c r="O765" s="6"/>
      <c r="V765" s="6"/>
      <c r="AJ765" s="6"/>
      <c r="BC765" s="6"/>
    </row>
    <row r="766" spans="8:55">
      <c r="H766" s="6"/>
      <c r="O766" s="6"/>
      <c r="V766" s="6"/>
      <c r="AJ766" s="6"/>
      <c r="BC766" s="6"/>
    </row>
    <row r="767" spans="8:55">
      <c r="H767" s="6"/>
      <c r="O767" s="6"/>
      <c r="V767" s="6"/>
      <c r="AJ767" s="6"/>
      <c r="BC767" s="6"/>
    </row>
    <row r="768" spans="8:55">
      <c r="H768" s="6"/>
      <c r="O768" s="6"/>
      <c r="V768" s="6"/>
      <c r="AJ768" s="6"/>
      <c r="BC768" s="6"/>
    </row>
    <row r="769" spans="8:55">
      <c r="H769" s="6"/>
      <c r="O769" s="6"/>
      <c r="V769" s="6"/>
      <c r="AJ769" s="6"/>
      <c r="BC769" s="6"/>
    </row>
    <row r="770" spans="8:55">
      <c r="H770" s="6"/>
      <c r="O770" s="6"/>
      <c r="V770" s="6"/>
      <c r="AJ770" s="6"/>
      <c r="BC770" s="6"/>
    </row>
    <row r="771" spans="8:55">
      <c r="H771" s="6"/>
      <c r="O771" s="6"/>
      <c r="V771" s="6"/>
      <c r="AJ771" s="6"/>
      <c r="BC771" s="6"/>
    </row>
    <row r="772" spans="8:55">
      <c r="H772" s="6"/>
      <c r="O772" s="6"/>
      <c r="V772" s="6"/>
      <c r="AJ772" s="6"/>
      <c r="BC772" s="6"/>
    </row>
    <row r="773" spans="8:55">
      <c r="H773" s="6"/>
      <c r="O773" s="6"/>
      <c r="V773" s="6"/>
      <c r="AJ773" s="6"/>
      <c r="BC773" s="6"/>
    </row>
    <row r="774" spans="8:55">
      <c r="H774" s="6"/>
      <c r="O774" s="6"/>
      <c r="V774" s="6"/>
      <c r="AJ774" s="6"/>
      <c r="BC774" s="6"/>
    </row>
    <row r="775" spans="8:55">
      <c r="H775" s="6"/>
      <c r="O775" s="6"/>
      <c r="V775" s="6"/>
      <c r="AJ775" s="6"/>
      <c r="BC775" s="6"/>
    </row>
    <row r="776" spans="8:55">
      <c r="H776" s="6"/>
      <c r="O776" s="6"/>
      <c r="V776" s="6"/>
      <c r="AJ776" s="6"/>
      <c r="BC776" s="6"/>
    </row>
    <row r="777" spans="8:55">
      <c r="H777" s="6"/>
      <c r="O777" s="6"/>
      <c r="V777" s="6"/>
      <c r="AJ777" s="6"/>
      <c r="BC777" s="6"/>
    </row>
    <row r="778" spans="8:55">
      <c r="H778" s="6"/>
      <c r="O778" s="6"/>
      <c r="V778" s="6"/>
      <c r="AJ778" s="6"/>
      <c r="BC778" s="6"/>
    </row>
    <row r="779" spans="8:55">
      <c r="H779" s="6"/>
      <c r="O779" s="6"/>
      <c r="V779" s="6"/>
      <c r="AJ779" s="6"/>
      <c r="BC779" s="6"/>
    </row>
    <row r="780" spans="8:55">
      <c r="H780" s="6"/>
      <c r="O780" s="6"/>
      <c r="V780" s="6"/>
      <c r="AJ780" s="6"/>
      <c r="BC780" s="6"/>
    </row>
    <row r="781" spans="8:55">
      <c r="H781" s="6"/>
      <c r="O781" s="6"/>
      <c r="V781" s="6"/>
      <c r="AJ781" s="6"/>
      <c r="BC781" s="6"/>
    </row>
    <row r="782" spans="8:55">
      <c r="H782" s="6"/>
      <c r="O782" s="6"/>
      <c r="V782" s="6"/>
      <c r="AJ782" s="6"/>
      <c r="BC782" s="6"/>
    </row>
    <row r="783" spans="8:55">
      <c r="H783" s="6"/>
      <c r="O783" s="6"/>
      <c r="V783" s="6"/>
      <c r="AJ783" s="6"/>
      <c r="BC783" s="6"/>
    </row>
    <row r="784" spans="8:55">
      <c r="H784" s="6"/>
      <c r="O784" s="6"/>
      <c r="V784" s="6"/>
      <c r="AJ784" s="6"/>
      <c r="BC784" s="6"/>
    </row>
    <row r="785" spans="8:55">
      <c r="H785" s="6"/>
      <c r="O785" s="6"/>
      <c r="V785" s="6"/>
      <c r="AJ785" s="6"/>
      <c r="BC785" s="6"/>
    </row>
    <row r="786" spans="8:55">
      <c r="H786" s="6"/>
      <c r="O786" s="6"/>
      <c r="V786" s="6"/>
      <c r="AJ786" s="6"/>
      <c r="BC786" s="6"/>
    </row>
    <row r="787" spans="8:55">
      <c r="H787" s="6"/>
      <c r="O787" s="6"/>
      <c r="V787" s="6"/>
      <c r="AJ787" s="6"/>
      <c r="BC787" s="6"/>
    </row>
    <row r="788" spans="8:55">
      <c r="H788" s="6"/>
      <c r="O788" s="6"/>
      <c r="V788" s="6"/>
      <c r="AJ788" s="6"/>
      <c r="BC788" s="6"/>
    </row>
    <row r="789" spans="8:55">
      <c r="H789" s="6"/>
      <c r="O789" s="6"/>
      <c r="V789" s="6"/>
      <c r="AJ789" s="6"/>
      <c r="BC789" s="6"/>
    </row>
    <row r="790" spans="8:55">
      <c r="H790" s="6"/>
      <c r="O790" s="6"/>
      <c r="V790" s="6"/>
      <c r="AJ790" s="6"/>
      <c r="BC790" s="6"/>
    </row>
    <row r="791" spans="8:55">
      <c r="H791" s="6"/>
      <c r="O791" s="6"/>
      <c r="V791" s="6"/>
      <c r="AJ791" s="6"/>
      <c r="BC791" s="6"/>
    </row>
    <row r="792" spans="8:55">
      <c r="H792" s="6"/>
      <c r="O792" s="6"/>
      <c r="V792" s="6"/>
      <c r="AJ792" s="6"/>
      <c r="BC792" s="6"/>
    </row>
    <row r="793" spans="8:55">
      <c r="H793" s="6"/>
      <c r="O793" s="6"/>
      <c r="V793" s="6"/>
      <c r="AJ793" s="6"/>
      <c r="BC793" s="6"/>
    </row>
    <row r="794" spans="8:55">
      <c r="H794" s="6"/>
      <c r="O794" s="6"/>
      <c r="V794" s="6"/>
      <c r="AJ794" s="6"/>
      <c r="BC794" s="6"/>
    </row>
    <row r="795" spans="8:55">
      <c r="H795" s="6"/>
      <c r="O795" s="6"/>
      <c r="V795" s="6"/>
      <c r="AJ795" s="6"/>
      <c r="BC795" s="6"/>
    </row>
    <row r="796" spans="8:55">
      <c r="H796" s="6"/>
      <c r="O796" s="6"/>
      <c r="V796" s="6"/>
      <c r="AJ796" s="6"/>
      <c r="BC796" s="6"/>
    </row>
    <row r="797" spans="8:55">
      <c r="H797" s="6"/>
      <c r="O797" s="6"/>
      <c r="V797" s="6"/>
      <c r="AJ797" s="6"/>
      <c r="BC797" s="6"/>
    </row>
    <row r="798" spans="8:55">
      <c r="H798" s="6"/>
      <c r="O798" s="6"/>
      <c r="V798" s="6"/>
      <c r="AJ798" s="6"/>
      <c r="BC798" s="6"/>
    </row>
    <row r="799" spans="8:55">
      <c r="H799" s="6"/>
      <c r="O799" s="6"/>
      <c r="V799" s="6"/>
      <c r="AJ799" s="6"/>
      <c r="BC799" s="6"/>
    </row>
    <row r="800" spans="8:55">
      <c r="H800" s="6"/>
      <c r="O800" s="6"/>
      <c r="V800" s="6"/>
      <c r="AJ800" s="6"/>
      <c r="BC800" s="6"/>
    </row>
    <row r="801" spans="8:55">
      <c r="H801" s="6"/>
      <c r="O801" s="6"/>
      <c r="V801" s="6"/>
      <c r="AJ801" s="6"/>
      <c r="BC801" s="6"/>
    </row>
    <row r="802" spans="8:55">
      <c r="H802" s="6"/>
      <c r="O802" s="6"/>
      <c r="V802" s="6"/>
      <c r="AJ802" s="6"/>
      <c r="BC802" s="6"/>
    </row>
    <row r="803" spans="8:55">
      <c r="H803" s="6"/>
      <c r="O803" s="6"/>
      <c r="V803" s="6"/>
      <c r="AJ803" s="6"/>
      <c r="BC803" s="6"/>
    </row>
    <row r="804" spans="8:55">
      <c r="H804" s="6"/>
      <c r="O804" s="6"/>
      <c r="V804" s="6"/>
      <c r="AJ804" s="6"/>
      <c r="BC804" s="6"/>
    </row>
    <row r="805" spans="8:55">
      <c r="H805" s="6"/>
      <c r="O805" s="6"/>
      <c r="V805" s="6"/>
      <c r="AJ805" s="6"/>
      <c r="BC805" s="6"/>
    </row>
    <row r="806" spans="8:55">
      <c r="H806" s="6"/>
      <c r="O806" s="6"/>
      <c r="V806" s="6"/>
      <c r="AJ806" s="6"/>
      <c r="BC806" s="6"/>
    </row>
    <row r="807" spans="8:55">
      <c r="H807" s="6"/>
      <c r="O807" s="6"/>
      <c r="V807" s="6"/>
      <c r="AJ807" s="6"/>
      <c r="BC807" s="6"/>
    </row>
    <row r="808" spans="8:55">
      <c r="H808" s="6"/>
      <c r="O808" s="6"/>
      <c r="V808" s="6"/>
      <c r="AJ808" s="6"/>
      <c r="BC808" s="6"/>
    </row>
    <row r="809" spans="8:55">
      <c r="H809" s="6"/>
      <c r="O809" s="6"/>
      <c r="V809" s="6"/>
      <c r="AJ809" s="6"/>
      <c r="BC809" s="6"/>
    </row>
    <row r="810" spans="8:55">
      <c r="H810" s="6"/>
      <c r="O810" s="6"/>
      <c r="V810" s="6"/>
      <c r="AJ810" s="6"/>
      <c r="BC810" s="6"/>
    </row>
    <row r="811" spans="8:55">
      <c r="H811" s="6"/>
      <c r="O811" s="6"/>
      <c r="V811" s="6"/>
      <c r="AJ811" s="6"/>
      <c r="BC811" s="6"/>
    </row>
    <row r="812" spans="8:55">
      <c r="H812" s="6"/>
      <c r="O812" s="6"/>
      <c r="V812" s="6"/>
      <c r="AJ812" s="6"/>
      <c r="BC812" s="6"/>
    </row>
    <row r="813" spans="8:55">
      <c r="H813" s="6"/>
      <c r="O813" s="6"/>
      <c r="V813" s="6"/>
      <c r="AJ813" s="6"/>
      <c r="BC813" s="6"/>
    </row>
    <row r="814" spans="8:55">
      <c r="H814" s="6"/>
      <c r="O814" s="6"/>
      <c r="V814" s="6"/>
      <c r="AJ814" s="6"/>
      <c r="BC814" s="6"/>
    </row>
    <row r="815" spans="8:55">
      <c r="H815" s="6"/>
      <c r="O815" s="6"/>
      <c r="V815" s="6"/>
      <c r="AJ815" s="6"/>
      <c r="BC815" s="6"/>
    </row>
    <row r="816" spans="8:55">
      <c r="H816" s="6"/>
      <c r="O816" s="6"/>
      <c r="V816" s="6"/>
      <c r="AJ816" s="6"/>
      <c r="BC816" s="6"/>
    </row>
    <row r="817" spans="8:55">
      <c r="H817" s="6"/>
      <c r="O817" s="6"/>
      <c r="V817" s="6"/>
      <c r="AJ817" s="6"/>
      <c r="BC817" s="6"/>
    </row>
    <row r="818" spans="8:55">
      <c r="H818" s="6"/>
      <c r="O818" s="6"/>
      <c r="V818" s="6"/>
      <c r="AJ818" s="6"/>
      <c r="BC818" s="6"/>
    </row>
    <row r="819" spans="8:55">
      <c r="H819" s="6"/>
      <c r="O819" s="6"/>
      <c r="V819" s="6"/>
      <c r="AJ819" s="6"/>
      <c r="BC819" s="6"/>
    </row>
    <row r="820" spans="8:55">
      <c r="H820" s="6"/>
      <c r="O820" s="6"/>
      <c r="V820" s="6"/>
      <c r="AJ820" s="6"/>
      <c r="BC820" s="6"/>
    </row>
    <row r="821" spans="8:55">
      <c r="H821" s="6"/>
      <c r="O821" s="6"/>
      <c r="V821" s="6"/>
      <c r="AJ821" s="6"/>
      <c r="BC821" s="6"/>
    </row>
    <row r="822" spans="8:55">
      <c r="H822" s="6"/>
      <c r="O822" s="6"/>
      <c r="V822" s="6"/>
      <c r="AJ822" s="6"/>
      <c r="BC822" s="6"/>
    </row>
    <row r="823" spans="8:55">
      <c r="H823" s="6"/>
      <c r="O823" s="6"/>
      <c r="V823" s="6"/>
      <c r="AJ823" s="6"/>
      <c r="BC823" s="6"/>
    </row>
    <row r="824" spans="8:55">
      <c r="H824" s="6"/>
      <c r="O824" s="6"/>
      <c r="V824" s="6"/>
      <c r="AJ824" s="6"/>
      <c r="BC824" s="6"/>
    </row>
    <row r="825" spans="8:55">
      <c r="H825" s="6"/>
      <c r="O825" s="6"/>
      <c r="V825" s="6"/>
      <c r="AJ825" s="6"/>
      <c r="BC825" s="6"/>
    </row>
    <row r="826" spans="8:55">
      <c r="H826" s="6"/>
      <c r="O826" s="6"/>
      <c r="V826" s="6"/>
      <c r="AJ826" s="6"/>
      <c r="BC826" s="6"/>
    </row>
    <row r="827" spans="8:55">
      <c r="H827" s="6"/>
      <c r="O827" s="6"/>
      <c r="V827" s="6"/>
      <c r="AJ827" s="6"/>
      <c r="BC827" s="6"/>
    </row>
    <row r="828" spans="8:55">
      <c r="H828" s="6"/>
      <c r="O828" s="6"/>
      <c r="V828" s="6"/>
      <c r="AJ828" s="6"/>
      <c r="BC828" s="6"/>
    </row>
    <row r="829" spans="8:55">
      <c r="H829" s="6"/>
      <c r="O829" s="6"/>
      <c r="V829" s="6"/>
      <c r="AJ829" s="6"/>
      <c r="BC829" s="6"/>
    </row>
    <row r="830" spans="8:55">
      <c r="H830" s="6"/>
      <c r="O830" s="6"/>
      <c r="V830" s="6"/>
      <c r="AJ830" s="6"/>
      <c r="BC830" s="6"/>
    </row>
    <row r="831" spans="8:55">
      <c r="H831" s="6"/>
      <c r="O831" s="6"/>
      <c r="V831" s="6"/>
      <c r="AJ831" s="6"/>
      <c r="BC831" s="6"/>
    </row>
    <row r="832" spans="8:55">
      <c r="H832" s="6"/>
      <c r="O832" s="6"/>
      <c r="V832" s="6"/>
      <c r="AJ832" s="6"/>
      <c r="BC832" s="6"/>
    </row>
    <row r="833" spans="8:55">
      <c r="H833" s="6"/>
      <c r="O833" s="6"/>
      <c r="V833" s="6"/>
      <c r="AJ833" s="6"/>
      <c r="BC833" s="6"/>
    </row>
    <row r="834" spans="8:55">
      <c r="H834" s="6"/>
      <c r="O834" s="6"/>
      <c r="V834" s="6"/>
      <c r="AJ834" s="6"/>
      <c r="BC834" s="6"/>
    </row>
    <row r="835" spans="8:55">
      <c r="H835" s="6"/>
      <c r="O835" s="6"/>
      <c r="V835" s="6"/>
      <c r="AJ835" s="6"/>
      <c r="BC835" s="6"/>
    </row>
    <row r="836" spans="8:55">
      <c r="H836" s="6"/>
      <c r="O836" s="6"/>
      <c r="V836" s="6"/>
      <c r="AJ836" s="6"/>
      <c r="BC836" s="6"/>
    </row>
    <row r="837" spans="8:55">
      <c r="H837" s="6"/>
      <c r="O837" s="6"/>
      <c r="V837" s="6"/>
      <c r="AJ837" s="6"/>
      <c r="BC837" s="6"/>
    </row>
    <row r="838" spans="8:55">
      <c r="H838" s="6"/>
      <c r="O838" s="6"/>
      <c r="V838" s="6"/>
      <c r="AJ838" s="6"/>
      <c r="BC838" s="6"/>
    </row>
    <row r="839" spans="8:55">
      <c r="H839" s="6"/>
      <c r="O839" s="6"/>
      <c r="V839" s="6"/>
      <c r="AJ839" s="6"/>
      <c r="BC839" s="6"/>
    </row>
    <row r="840" spans="8:55">
      <c r="H840" s="6"/>
      <c r="O840" s="6"/>
      <c r="V840" s="6"/>
      <c r="AJ840" s="6"/>
      <c r="BC840" s="6"/>
    </row>
    <row r="841" spans="8:55">
      <c r="H841" s="6"/>
      <c r="O841" s="6"/>
      <c r="V841" s="6"/>
      <c r="AJ841" s="6"/>
      <c r="BC841" s="6"/>
    </row>
    <row r="842" spans="8:55">
      <c r="H842" s="6"/>
      <c r="O842" s="6"/>
      <c r="V842" s="6"/>
      <c r="AJ842" s="6"/>
      <c r="BC842" s="6"/>
    </row>
    <row r="843" spans="8:55">
      <c r="H843" s="6"/>
      <c r="O843" s="6"/>
      <c r="V843" s="6"/>
      <c r="AJ843" s="6"/>
      <c r="BC843" s="6"/>
    </row>
    <row r="844" spans="8:55">
      <c r="H844" s="6"/>
      <c r="O844" s="6"/>
      <c r="V844" s="6"/>
      <c r="AJ844" s="6"/>
      <c r="BC844" s="6"/>
    </row>
    <row r="845" spans="8:55">
      <c r="H845" s="6"/>
      <c r="O845" s="6"/>
      <c r="V845" s="6"/>
      <c r="AJ845" s="6"/>
      <c r="BC845" s="6"/>
    </row>
    <row r="846" spans="8:55">
      <c r="H846" s="6"/>
      <c r="O846" s="6"/>
      <c r="V846" s="6"/>
      <c r="AJ846" s="6"/>
      <c r="BC846" s="6"/>
    </row>
    <row r="847" spans="8:55">
      <c r="H847" s="6"/>
      <c r="O847" s="6"/>
      <c r="V847" s="6"/>
      <c r="AJ847" s="6"/>
      <c r="BC847" s="6"/>
    </row>
    <row r="848" spans="8:55">
      <c r="H848" s="6"/>
      <c r="O848" s="6"/>
      <c r="V848" s="6"/>
      <c r="AJ848" s="6"/>
      <c r="BC848" s="6"/>
    </row>
    <row r="849" spans="8:55">
      <c r="H849" s="6"/>
      <c r="O849" s="6"/>
      <c r="V849" s="6"/>
      <c r="AJ849" s="6"/>
      <c r="BC849" s="6"/>
    </row>
    <row r="850" spans="8:55">
      <c r="H850" s="6"/>
      <c r="O850" s="6"/>
      <c r="V850" s="6"/>
      <c r="AJ850" s="6"/>
      <c r="BC850" s="6"/>
    </row>
    <row r="851" spans="8:55">
      <c r="H851" s="6"/>
      <c r="O851" s="6"/>
      <c r="V851" s="6"/>
      <c r="AJ851" s="6"/>
      <c r="BC851" s="6"/>
    </row>
    <row r="852" spans="8:55">
      <c r="H852" s="6"/>
      <c r="O852" s="6"/>
      <c r="V852" s="6"/>
      <c r="AJ852" s="6"/>
      <c r="BC852" s="6"/>
    </row>
    <row r="853" spans="8:55">
      <c r="H853" s="6"/>
      <c r="O853" s="6"/>
      <c r="V853" s="6"/>
      <c r="AJ853" s="6"/>
      <c r="BC853" s="6"/>
    </row>
    <row r="854" spans="8:55">
      <c r="H854" s="6"/>
      <c r="O854" s="6"/>
      <c r="V854" s="6"/>
      <c r="AJ854" s="6"/>
      <c r="BC854" s="6"/>
    </row>
    <row r="855" spans="8:55">
      <c r="H855" s="6"/>
      <c r="O855" s="6"/>
      <c r="V855" s="6"/>
      <c r="AJ855" s="6"/>
      <c r="BC855" s="6"/>
    </row>
    <row r="856" spans="8:55">
      <c r="H856" s="6"/>
      <c r="O856" s="6"/>
      <c r="V856" s="6"/>
      <c r="AJ856" s="6"/>
      <c r="BC856" s="6"/>
    </row>
    <row r="857" spans="8:55">
      <c r="H857" s="6"/>
      <c r="O857" s="6"/>
      <c r="V857" s="6"/>
      <c r="AJ857" s="6"/>
      <c r="BC857" s="6"/>
    </row>
    <row r="858" spans="8:55">
      <c r="H858" s="6"/>
      <c r="O858" s="6"/>
      <c r="V858" s="6"/>
      <c r="AJ858" s="6"/>
      <c r="BC858" s="6"/>
    </row>
    <row r="859" spans="8:55">
      <c r="H859" s="6"/>
      <c r="O859" s="6"/>
      <c r="V859" s="6"/>
      <c r="AJ859" s="6"/>
      <c r="BC859" s="6"/>
    </row>
    <row r="860" spans="8:55">
      <c r="H860" s="6"/>
      <c r="O860" s="6"/>
      <c r="V860" s="6"/>
      <c r="AJ860" s="6"/>
      <c r="BC860" s="6"/>
    </row>
    <row r="861" spans="8:55">
      <c r="H861" s="6"/>
      <c r="O861" s="6"/>
      <c r="V861" s="6"/>
      <c r="AJ861" s="6"/>
      <c r="BC861" s="6"/>
    </row>
    <row r="862" spans="8:55">
      <c r="H862" s="6"/>
      <c r="O862" s="6"/>
      <c r="V862" s="6"/>
      <c r="AJ862" s="6"/>
      <c r="BC862" s="6"/>
    </row>
    <row r="863" spans="8:55">
      <c r="H863" s="6"/>
      <c r="O863" s="6"/>
      <c r="V863" s="6"/>
      <c r="AJ863" s="6"/>
      <c r="BC863" s="6"/>
    </row>
    <row r="864" spans="8:55">
      <c r="H864" s="6"/>
      <c r="O864" s="6"/>
      <c r="V864" s="6"/>
      <c r="AJ864" s="6"/>
      <c r="BC864" s="6"/>
    </row>
    <row r="865" spans="8:55">
      <c r="H865" s="6"/>
      <c r="O865" s="6"/>
      <c r="V865" s="6"/>
      <c r="AJ865" s="6"/>
      <c r="BC865" s="6"/>
    </row>
    <row r="866" spans="8:55">
      <c r="H866" s="6"/>
      <c r="O866" s="6"/>
      <c r="V866" s="6"/>
      <c r="AJ866" s="6"/>
      <c r="BC866" s="6"/>
    </row>
    <row r="867" spans="8:55">
      <c r="H867" s="6"/>
      <c r="O867" s="6"/>
      <c r="V867" s="6"/>
      <c r="AJ867" s="6"/>
      <c r="BC867" s="6"/>
    </row>
    <row r="868" spans="8:55">
      <c r="H868" s="6"/>
      <c r="O868" s="6"/>
      <c r="V868" s="6"/>
      <c r="AJ868" s="6"/>
      <c r="BC868" s="6"/>
    </row>
    <row r="869" spans="8:55">
      <c r="H869" s="6"/>
      <c r="O869" s="6"/>
      <c r="V869" s="6"/>
      <c r="AJ869" s="6"/>
      <c r="BC869" s="6"/>
    </row>
    <row r="870" spans="8:55">
      <c r="H870" s="6"/>
      <c r="O870" s="6"/>
      <c r="V870" s="6"/>
      <c r="AJ870" s="6"/>
      <c r="BC870" s="6"/>
    </row>
    <row r="871" spans="8:55">
      <c r="H871" s="6"/>
      <c r="O871" s="6"/>
      <c r="V871" s="6"/>
      <c r="AJ871" s="6"/>
      <c r="BC871" s="6"/>
    </row>
    <row r="872" spans="8:55">
      <c r="H872" s="6"/>
      <c r="O872" s="6"/>
      <c r="V872" s="6"/>
      <c r="AJ872" s="6"/>
      <c r="BC872" s="6"/>
    </row>
    <row r="873" spans="8:55">
      <c r="H873" s="6"/>
      <c r="O873" s="6"/>
      <c r="V873" s="6"/>
      <c r="AJ873" s="6"/>
      <c r="BC873" s="6"/>
    </row>
    <row r="874" spans="8:55">
      <c r="H874" s="6"/>
      <c r="O874" s="6"/>
      <c r="V874" s="6"/>
      <c r="AJ874" s="6"/>
      <c r="BC874" s="6"/>
    </row>
    <row r="875" spans="8:55">
      <c r="H875" s="6"/>
      <c r="O875" s="6"/>
      <c r="V875" s="6"/>
      <c r="AJ875" s="6"/>
      <c r="BC875" s="6"/>
    </row>
    <row r="876" spans="8:55">
      <c r="H876" s="6"/>
      <c r="O876" s="6"/>
      <c r="V876" s="6"/>
      <c r="AJ876" s="6"/>
      <c r="BC876" s="6"/>
    </row>
    <row r="877" spans="8:55">
      <c r="H877" s="6"/>
      <c r="O877" s="6"/>
      <c r="V877" s="6"/>
      <c r="AJ877" s="6"/>
      <c r="BC877" s="6"/>
    </row>
    <row r="878" spans="8:55">
      <c r="H878" s="6"/>
      <c r="O878" s="6"/>
      <c r="V878" s="6"/>
      <c r="AJ878" s="6"/>
      <c r="BC878" s="6"/>
    </row>
    <row r="879" spans="8:55">
      <c r="H879" s="6"/>
      <c r="O879" s="6"/>
      <c r="V879" s="6"/>
      <c r="AJ879" s="6"/>
      <c r="BC879" s="6"/>
    </row>
    <row r="880" spans="8:55">
      <c r="H880" s="6"/>
      <c r="O880" s="6"/>
      <c r="V880" s="6"/>
      <c r="AJ880" s="6"/>
      <c r="BC880" s="6"/>
    </row>
    <row r="881" spans="8:55">
      <c r="H881" s="6"/>
      <c r="O881" s="6"/>
      <c r="V881" s="6"/>
      <c r="AJ881" s="6"/>
      <c r="BC881" s="6"/>
    </row>
    <row r="882" spans="8:55">
      <c r="H882" s="6"/>
      <c r="O882" s="6"/>
      <c r="V882" s="6"/>
      <c r="AJ882" s="6"/>
      <c r="BC882" s="6"/>
    </row>
    <row r="883" spans="8:55">
      <c r="H883" s="6"/>
      <c r="O883" s="6"/>
      <c r="V883" s="6"/>
      <c r="AJ883" s="6"/>
      <c r="BC883" s="6"/>
    </row>
    <row r="884" spans="8:55">
      <c r="H884" s="6"/>
      <c r="O884" s="6"/>
      <c r="V884" s="6"/>
      <c r="AJ884" s="6"/>
      <c r="BC884" s="6"/>
    </row>
    <row r="885" spans="8:55">
      <c r="H885" s="6"/>
      <c r="O885" s="6"/>
      <c r="V885" s="6"/>
      <c r="AJ885" s="6"/>
      <c r="BC885" s="6"/>
    </row>
    <row r="886" spans="8:55">
      <c r="H886" s="6"/>
      <c r="O886" s="6"/>
      <c r="V886" s="6"/>
      <c r="AJ886" s="6"/>
      <c r="BC886" s="6"/>
    </row>
    <row r="887" spans="8:55">
      <c r="H887" s="6"/>
      <c r="O887" s="6"/>
      <c r="V887" s="6"/>
      <c r="AJ887" s="6"/>
      <c r="BC887" s="6"/>
    </row>
    <row r="888" spans="8:55">
      <c r="H888" s="6"/>
      <c r="O888" s="6"/>
      <c r="V888" s="6"/>
      <c r="AJ888" s="6"/>
      <c r="BC888" s="6"/>
    </row>
    <row r="889" spans="8:55">
      <c r="H889" s="6"/>
      <c r="O889" s="6"/>
      <c r="V889" s="6"/>
      <c r="AJ889" s="6"/>
      <c r="BC889" s="6"/>
    </row>
    <row r="890" spans="8:55">
      <c r="H890" s="6"/>
      <c r="O890" s="6"/>
      <c r="V890" s="6"/>
      <c r="AJ890" s="6"/>
      <c r="BC890" s="6"/>
    </row>
    <row r="891" spans="8:55">
      <c r="H891" s="6"/>
      <c r="O891" s="6"/>
      <c r="V891" s="6"/>
      <c r="AJ891" s="6"/>
      <c r="BC891" s="6"/>
    </row>
    <row r="892" spans="8:55">
      <c r="H892" s="6"/>
      <c r="O892" s="6"/>
      <c r="V892" s="6"/>
      <c r="AJ892" s="6"/>
      <c r="BC892" s="6"/>
    </row>
    <row r="893" spans="8:55">
      <c r="H893" s="6"/>
      <c r="O893" s="6"/>
      <c r="V893" s="6"/>
      <c r="AJ893" s="6"/>
      <c r="BC893" s="6"/>
    </row>
    <row r="894" spans="8:55">
      <c r="H894" s="6"/>
      <c r="O894" s="6"/>
      <c r="V894" s="6"/>
      <c r="AJ894" s="6"/>
      <c r="BC894" s="6"/>
    </row>
    <row r="895" spans="8:55">
      <c r="H895" s="6"/>
      <c r="O895" s="6"/>
      <c r="V895" s="6"/>
      <c r="AJ895" s="6"/>
      <c r="BC895" s="6"/>
    </row>
    <row r="896" spans="8:55">
      <c r="H896" s="6"/>
      <c r="O896" s="6"/>
      <c r="V896" s="6"/>
      <c r="AJ896" s="6"/>
      <c r="BC896" s="6"/>
    </row>
    <row r="897" spans="8:55">
      <c r="H897" s="6"/>
      <c r="O897" s="6"/>
      <c r="V897" s="6"/>
      <c r="AJ897" s="6"/>
      <c r="BC897" s="6"/>
    </row>
    <row r="898" spans="8:55">
      <c r="H898" s="6"/>
      <c r="O898" s="6"/>
      <c r="V898" s="6"/>
      <c r="AJ898" s="6"/>
      <c r="BC898" s="6"/>
    </row>
    <row r="899" spans="8:55">
      <c r="H899" s="6"/>
      <c r="O899" s="6"/>
      <c r="V899" s="6"/>
      <c r="AJ899" s="6"/>
      <c r="BC899" s="6"/>
    </row>
    <row r="900" spans="8:55">
      <c r="H900" s="6"/>
      <c r="O900" s="6"/>
      <c r="V900" s="6"/>
      <c r="AJ900" s="6"/>
      <c r="BC900" s="6"/>
    </row>
    <row r="901" spans="8:55">
      <c r="H901" s="6"/>
      <c r="O901" s="6"/>
      <c r="V901" s="6"/>
      <c r="AJ901" s="6"/>
      <c r="BC901" s="6"/>
    </row>
    <row r="902" spans="8:55">
      <c r="H902" s="6"/>
      <c r="O902" s="6"/>
      <c r="V902" s="6"/>
      <c r="AJ902" s="6"/>
      <c r="BC902" s="6"/>
    </row>
    <row r="903" spans="8:55">
      <c r="H903" s="6"/>
      <c r="O903" s="6"/>
      <c r="V903" s="6"/>
      <c r="AJ903" s="6"/>
      <c r="BC903" s="6"/>
    </row>
    <row r="904" spans="8:55">
      <c r="H904" s="6"/>
      <c r="O904" s="6"/>
      <c r="V904" s="6"/>
      <c r="AJ904" s="6"/>
      <c r="BC904" s="6"/>
    </row>
    <row r="905" spans="8:55">
      <c r="H905" s="6"/>
      <c r="O905" s="6"/>
      <c r="V905" s="6"/>
      <c r="AJ905" s="6"/>
      <c r="BC905" s="6"/>
    </row>
    <row r="906" spans="8:55">
      <c r="H906" s="6"/>
      <c r="O906" s="6"/>
      <c r="V906" s="6"/>
      <c r="AJ906" s="6"/>
      <c r="BC906" s="6"/>
    </row>
    <row r="907" spans="8:55">
      <c r="H907" s="6"/>
      <c r="O907" s="6"/>
      <c r="V907" s="6"/>
      <c r="AJ907" s="6"/>
      <c r="BC907" s="6"/>
    </row>
    <row r="908" spans="8:55">
      <c r="H908" s="6"/>
      <c r="O908" s="6"/>
      <c r="V908" s="6"/>
      <c r="AJ908" s="6"/>
      <c r="BC908" s="6"/>
    </row>
    <row r="909" spans="8:55">
      <c r="H909" s="6"/>
      <c r="O909" s="6"/>
      <c r="V909" s="6"/>
      <c r="AJ909" s="6"/>
      <c r="BC909" s="6"/>
    </row>
    <row r="910" spans="8:55">
      <c r="H910" s="6"/>
      <c r="O910" s="6"/>
      <c r="V910" s="6"/>
      <c r="AJ910" s="6"/>
      <c r="BC910" s="6"/>
    </row>
    <row r="911" spans="8:55">
      <c r="H911" s="6"/>
      <c r="O911" s="6"/>
      <c r="V911" s="6"/>
      <c r="AJ911" s="6"/>
      <c r="BC911" s="6"/>
    </row>
    <row r="912" spans="8:55">
      <c r="H912" s="6"/>
      <c r="O912" s="6"/>
      <c r="V912" s="6"/>
      <c r="AJ912" s="6"/>
      <c r="BC912" s="6"/>
    </row>
    <row r="913" spans="8:55">
      <c r="H913" s="6"/>
      <c r="O913" s="6"/>
      <c r="V913" s="6"/>
      <c r="AJ913" s="6"/>
      <c r="BC913" s="6"/>
    </row>
    <row r="914" spans="8:55">
      <c r="H914" s="6"/>
      <c r="O914" s="6"/>
      <c r="V914" s="6"/>
      <c r="AJ914" s="6"/>
      <c r="BC914" s="6"/>
    </row>
    <row r="915" spans="8:55">
      <c r="H915" s="6"/>
      <c r="O915" s="6"/>
      <c r="V915" s="6"/>
      <c r="AJ915" s="6"/>
      <c r="BC915" s="6"/>
    </row>
    <row r="916" spans="8:55">
      <c r="H916" s="6"/>
      <c r="O916" s="6"/>
      <c r="V916" s="6"/>
      <c r="AJ916" s="6"/>
      <c r="BC916" s="6"/>
    </row>
    <row r="917" spans="8:55">
      <c r="H917" s="6"/>
      <c r="O917" s="6"/>
      <c r="V917" s="6"/>
      <c r="AJ917" s="6"/>
      <c r="BC917" s="6"/>
    </row>
    <row r="918" spans="8:55">
      <c r="H918" s="6"/>
      <c r="O918" s="6"/>
      <c r="V918" s="6"/>
      <c r="AJ918" s="6"/>
      <c r="BC918" s="6"/>
    </row>
    <row r="919" spans="8:55">
      <c r="H919" s="6"/>
      <c r="O919" s="6"/>
      <c r="V919" s="6"/>
      <c r="AJ919" s="6"/>
      <c r="BC919" s="6"/>
    </row>
    <row r="920" spans="8:55">
      <c r="H920" s="6"/>
      <c r="O920" s="6"/>
      <c r="V920" s="6"/>
      <c r="AJ920" s="6"/>
      <c r="BC920" s="6"/>
    </row>
    <row r="921" spans="8:55">
      <c r="H921" s="6"/>
      <c r="O921" s="6"/>
      <c r="V921" s="6"/>
      <c r="AJ921" s="6"/>
      <c r="BC921" s="6"/>
    </row>
    <row r="922" spans="8:55">
      <c r="H922" s="6"/>
      <c r="O922" s="6"/>
      <c r="V922" s="6"/>
      <c r="AJ922" s="6"/>
      <c r="BC922" s="6"/>
    </row>
    <row r="923" spans="8:55">
      <c r="H923" s="6"/>
      <c r="O923" s="6"/>
      <c r="V923" s="6"/>
      <c r="AJ923" s="6"/>
      <c r="BC923" s="6"/>
    </row>
    <row r="924" spans="8:55">
      <c r="H924" s="6"/>
      <c r="O924" s="6"/>
      <c r="V924" s="6"/>
      <c r="AJ924" s="6"/>
      <c r="BC924" s="6"/>
    </row>
    <row r="925" spans="8:55">
      <c r="H925" s="6"/>
      <c r="O925" s="6"/>
      <c r="V925" s="6"/>
      <c r="AJ925" s="6"/>
      <c r="BC925" s="6"/>
    </row>
    <row r="926" spans="8:55">
      <c r="H926" s="6"/>
      <c r="O926" s="6"/>
      <c r="V926" s="6"/>
      <c r="AJ926" s="6"/>
      <c r="BC926" s="6"/>
    </row>
    <row r="927" spans="8:55">
      <c r="H927" s="6"/>
      <c r="O927" s="6"/>
      <c r="V927" s="6"/>
      <c r="AJ927" s="6"/>
      <c r="BC927" s="6"/>
    </row>
    <row r="928" spans="8:55">
      <c r="H928" s="6"/>
      <c r="O928" s="6"/>
      <c r="V928" s="6"/>
      <c r="AJ928" s="6"/>
      <c r="BC928" s="6"/>
    </row>
    <row r="929" spans="8:55">
      <c r="H929" s="6"/>
      <c r="O929" s="6"/>
      <c r="V929" s="6"/>
      <c r="AJ929" s="6"/>
      <c r="BC929" s="6"/>
    </row>
    <row r="930" spans="8:55">
      <c r="H930" s="6"/>
      <c r="O930" s="6"/>
      <c r="V930" s="6"/>
      <c r="AJ930" s="6"/>
      <c r="BC930" s="6"/>
    </row>
    <row r="931" spans="8:55">
      <c r="H931" s="6"/>
      <c r="O931" s="6"/>
      <c r="V931" s="6"/>
      <c r="AJ931" s="6"/>
      <c r="BC931" s="6"/>
    </row>
    <row r="932" spans="8:55">
      <c r="H932" s="6"/>
      <c r="O932" s="6"/>
      <c r="V932" s="6"/>
      <c r="AJ932" s="6"/>
      <c r="BC932" s="6"/>
    </row>
    <row r="933" spans="8:55">
      <c r="H933" s="6"/>
      <c r="O933" s="6"/>
      <c r="V933" s="6"/>
      <c r="AJ933" s="6"/>
      <c r="BC933" s="6"/>
    </row>
    <row r="934" spans="8:55">
      <c r="H934" s="6"/>
      <c r="O934" s="6"/>
      <c r="V934" s="6"/>
      <c r="AJ934" s="6"/>
      <c r="BC934" s="6"/>
    </row>
    <row r="935" spans="8:55">
      <c r="H935" s="6"/>
      <c r="O935" s="6"/>
      <c r="V935" s="6"/>
      <c r="AJ935" s="6"/>
      <c r="BC935" s="6"/>
    </row>
    <row r="936" spans="8:55">
      <c r="H936" s="6"/>
      <c r="O936" s="6"/>
      <c r="V936" s="6"/>
      <c r="AJ936" s="6"/>
      <c r="BC936" s="6"/>
    </row>
    <row r="937" spans="8:55">
      <c r="H937" s="6"/>
      <c r="O937" s="6"/>
      <c r="V937" s="6"/>
      <c r="AJ937" s="6"/>
      <c r="BC937" s="6"/>
    </row>
    <row r="938" spans="8:55">
      <c r="H938" s="6"/>
      <c r="O938" s="6"/>
      <c r="V938" s="6"/>
      <c r="AJ938" s="6"/>
      <c r="BC938" s="6"/>
    </row>
    <row r="939" spans="8:55">
      <c r="H939" s="6"/>
      <c r="O939" s="6"/>
      <c r="V939" s="6"/>
      <c r="AJ939" s="6"/>
      <c r="BC939" s="6"/>
    </row>
    <row r="940" spans="8:55">
      <c r="H940" s="6"/>
      <c r="O940" s="6"/>
      <c r="V940" s="6"/>
      <c r="AJ940" s="6"/>
      <c r="BC940" s="6"/>
    </row>
    <row r="941" spans="8:55">
      <c r="H941" s="6"/>
      <c r="O941" s="6"/>
      <c r="V941" s="6"/>
      <c r="AJ941" s="6"/>
      <c r="BC941" s="6"/>
    </row>
    <row r="942" spans="8:55">
      <c r="H942" s="6"/>
      <c r="O942" s="6"/>
      <c r="V942" s="6"/>
      <c r="AJ942" s="6"/>
      <c r="BC942" s="6"/>
    </row>
    <row r="943" spans="8:55">
      <c r="H943" s="6"/>
      <c r="O943" s="6"/>
      <c r="V943" s="6"/>
      <c r="AJ943" s="6"/>
      <c r="BC943" s="6"/>
    </row>
    <row r="944" spans="8:55">
      <c r="H944" s="6"/>
      <c r="O944" s="6"/>
      <c r="V944" s="6"/>
      <c r="AJ944" s="6"/>
      <c r="BC944" s="6"/>
    </row>
    <row r="945" spans="8:55">
      <c r="H945" s="6"/>
      <c r="O945" s="6"/>
      <c r="V945" s="6"/>
      <c r="AJ945" s="6"/>
      <c r="BC945" s="6"/>
    </row>
    <row r="946" spans="8:55">
      <c r="H946" s="6"/>
      <c r="O946" s="6"/>
      <c r="V946" s="6"/>
      <c r="AJ946" s="6"/>
      <c r="BC946" s="6"/>
    </row>
    <row r="947" spans="8:55">
      <c r="H947" s="6"/>
      <c r="O947" s="6"/>
      <c r="V947" s="6"/>
      <c r="AJ947" s="6"/>
      <c r="BC947" s="6"/>
    </row>
    <row r="948" spans="8:55">
      <c r="H948" s="6"/>
      <c r="O948" s="6"/>
      <c r="V948" s="6"/>
      <c r="AJ948" s="6"/>
      <c r="BC948" s="6"/>
    </row>
    <row r="949" spans="8:55">
      <c r="H949" s="6"/>
      <c r="O949" s="6"/>
      <c r="V949" s="6"/>
      <c r="AJ949" s="6"/>
      <c r="BC949" s="6"/>
    </row>
    <row r="950" spans="8:55">
      <c r="H950" s="6"/>
      <c r="O950" s="6"/>
      <c r="V950" s="6"/>
      <c r="AJ950" s="6"/>
      <c r="BC950" s="6"/>
    </row>
    <row r="951" spans="8:55">
      <c r="H951" s="6"/>
      <c r="O951" s="6"/>
      <c r="V951" s="6"/>
      <c r="AJ951" s="6"/>
      <c r="BC951" s="6"/>
    </row>
    <row r="952" spans="8:55">
      <c r="H952" s="6"/>
      <c r="O952" s="6"/>
      <c r="V952" s="6"/>
      <c r="AJ952" s="6"/>
      <c r="BC952" s="6"/>
    </row>
    <row r="953" spans="8:55">
      <c r="H953" s="6"/>
      <c r="O953" s="6"/>
      <c r="V953" s="6"/>
      <c r="AJ953" s="6"/>
      <c r="BC953" s="6"/>
    </row>
    <row r="954" spans="8:55">
      <c r="H954" s="6"/>
      <c r="O954" s="6"/>
      <c r="V954" s="6"/>
      <c r="AJ954" s="6"/>
      <c r="BC954" s="6"/>
    </row>
    <row r="955" spans="8:55">
      <c r="H955" s="6"/>
      <c r="O955" s="6"/>
      <c r="V955" s="6"/>
      <c r="AJ955" s="6"/>
      <c r="BC955" s="6"/>
    </row>
    <row r="956" spans="8:55">
      <c r="H956" s="6"/>
      <c r="O956" s="6"/>
      <c r="V956" s="6"/>
      <c r="AJ956" s="6"/>
      <c r="BC956" s="6"/>
    </row>
    <row r="957" spans="8:55">
      <c r="H957" s="6"/>
      <c r="O957" s="6"/>
      <c r="V957" s="6"/>
      <c r="AJ957" s="6"/>
      <c r="BC957" s="6"/>
    </row>
    <row r="958" spans="8:55">
      <c r="H958" s="6"/>
      <c r="O958" s="6"/>
      <c r="V958" s="6"/>
      <c r="AJ958" s="6"/>
      <c r="BC958" s="6"/>
    </row>
    <row r="959" spans="8:55">
      <c r="H959" s="6"/>
      <c r="O959" s="6"/>
      <c r="V959" s="6"/>
      <c r="AJ959" s="6"/>
      <c r="BC959" s="6"/>
    </row>
    <row r="960" spans="8:55">
      <c r="H960" s="6"/>
      <c r="O960" s="6"/>
      <c r="V960" s="6"/>
      <c r="AJ960" s="6"/>
      <c r="BC960" s="6"/>
    </row>
    <row r="961" spans="8:55">
      <c r="H961" s="6"/>
      <c r="O961" s="6"/>
      <c r="V961" s="6"/>
      <c r="AJ961" s="6"/>
      <c r="BC961" s="6"/>
    </row>
    <row r="962" spans="8:55">
      <c r="H962" s="6"/>
      <c r="O962" s="6"/>
      <c r="V962" s="6"/>
      <c r="AJ962" s="6"/>
      <c r="BC962" s="6"/>
    </row>
    <row r="963" spans="8:55">
      <c r="H963" s="6"/>
      <c r="O963" s="6"/>
      <c r="V963" s="6"/>
      <c r="AJ963" s="6"/>
      <c r="BC963" s="6"/>
    </row>
    <row r="964" spans="8:55">
      <c r="H964" s="6"/>
      <c r="O964" s="6"/>
      <c r="V964" s="6"/>
      <c r="AJ964" s="6"/>
      <c r="BC964" s="6"/>
    </row>
    <row r="965" spans="8:55">
      <c r="H965" s="6"/>
      <c r="O965" s="6"/>
      <c r="V965" s="6"/>
      <c r="AJ965" s="6"/>
      <c r="BC965" s="6"/>
    </row>
    <row r="966" spans="8:55">
      <c r="H966" s="6"/>
      <c r="O966" s="6"/>
      <c r="V966" s="6"/>
      <c r="AJ966" s="6"/>
      <c r="BC966" s="6"/>
    </row>
    <row r="967" spans="8:55">
      <c r="H967" s="6"/>
      <c r="O967" s="6"/>
      <c r="V967" s="6"/>
      <c r="AJ967" s="6"/>
      <c r="BC967" s="6"/>
    </row>
    <row r="968" spans="8:55">
      <c r="H968" s="6"/>
      <c r="O968" s="6"/>
      <c r="V968" s="6"/>
      <c r="AJ968" s="6"/>
      <c r="BC968" s="6"/>
    </row>
    <row r="969" spans="8:55">
      <c r="H969" s="6"/>
      <c r="O969" s="6"/>
      <c r="V969" s="6"/>
      <c r="AJ969" s="6"/>
      <c r="BC969" s="6"/>
    </row>
    <row r="970" spans="8:55">
      <c r="H970" s="6"/>
      <c r="O970" s="6"/>
      <c r="V970" s="6"/>
      <c r="AJ970" s="6"/>
      <c r="BC970" s="6"/>
    </row>
    <row r="971" spans="8:55">
      <c r="H971" s="6"/>
      <c r="O971" s="6"/>
      <c r="V971" s="6"/>
      <c r="AJ971" s="6"/>
      <c r="BC971" s="6"/>
    </row>
    <row r="972" spans="8:55">
      <c r="H972" s="6"/>
      <c r="O972" s="6"/>
      <c r="V972" s="6"/>
      <c r="AJ972" s="6"/>
      <c r="BC972" s="6"/>
    </row>
    <row r="973" spans="8:55">
      <c r="H973" s="6"/>
      <c r="O973" s="6"/>
      <c r="V973" s="6"/>
      <c r="AJ973" s="6"/>
      <c r="BC973" s="6"/>
    </row>
    <row r="974" spans="8:55">
      <c r="H974" s="6"/>
      <c r="O974" s="6"/>
      <c r="V974" s="6"/>
      <c r="AJ974" s="6"/>
      <c r="BC974" s="6"/>
    </row>
    <row r="975" spans="8:55">
      <c r="H975" s="6"/>
      <c r="O975" s="6"/>
      <c r="V975" s="6"/>
      <c r="AJ975" s="6"/>
      <c r="BC975" s="6"/>
    </row>
    <row r="976" spans="8:55">
      <c r="H976" s="6"/>
      <c r="O976" s="6"/>
      <c r="V976" s="6"/>
      <c r="AJ976" s="6"/>
      <c r="BC976" s="6"/>
    </row>
    <row r="977" spans="8:55">
      <c r="H977" s="6"/>
      <c r="O977" s="6"/>
      <c r="V977" s="6"/>
      <c r="AJ977" s="6"/>
      <c r="BC977" s="6"/>
    </row>
    <row r="978" spans="8:55">
      <c r="H978" s="6"/>
      <c r="O978" s="6"/>
      <c r="V978" s="6"/>
      <c r="AJ978" s="6"/>
      <c r="BC978" s="6"/>
    </row>
    <row r="979" spans="8:55">
      <c r="H979" s="6"/>
      <c r="O979" s="6"/>
      <c r="V979" s="6"/>
      <c r="AJ979" s="6"/>
      <c r="BC979" s="6"/>
    </row>
    <row r="980" spans="8:55">
      <c r="H980" s="6"/>
      <c r="O980" s="6"/>
      <c r="V980" s="6"/>
      <c r="AJ980" s="6"/>
      <c r="BC980" s="6"/>
    </row>
    <row r="981" spans="8:55">
      <c r="H981" s="6"/>
      <c r="O981" s="6"/>
      <c r="V981" s="6"/>
      <c r="AJ981" s="6"/>
      <c r="BC981" s="6"/>
    </row>
    <row r="982" spans="8:55">
      <c r="H982" s="6"/>
      <c r="O982" s="6"/>
      <c r="V982" s="6"/>
      <c r="AJ982" s="6"/>
      <c r="BC982" s="6"/>
    </row>
    <row r="983" spans="8:55">
      <c r="H983" s="6"/>
      <c r="O983" s="6"/>
      <c r="V983" s="6"/>
      <c r="AJ983" s="6"/>
      <c r="BC983" s="6"/>
    </row>
    <row r="984" spans="8:55">
      <c r="H984" s="6"/>
      <c r="O984" s="6"/>
      <c r="V984" s="6"/>
      <c r="AJ984" s="6"/>
      <c r="BC984" s="6"/>
    </row>
    <row r="985" spans="8:55">
      <c r="H985" s="6"/>
      <c r="O985" s="6"/>
      <c r="V985" s="6"/>
      <c r="AJ985" s="6"/>
      <c r="BC985" s="6"/>
    </row>
    <row r="986" spans="8:55">
      <c r="H986" s="6"/>
      <c r="O986" s="6"/>
      <c r="V986" s="6"/>
      <c r="AJ986" s="6"/>
      <c r="BC986" s="6"/>
    </row>
    <row r="987" spans="8:55">
      <c r="H987" s="6"/>
      <c r="O987" s="6"/>
      <c r="V987" s="6"/>
      <c r="AJ987" s="6"/>
      <c r="BC987" s="6"/>
    </row>
    <row r="988" spans="8:55">
      <c r="H988" s="6"/>
      <c r="O988" s="6"/>
      <c r="V988" s="6"/>
      <c r="AJ988" s="6"/>
      <c r="BC988" s="6"/>
    </row>
    <row r="989" spans="8:55">
      <c r="H989" s="6"/>
      <c r="O989" s="6"/>
      <c r="V989" s="6"/>
      <c r="AJ989" s="6"/>
      <c r="BC989" s="6"/>
    </row>
    <row r="990" spans="8:55">
      <c r="H990" s="6"/>
      <c r="O990" s="6"/>
      <c r="V990" s="6"/>
      <c r="AJ990" s="6"/>
      <c r="BC990" s="6"/>
    </row>
    <row r="991" spans="8:55">
      <c r="H991" s="6"/>
      <c r="O991" s="6"/>
      <c r="V991" s="6"/>
      <c r="AJ991" s="6"/>
      <c r="BC991" s="6"/>
    </row>
    <row r="992" spans="8:55">
      <c r="H992" s="6"/>
      <c r="O992" s="6"/>
      <c r="V992" s="6"/>
      <c r="AJ992" s="6"/>
      <c r="BC992" s="6"/>
    </row>
    <row r="993" spans="8:55">
      <c r="H993" s="6"/>
      <c r="O993" s="6"/>
      <c r="V993" s="6"/>
      <c r="AJ993" s="6"/>
      <c r="BC993" s="6"/>
    </row>
    <row r="994" spans="8:55">
      <c r="H994" s="6"/>
      <c r="O994" s="6"/>
      <c r="V994" s="6"/>
      <c r="AJ994" s="6"/>
      <c r="BC994" s="6"/>
    </row>
    <row r="995" spans="8:55">
      <c r="H995" s="6"/>
      <c r="O995" s="6"/>
      <c r="V995" s="6"/>
      <c r="AJ995" s="6"/>
      <c r="BC995" s="6"/>
    </row>
    <row r="996" spans="8:55">
      <c r="H996" s="6"/>
      <c r="O996" s="6"/>
      <c r="V996" s="6"/>
      <c r="AJ996" s="6"/>
      <c r="BC996" s="6"/>
    </row>
    <row r="997" spans="8:55">
      <c r="H997" s="6"/>
      <c r="O997" s="6"/>
      <c r="V997" s="6"/>
      <c r="AJ997" s="6"/>
      <c r="BC997" s="6"/>
    </row>
    <row r="998" spans="8:55">
      <c r="H998" s="6"/>
      <c r="O998" s="6"/>
      <c r="V998" s="6"/>
      <c r="AJ998" s="6"/>
      <c r="BC998" s="6"/>
    </row>
    <row r="999" spans="8:55">
      <c r="H999" s="6"/>
      <c r="O999" s="6"/>
      <c r="V999" s="6"/>
      <c r="AJ999" s="6"/>
      <c r="BC999" s="6"/>
    </row>
    <row r="1000" spans="8:55">
      <c r="H1000" s="6"/>
      <c r="O1000" s="6"/>
      <c r="V1000" s="6"/>
      <c r="AJ1000" s="6"/>
      <c r="BC1000" s="6"/>
    </row>
    <row r="1001" spans="8:55">
      <c r="H1001" s="6"/>
      <c r="O1001" s="6"/>
      <c r="V1001" s="6"/>
      <c r="AJ1001" s="6"/>
      <c r="BC1001" s="6"/>
    </row>
    <row r="1002" spans="8:55">
      <c r="H1002" s="6"/>
      <c r="O1002" s="6"/>
      <c r="V1002" s="6"/>
      <c r="AJ1002" s="6"/>
      <c r="BC1002" s="6"/>
    </row>
    <row r="1003" spans="8:55">
      <c r="H1003" s="6"/>
      <c r="O1003" s="6"/>
      <c r="V1003" s="6"/>
      <c r="AJ1003" s="6"/>
      <c r="BC1003" s="6"/>
    </row>
    <row r="1004" spans="8:55">
      <c r="H1004" s="6"/>
      <c r="O1004" s="6"/>
      <c r="V1004" s="6"/>
      <c r="AJ1004" s="6"/>
      <c r="BC1004" s="6"/>
    </row>
    <row r="1005" spans="8:55">
      <c r="H1005" s="6"/>
      <c r="O1005" s="6"/>
      <c r="V1005" s="6"/>
      <c r="AJ1005" s="6"/>
      <c r="BC1005" s="6"/>
    </row>
    <row r="1006" spans="8:55">
      <c r="H1006" s="6"/>
      <c r="O1006" s="6"/>
      <c r="V1006" s="6"/>
      <c r="AJ1006" s="6"/>
      <c r="BC1006" s="6"/>
    </row>
    <row r="1007" spans="8:55">
      <c r="H1007" s="6"/>
      <c r="O1007" s="6"/>
      <c r="V1007" s="6"/>
      <c r="AJ1007" s="6"/>
      <c r="BC1007" s="6"/>
    </row>
    <row r="1008" spans="8:55">
      <c r="H1008" s="6"/>
      <c r="O1008" s="6"/>
      <c r="V1008" s="6"/>
      <c r="AJ1008" s="6"/>
      <c r="BC1008" s="6"/>
    </row>
    <row r="1009" spans="8:55">
      <c r="H1009" s="6"/>
      <c r="O1009" s="6"/>
      <c r="V1009" s="6"/>
      <c r="AJ1009" s="6"/>
      <c r="BC1009" s="6"/>
    </row>
    <row r="1010" spans="8:55">
      <c r="H1010" s="6"/>
      <c r="O1010" s="6"/>
      <c r="V1010" s="6"/>
      <c r="AJ1010" s="6"/>
      <c r="BC1010" s="6"/>
    </row>
    <row r="1011" spans="8:55">
      <c r="H1011" s="6"/>
      <c r="O1011" s="6"/>
      <c r="V1011" s="6"/>
      <c r="AJ1011" s="6"/>
      <c r="BC1011" s="6"/>
    </row>
    <row r="1012" spans="8:55">
      <c r="H1012" s="6"/>
      <c r="O1012" s="6"/>
      <c r="V1012" s="6"/>
      <c r="AJ1012" s="6"/>
      <c r="BC1012" s="6"/>
    </row>
    <row r="1013" spans="8:55">
      <c r="H1013" s="6"/>
      <c r="O1013" s="6"/>
      <c r="V1013" s="6"/>
      <c r="AJ1013" s="6"/>
      <c r="BC1013" s="6"/>
    </row>
    <row r="1014" spans="8:55">
      <c r="H1014" s="6"/>
      <c r="O1014" s="6"/>
      <c r="V1014" s="6"/>
      <c r="AJ1014" s="6"/>
      <c r="BC1014" s="6"/>
    </row>
    <row r="1015" spans="8:55">
      <c r="H1015" s="6"/>
      <c r="O1015" s="6"/>
      <c r="V1015" s="6"/>
      <c r="AJ1015" s="6"/>
      <c r="BC1015" s="6"/>
    </row>
    <row r="1016" spans="8:55">
      <c r="H1016" s="6"/>
      <c r="O1016" s="6"/>
      <c r="V1016" s="6"/>
      <c r="AJ1016" s="6"/>
      <c r="BC1016" s="6"/>
    </row>
    <row r="1017" spans="8:55">
      <c r="H1017" s="6"/>
      <c r="O1017" s="6"/>
      <c r="V1017" s="6"/>
      <c r="AJ1017" s="6"/>
      <c r="BC1017" s="6"/>
    </row>
    <row r="1018" spans="8:55">
      <c r="H1018" s="6"/>
      <c r="O1018" s="6"/>
      <c r="V1018" s="6"/>
      <c r="AJ1018" s="6"/>
      <c r="BC1018" s="6"/>
    </row>
    <row r="1019" spans="8:55">
      <c r="H1019" s="6"/>
      <c r="O1019" s="6"/>
      <c r="V1019" s="6"/>
      <c r="AJ1019" s="6"/>
      <c r="BC1019" s="6"/>
    </row>
    <row r="1020" spans="8:55">
      <c r="H1020" s="6"/>
      <c r="O1020" s="6"/>
      <c r="V1020" s="6"/>
      <c r="AJ1020" s="6"/>
      <c r="BC1020" s="6"/>
    </row>
    <row r="1021" spans="8:55">
      <c r="H1021" s="6"/>
      <c r="O1021" s="6"/>
      <c r="V1021" s="6"/>
      <c r="AJ1021" s="6"/>
      <c r="BC1021" s="6"/>
    </row>
    <row r="1022" spans="8:55">
      <c r="H1022" s="6"/>
      <c r="O1022" s="6"/>
      <c r="V1022" s="6"/>
      <c r="AJ1022" s="6"/>
      <c r="BC1022" s="6"/>
    </row>
    <row r="1023" spans="8:55">
      <c r="H1023" s="6"/>
      <c r="O1023" s="6"/>
      <c r="V1023" s="6"/>
      <c r="AJ1023" s="6"/>
      <c r="BC1023" s="6"/>
    </row>
    <row r="1024" spans="8:55">
      <c r="H1024" s="6"/>
      <c r="O1024" s="6"/>
      <c r="V1024" s="6"/>
      <c r="AJ1024" s="6"/>
      <c r="BC1024" s="6"/>
    </row>
    <row r="1025" spans="8:55">
      <c r="H1025" s="6"/>
      <c r="O1025" s="6"/>
      <c r="V1025" s="6"/>
      <c r="AJ1025" s="6"/>
      <c r="BC1025" s="6"/>
    </row>
    <row r="1026" spans="8:55">
      <c r="H1026" s="6"/>
      <c r="O1026" s="6"/>
      <c r="V1026" s="6"/>
      <c r="AJ1026" s="6"/>
      <c r="BC1026" s="6"/>
    </row>
    <row r="1027" spans="8:55">
      <c r="H1027" s="6"/>
      <c r="O1027" s="6"/>
      <c r="V1027" s="6"/>
      <c r="AJ1027" s="6"/>
      <c r="BC1027" s="6"/>
    </row>
    <row r="1028" spans="8:55">
      <c r="H1028" s="6"/>
      <c r="O1028" s="6"/>
      <c r="V1028" s="6"/>
      <c r="AJ1028" s="6"/>
      <c r="BC1028" s="6"/>
    </row>
    <row r="1029" spans="8:55">
      <c r="H1029" s="6"/>
      <c r="O1029" s="6"/>
      <c r="V1029" s="6"/>
      <c r="AJ1029" s="6"/>
      <c r="BC1029" s="6"/>
    </row>
    <row r="1030" spans="8:55">
      <c r="H1030" s="6"/>
      <c r="O1030" s="6"/>
      <c r="V1030" s="6"/>
      <c r="AJ1030" s="6"/>
      <c r="BC1030" s="6"/>
    </row>
    <row r="1031" spans="8:55">
      <c r="H1031" s="6"/>
      <c r="O1031" s="6"/>
      <c r="V1031" s="6"/>
      <c r="AJ1031" s="6"/>
      <c r="BC1031" s="6"/>
    </row>
    <row r="1032" spans="8:55">
      <c r="H1032" s="6"/>
      <c r="O1032" s="6"/>
      <c r="V1032" s="6"/>
      <c r="AJ1032" s="6"/>
      <c r="BC1032" s="6"/>
    </row>
    <row r="1033" spans="8:55">
      <c r="H1033" s="6"/>
      <c r="O1033" s="6"/>
      <c r="V1033" s="6"/>
      <c r="AJ1033" s="6"/>
      <c r="BC1033" s="6"/>
    </row>
    <row r="1034" spans="8:55">
      <c r="H1034" s="6"/>
      <c r="O1034" s="6"/>
      <c r="V1034" s="6"/>
      <c r="AJ1034" s="6"/>
      <c r="BC1034" s="6"/>
    </row>
    <row r="1035" spans="8:55">
      <c r="H1035" s="6"/>
      <c r="O1035" s="6"/>
      <c r="V1035" s="6"/>
      <c r="AJ1035" s="6"/>
      <c r="BC1035" s="6"/>
    </row>
    <row r="1036" spans="8:55">
      <c r="H1036" s="6"/>
      <c r="O1036" s="6"/>
      <c r="V1036" s="6"/>
      <c r="AJ1036" s="6"/>
      <c r="BC1036" s="6"/>
    </row>
    <row r="1037" spans="8:55">
      <c r="H1037" s="6"/>
      <c r="O1037" s="6"/>
      <c r="V1037" s="6"/>
      <c r="AJ1037" s="6"/>
      <c r="BC1037" s="6"/>
    </row>
    <row r="1038" spans="8:55">
      <c r="H1038" s="6"/>
      <c r="O1038" s="6"/>
      <c r="V1038" s="6"/>
      <c r="AJ1038" s="6"/>
      <c r="BC1038" s="6"/>
    </row>
    <row r="1039" spans="8:55">
      <c r="H1039" s="6"/>
      <c r="O1039" s="6"/>
      <c r="V1039" s="6"/>
      <c r="AJ1039" s="6"/>
      <c r="BC1039" s="6"/>
    </row>
    <row r="1040" spans="8:55">
      <c r="H1040" s="6"/>
      <c r="O1040" s="6"/>
      <c r="V1040" s="6"/>
      <c r="AJ1040" s="6"/>
      <c r="BC1040" s="6"/>
    </row>
    <row r="1041" spans="8:55">
      <c r="H1041" s="6"/>
      <c r="O1041" s="6"/>
      <c r="V1041" s="6"/>
      <c r="AJ1041" s="6"/>
      <c r="BC1041" s="6"/>
    </row>
    <row r="1042" spans="8:55">
      <c r="H1042" s="6"/>
      <c r="O1042" s="6"/>
      <c r="V1042" s="6"/>
      <c r="AJ1042" s="6"/>
      <c r="BC1042" s="6"/>
    </row>
    <row r="1043" spans="8:55">
      <c r="H1043" s="6"/>
      <c r="O1043" s="6"/>
      <c r="V1043" s="6"/>
      <c r="AJ1043" s="6"/>
      <c r="BC1043" s="6"/>
    </row>
    <row r="1044" spans="8:55">
      <c r="H1044" s="6"/>
      <c r="O1044" s="6"/>
      <c r="V1044" s="6"/>
      <c r="AJ1044" s="6"/>
      <c r="BC1044" s="6"/>
    </row>
    <row r="1045" spans="8:55">
      <c r="H1045" s="6"/>
      <c r="O1045" s="6"/>
      <c r="V1045" s="6"/>
      <c r="AJ1045" s="6"/>
      <c r="BC1045" s="6"/>
    </row>
    <row r="1046" spans="8:55">
      <c r="H1046" s="6"/>
      <c r="O1046" s="6"/>
      <c r="V1046" s="6"/>
      <c r="AJ1046" s="6"/>
      <c r="BC1046" s="6"/>
    </row>
    <row r="1047" spans="8:55">
      <c r="H1047" s="6"/>
      <c r="O1047" s="6"/>
      <c r="V1047" s="6"/>
      <c r="AJ1047" s="6"/>
      <c r="BC1047" s="6"/>
    </row>
    <row r="1048" spans="8:55">
      <c r="H1048" s="6"/>
      <c r="O1048" s="6"/>
      <c r="V1048" s="6"/>
      <c r="AJ1048" s="6"/>
      <c r="BC1048" s="6"/>
    </row>
    <row r="1049" spans="8:55">
      <c r="H1049" s="6"/>
      <c r="O1049" s="6"/>
      <c r="V1049" s="6"/>
      <c r="AJ1049" s="6"/>
      <c r="BC1049" s="6"/>
    </row>
    <row r="1050" spans="8:55">
      <c r="H1050" s="6"/>
      <c r="O1050" s="6"/>
      <c r="V1050" s="6"/>
      <c r="AJ1050" s="6"/>
      <c r="BC1050" s="6"/>
    </row>
    <row r="1051" spans="8:55">
      <c r="H1051" s="6"/>
      <c r="O1051" s="6"/>
      <c r="V1051" s="6"/>
      <c r="AJ1051" s="6"/>
      <c r="BC1051" s="6"/>
    </row>
    <row r="1052" spans="8:55">
      <c r="H1052" s="6"/>
      <c r="O1052" s="6"/>
      <c r="V1052" s="6"/>
      <c r="AJ1052" s="6"/>
      <c r="BC1052" s="6"/>
    </row>
    <row r="1053" spans="8:55">
      <c r="H1053" s="6"/>
      <c r="O1053" s="6"/>
      <c r="V1053" s="6"/>
      <c r="AJ1053" s="6"/>
      <c r="BC1053" s="6"/>
    </row>
    <row r="1054" spans="8:55">
      <c r="H1054" s="6"/>
      <c r="O1054" s="6"/>
      <c r="V1054" s="6"/>
      <c r="AJ1054" s="6"/>
      <c r="BC1054" s="6"/>
    </row>
    <row r="1055" spans="8:55">
      <c r="H1055" s="6"/>
      <c r="O1055" s="6"/>
      <c r="V1055" s="6"/>
      <c r="AJ1055" s="6"/>
      <c r="BC1055" s="6"/>
    </row>
    <row r="1056" spans="8:55">
      <c r="H1056" s="6"/>
      <c r="O1056" s="6"/>
      <c r="V1056" s="6"/>
      <c r="AJ1056" s="6"/>
      <c r="BC1056" s="6"/>
    </row>
    <row r="1057" spans="8:55">
      <c r="H1057" s="6"/>
      <c r="O1057" s="6"/>
      <c r="V1057" s="6"/>
      <c r="AJ1057" s="6"/>
      <c r="BC1057" s="6"/>
    </row>
    <row r="1058" spans="8:55">
      <c r="H1058" s="6"/>
      <c r="O1058" s="6"/>
      <c r="V1058" s="6"/>
      <c r="AJ1058" s="6"/>
      <c r="BC1058" s="6"/>
    </row>
    <row r="1059" spans="8:55">
      <c r="H1059" s="6"/>
      <c r="O1059" s="6"/>
      <c r="V1059" s="6"/>
      <c r="AJ1059" s="6"/>
      <c r="BC1059" s="6"/>
    </row>
    <row r="1060" spans="8:55">
      <c r="H1060" s="6"/>
      <c r="O1060" s="6"/>
      <c r="V1060" s="6"/>
      <c r="AJ1060" s="6"/>
      <c r="BC1060" s="6"/>
    </row>
    <row r="1061" spans="8:55">
      <c r="H1061" s="6"/>
      <c r="O1061" s="6"/>
      <c r="V1061" s="6"/>
      <c r="AJ1061" s="6"/>
      <c r="BC1061" s="6"/>
    </row>
    <row r="1062" spans="8:55">
      <c r="H1062" s="6"/>
      <c r="O1062" s="6"/>
      <c r="V1062" s="6"/>
      <c r="AJ1062" s="6"/>
      <c r="BC1062" s="6"/>
    </row>
    <row r="1063" spans="8:55">
      <c r="H1063" s="6"/>
      <c r="O1063" s="6"/>
      <c r="V1063" s="6"/>
      <c r="AJ1063" s="6"/>
      <c r="BC1063" s="6"/>
    </row>
    <row r="1064" spans="8:55">
      <c r="H1064" s="6"/>
      <c r="O1064" s="6"/>
      <c r="V1064" s="6"/>
      <c r="AJ1064" s="6"/>
      <c r="BC1064" s="6"/>
    </row>
    <row r="1065" spans="8:55">
      <c r="H1065" s="6"/>
      <c r="O1065" s="6"/>
      <c r="V1065" s="6"/>
      <c r="AJ1065" s="6"/>
      <c r="BC1065" s="6"/>
    </row>
    <row r="1066" spans="8:55">
      <c r="H1066" s="6"/>
      <c r="O1066" s="6"/>
      <c r="V1066" s="6"/>
      <c r="AJ1066" s="6"/>
      <c r="BC1066" s="6"/>
    </row>
    <row r="1067" spans="8:55">
      <c r="H1067" s="6"/>
      <c r="O1067" s="6"/>
      <c r="V1067" s="6"/>
      <c r="AJ1067" s="6"/>
      <c r="BC1067" s="6"/>
    </row>
    <row r="1068" spans="8:55">
      <c r="H1068" s="6"/>
      <c r="O1068" s="6"/>
      <c r="V1068" s="6"/>
      <c r="AJ1068" s="6"/>
      <c r="BC1068" s="6"/>
    </row>
    <row r="1069" spans="8:55">
      <c r="H1069" s="6"/>
      <c r="O1069" s="6"/>
      <c r="V1069" s="6"/>
      <c r="AJ1069" s="6"/>
      <c r="BC1069" s="6"/>
    </row>
    <row r="1070" spans="8:55">
      <c r="H1070" s="6"/>
      <c r="O1070" s="6"/>
      <c r="V1070" s="6"/>
      <c r="AJ1070" s="6"/>
      <c r="BC1070" s="6"/>
    </row>
    <row r="1071" spans="8:55">
      <c r="H1071" s="6"/>
      <c r="O1071" s="6"/>
      <c r="V1071" s="6"/>
      <c r="AJ1071" s="6"/>
      <c r="BC1071" s="6"/>
    </row>
    <row r="1072" spans="8:55">
      <c r="H1072" s="6"/>
      <c r="O1072" s="6"/>
      <c r="V1072" s="6"/>
      <c r="AJ1072" s="6"/>
      <c r="BC1072" s="6"/>
    </row>
    <row r="1073" spans="8:55">
      <c r="H1073" s="6"/>
      <c r="O1073" s="6"/>
      <c r="V1073" s="6"/>
      <c r="AJ1073" s="6"/>
      <c r="BC1073" s="6"/>
    </row>
    <row r="1074" spans="8:55">
      <c r="H1074" s="6"/>
      <c r="O1074" s="6"/>
      <c r="V1074" s="6"/>
      <c r="AJ1074" s="6"/>
      <c r="BC1074" s="6"/>
    </row>
    <row r="1075" spans="8:55">
      <c r="H1075" s="6"/>
      <c r="O1075" s="6"/>
      <c r="V1075" s="6"/>
      <c r="AJ1075" s="6"/>
      <c r="BC1075" s="6"/>
    </row>
    <row r="1076" spans="8:55">
      <c r="H1076" s="6"/>
      <c r="O1076" s="6"/>
      <c r="V1076" s="6"/>
      <c r="AJ1076" s="6"/>
      <c r="BC1076" s="6"/>
    </row>
    <row r="1077" spans="8:55">
      <c r="H1077" s="6"/>
      <c r="O1077" s="6"/>
      <c r="V1077" s="6"/>
      <c r="AJ1077" s="6"/>
      <c r="BC1077" s="6"/>
    </row>
    <row r="1078" spans="8:55">
      <c r="H1078" s="6"/>
      <c r="O1078" s="6"/>
      <c r="V1078" s="6"/>
      <c r="AJ1078" s="6"/>
      <c r="BC1078" s="6"/>
    </row>
    <row r="1079" spans="8:55">
      <c r="H1079" s="6"/>
      <c r="O1079" s="6"/>
      <c r="V1079" s="6"/>
      <c r="AJ1079" s="6"/>
      <c r="BC1079" s="6"/>
    </row>
    <row r="1080" spans="8:55">
      <c r="H1080" s="6"/>
      <c r="O1080" s="6"/>
      <c r="V1080" s="6"/>
      <c r="AJ1080" s="6"/>
      <c r="BC1080" s="6"/>
    </row>
    <row r="1081" spans="8:55">
      <c r="H1081" s="6"/>
      <c r="O1081" s="6"/>
      <c r="V1081" s="6"/>
      <c r="AJ1081" s="6"/>
      <c r="BC1081" s="6"/>
    </row>
    <row r="1082" spans="8:55">
      <c r="H1082" s="6"/>
      <c r="O1082" s="6"/>
      <c r="V1082" s="6"/>
      <c r="AJ1082" s="6"/>
      <c r="BC1082" s="6"/>
    </row>
    <row r="1083" spans="8:55">
      <c r="H1083" s="6"/>
      <c r="O1083" s="6"/>
      <c r="V1083" s="6"/>
      <c r="AJ1083" s="6"/>
      <c r="BC1083" s="6"/>
    </row>
    <row r="1084" spans="8:55">
      <c r="H1084" s="6"/>
      <c r="O1084" s="6"/>
      <c r="V1084" s="6"/>
      <c r="AJ1084" s="6"/>
      <c r="BC1084" s="6"/>
    </row>
    <row r="1085" spans="8:55">
      <c r="H1085" s="6"/>
      <c r="O1085" s="6"/>
      <c r="V1085" s="6"/>
      <c r="AJ1085" s="6"/>
      <c r="BC1085" s="6"/>
    </row>
    <row r="1086" spans="8:55">
      <c r="H1086" s="6"/>
      <c r="O1086" s="6"/>
      <c r="V1086" s="6"/>
      <c r="AJ1086" s="6"/>
      <c r="BC1086" s="6"/>
    </row>
    <row r="1087" spans="8:55">
      <c r="H1087" s="6"/>
      <c r="O1087" s="6"/>
      <c r="V1087" s="6"/>
      <c r="AJ1087" s="6"/>
      <c r="BC1087" s="6"/>
    </row>
    <row r="1088" spans="8:55">
      <c r="H1088" s="6"/>
      <c r="O1088" s="6"/>
      <c r="V1088" s="6"/>
      <c r="AJ1088" s="6"/>
      <c r="BC1088" s="6"/>
    </row>
    <row r="1089" spans="8:55">
      <c r="H1089" s="6"/>
      <c r="O1089" s="6"/>
      <c r="V1089" s="6"/>
      <c r="AJ1089" s="6"/>
      <c r="BC1089" s="6"/>
    </row>
    <row r="1090" spans="8:55">
      <c r="H1090" s="6"/>
      <c r="O1090" s="6"/>
      <c r="V1090" s="6"/>
      <c r="AJ1090" s="6"/>
      <c r="BC1090" s="6"/>
    </row>
    <row r="1091" spans="8:55">
      <c r="H1091" s="6"/>
      <c r="O1091" s="6"/>
      <c r="V1091" s="6"/>
      <c r="AJ1091" s="6"/>
      <c r="BC1091" s="6"/>
    </row>
    <row r="1092" spans="8:55">
      <c r="H1092" s="6"/>
      <c r="O1092" s="6"/>
      <c r="V1092" s="6"/>
      <c r="AJ1092" s="6"/>
      <c r="BC1092" s="6"/>
    </row>
    <row r="1093" spans="8:55">
      <c r="H1093" s="6"/>
      <c r="O1093" s="6"/>
      <c r="V1093" s="6"/>
      <c r="AJ1093" s="6"/>
      <c r="BC1093" s="6"/>
    </row>
    <row r="1094" spans="8:55">
      <c r="H1094" s="6"/>
      <c r="O1094" s="6"/>
      <c r="V1094" s="6"/>
      <c r="AJ1094" s="6"/>
      <c r="BC1094" s="6"/>
    </row>
    <row r="1095" spans="8:55">
      <c r="H1095" s="6"/>
      <c r="O1095" s="6"/>
      <c r="V1095" s="6"/>
      <c r="AJ1095" s="6"/>
      <c r="BC1095" s="6"/>
    </row>
    <row r="1096" spans="8:55">
      <c r="H1096" s="6"/>
      <c r="O1096" s="6"/>
      <c r="V1096" s="6"/>
      <c r="AJ1096" s="6"/>
      <c r="BC1096" s="6"/>
    </row>
    <row r="1097" spans="8:55">
      <c r="H1097" s="6"/>
      <c r="O1097" s="6"/>
      <c r="V1097" s="6"/>
      <c r="AJ1097" s="6"/>
      <c r="BC1097" s="6"/>
    </row>
    <row r="1098" spans="8:55">
      <c r="H1098" s="6"/>
      <c r="O1098" s="6"/>
      <c r="V1098" s="6"/>
      <c r="AJ1098" s="6"/>
      <c r="BC1098" s="6"/>
    </row>
    <row r="1099" spans="8:55">
      <c r="H1099" s="6"/>
      <c r="O1099" s="6"/>
      <c r="V1099" s="6"/>
      <c r="AJ1099" s="6"/>
      <c r="BC1099" s="6"/>
    </row>
    <row r="1100" spans="8:55">
      <c r="H1100" s="6"/>
      <c r="O1100" s="6"/>
      <c r="V1100" s="6"/>
      <c r="AJ1100" s="6"/>
      <c r="BC1100" s="6"/>
    </row>
    <row r="1101" spans="8:55">
      <c r="H1101" s="6"/>
      <c r="O1101" s="6"/>
      <c r="V1101" s="6"/>
      <c r="AJ1101" s="6"/>
      <c r="BC1101" s="6"/>
    </row>
    <row r="1102" spans="8:55">
      <c r="H1102" s="6"/>
      <c r="O1102" s="6"/>
      <c r="V1102" s="6"/>
      <c r="AJ1102" s="6"/>
      <c r="BC1102" s="6"/>
    </row>
    <row r="1103" spans="8:55">
      <c r="H1103" s="6"/>
      <c r="O1103" s="6"/>
      <c r="V1103" s="6"/>
      <c r="AJ1103" s="6"/>
      <c r="BC1103" s="6"/>
    </row>
    <row r="1104" spans="8:55">
      <c r="H1104" s="6"/>
      <c r="O1104" s="6"/>
      <c r="V1104" s="6"/>
      <c r="AJ1104" s="6"/>
      <c r="BC1104" s="6"/>
    </row>
    <row r="1105" spans="8:55">
      <c r="H1105" s="6"/>
      <c r="O1105" s="6"/>
      <c r="V1105" s="6"/>
      <c r="AJ1105" s="6"/>
      <c r="BC1105" s="6"/>
    </row>
    <row r="1106" spans="8:55">
      <c r="H1106" s="6"/>
      <c r="O1106" s="6"/>
      <c r="V1106" s="6"/>
      <c r="AJ1106" s="6"/>
      <c r="BC1106" s="6"/>
    </row>
    <row r="1107" spans="8:55">
      <c r="H1107" s="6"/>
      <c r="O1107" s="6"/>
      <c r="V1107" s="6"/>
      <c r="AJ1107" s="6"/>
      <c r="BC1107" s="6"/>
    </row>
    <row r="1108" spans="8:55">
      <c r="H1108" s="6"/>
      <c r="O1108" s="6"/>
      <c r="V1108" s="6"/>
      <c r="AJ1108" s="6"/>
      <c r="BC1108" s="6"/>
    </row>
    <row r="1109" spans="8:55">
      <c r="H1109" s="6"/>
      <c r="O1109" s="6"/>
      <c r="V1109" s="6"/>
      <c r="AJ1109" s="6"/>
      <c r="BC1109" s="6"/>
    </row>
    <row r="1110" spans="8:55">
      <c r="H1110" s="6"/>
      <c r="O1110" s="6"/>
      <c r="V1110" s="6"/>
      <c r="AJ1110" s="6"/>
      <c r="BC1110" s="6"/>
    </row>
    <row r="1111" spans="8:55">
      <c r="H1111" s="6"/>
      <c r="O1111" s="6"/>
      <c r="V1111" s="6"/>
      <c r="AJ1111" s="6"/>
      <c r="BC1111" s="6"/>
    </row>
    <row r="1112" spans="8:55">
      <c r="H1112" s="6"/>
      <c r="O1112" s="6"/>
      <c r="V1112" s="6"/>
      <c r="AJ1112" s="6"/>
      <c r="BC1112" s="6"/>
    </row>
    <row r="1113" spans="8:55">
      <c r="H1113" s="6"/>
      <c r="O1113" s="6"/>
      <c r="V1113" s="6"/>
      <c r="AJ1113" s="6"/>
      <c r="BC1113" s="6"/>
    </row>
    <row r="1114" spans="8:55">
      <c r="H1114" s="6"/>
      <c r="O1114" s="6"/>
      <c r="V1114" s="6"/>
      <c r="AJ1114" s="6"/>
      <c r="BC1114" s="6"/>
    </row>
    <row r="1115" spans="8:55">
      <c r="H1115" s="6"/>
      <c r="O1115" s="6"/>
      <c r="V1115" s="6"/>
      <c r="AJ1115" s="6"/>
      <c r="BC1115" s="6"/>
    </row>
    <row r="1116" spans="8:55">
      <c r="H1116" s="6"/>
      <c r="O1116" s="6"/>
      <c r="V1116" s="6"/>
      <c r="AJ1116" s="6"/>
      <c r="BC1116" s="6"/>
    </row>
    <row r="1117" spans="8:55">
      <c r="H1117" s="6"/>
      <c r="O1117" s="6"/>
      <c r="V1117" s="6"/>
      <c r="AJ1117" s="6"/>
      <c r="BC1117" s="6"/>
    </row>
    <row r="1118" spans="8:55">
      <c r="H1118" s="6"/>
      <c r="O1118" s="6"/>
      <c r="V1118" s="6"/>
      <c r="AJ1118" s="6"/>
      <c r="BC1118" s="6"/>
    </row>
    <row r="1119" spans="8:55">
      <c r="H1119" s="6"/>
      <c r="O1119" s="6"/>
      <c r="V1119" s="6"/>
      <c r="AJ1119" s="6"/>
      <c r="BC1119" s="6"/>
    </row>
    <row r="1120" spans="8:55">
      <c r="H1120" s="6"/>
      <c r="O1120" s="6"/>
      <c r="V1120" s="6"/>
      <c r="AJ1120" s="6"/>
      <c r="BC1120" s="6"/>
    </row>
    <row r="1121" spans="8:55">
      <c r="H1121" s="6"/>
      <c r="O1121" s="6"/>
      <c r="V1121" s="6"/>
      <c r="AJ1121" s="6"/>
      <c r="BC1121" s="6"/>
    </row>
    <row r="1122" spans="8:55">
      <c r="H1122" s="6"/>
      <c r="O1122" s="6"/>
      <c r="V1122" s="6"/>
      <c r="AJ1122" s="6"/>
      <c r="BC1122" s="6"/>
    </row>
    <row r="1123" spans="8:55">
      <c r="H1123" s="6"/>
      <c r="O1123" s="6"/>
      <c r="V1123" s="6"/>
      <c r="AJ1123" s="6"/>
      <c r="BC1123" s="6"/>
    </row>
    <row r="1124" spans="8:55">
      <c r="H1124" s="6"/>
      <c r="O1124" s="6"/>
      <c r="V1124" s="6"/>
      <c r="AJ1124" s="6"/>
      <c r="BC1124" s="6"/>
    </row>
    <row r="1125" spans="8:55">
      <c r="H1125" s="6"/>
      <c r="O1125" s="6"/>
      <c r="V1125" s="6"/>
      <c r="AJ1125" s="6"/>
      <c r="BC1125" s="6"/>
    </row>
    <row r="1126" spans="8:55">
      <c r="H1126" s="6"/>
      <c r="O1126" s="6"/>
      <c r="V1126" s="6"/>
      <c r="AJ1126" s="6"/>
      <c r="BC1126" s="6"/>
    </row>
    <row r="1127" spans="8:55">
      <c r="H1127" s="6"/>
      <c r="O1127" s="6"/>
      <c r="V1127" s="6"/>
      <c r="AJ1127" s="6"/>
      <c r="BC1127" s="6"/>
    </row>
    <row r="1128" spans="8:55">
      <c r="H1128" s="6"/>
      <c r="O1128" s="6"/>
      <c r="V1128" s="6"/>
      <c r="AJ1128" s="6"/>
      <c r="BC1128" s="6"/>
    </row>
    <row r="1129" spans="8:55">
      <c r="H1129" s="6"/>
      <c r="O1129" s="6"/>
      <c r="V1129" s="6"/>
      <c r="AJ1129" s="6"/>
      <c r="BC1129" s="6"/>
    </row>
    <row r="1130" spans="8:55">
      <c r="H1130" s="6"/>
      <c r="O1130" s="6"/>
      <c r="V1130" s="6"/>
      <c r="AJ1130" s="6"/>
      <c r="BC1130" s="6"/>
    </row>
    <row r="1131" spans="8:55">
      <c r="H1131" s="6"/>
      <c r="O1131" s="6"/>
      <c r="V1131" s="6"/>
      <c r="AJ1131" s="6"/>
      <c r="BC1131" s="6"/>
    </row>
    <row r="1132" spans="8:55">
      <c r="H1132" s="6"/>
      <c r="O1132" s="6"/>
      <c r="V1132" s="6"/>
      <c r="AJ1132" s="6"/>
      <c r="BC1132" s="6"/>
    </row>
    <row r="1133" spans="8:55">
      <c r="H1133" s="6"/>
      <c r="O1133" s="6"/>
      <c r="V1133" s="6"/>
      <c r="AJ1133" s="6"/>
      <c r="BC1133" s="6"/>
    </row>
    <row r="1134" spans="8:55">
      <c r="H1134" s="6"/>
      <c r="O1134" s="6"/>
      <c r="V1134" s="6"/>
      <c r="AJ1134" s="6"/>
      <c r="BC1134" s="6"/>
    </row>
    <row r="1135" spans="8:55">
      <c r="H1135" s="6"/>
      <c r="O1135" s="6"/>
      <c r="V1135" s="6"/>
      <c r="AJ1135" s="6"/>
      <c r="BC1135" s="6"/>
    </row>
    <row r="1136" spans="8:55">
      <c r="H1136" s="6"/>
      <c r="O1136" s="6"/>
      <c r="V1136" s="6"/>
      <c r="AJ1136" s="6"/>
      <c r="BC1136" s="6"/>
    </row>
    <row r="1137" spans="8:55">
      <c r="H1137" s="6"/>
      <c r="O1137" s="6"/>
      <c r="V1137" s="6"/>
      <c r="AJ1137" s="6"/>
      <c r="BC1137" s="6"/>
    </row>
    <row r="1138" spans="8:55">
      <c r="H1138" s="6"/>
      <c r="O1138" s="6"/>
      <c r="V1138" s="6"/>
      <c r="AJ1138" s="6"/>
      <c r="BC1138" s="6"/>
    </row>
    <row r="1139" spans="8:55">
      <c r="H1139" s="6"/>
      <c r="O1139" s="6"/>
      <c r="V1139" s="6"/>
      <c r="AJ1139" s="6"/>
      <c r="BC1139" s="6"/>
    </row>
    <row r="1140" spans="8:55">
      <c r="H1140" s="6"/>
      <c r="O1140" s="6"/>
      <c r="V1140" s="6"/>
      <c r="AJ1140" s="6"/>
      <c r="BC1140" s="6"/>
    </row>
    <row r="1141" spans="8:55">
      <c r="H1141" s="6"/>
      <c r="O1141" s="6"/>
      <c r="V1141" s="6"/>
      <c r="AJ1141" s="6"/>
      <c r="BC1141" s="6"/>
    </row>
    <row r="1142" spans="8:55">
      <c r="H1142" s="6"/>
      <c r="O1142" s="6"/>
      <c r="V1142" s="6"/>
      <c r="AJ1142" s="6"/>
      <c r="BC1142" s="6"/>
    </row>
    <row r="1143" spans="8:55">
      <c r="H1143" s="6"/>
      <c r="O1143" s="6"/>
      <c r="V1143" s="6"/>
      <c r="AJ1143" s="6"/>
      <c r="BC1143" s="6"/>
    </row>
    <row r="1144" spans="8:55">
      <c r="H1144" s="6"/>
      <c r="O1144" s="6"/>
      <c r="V1144" s="6"/>
      <c r="AJ1144" s="6"/>
      <c r="BC1144" s="6"/>
    </row>
    <row r="1145" spans="8:55">
      <c r="H1145" s="6"/>
      <c r="O1145" s="6"/>
      <c r="V1145" s="6"/>
      <c r="AJ1145" s="6"/>
      <c r="BC1145" s="6"/>
    </row>
    <row r="1146" spans="8:55">
      <c r="H1146" s="6"/>
      <c r="O1146" s="6"/>
      <c r="V1146" s="6"/>
      <c r="AJ1146" s="6"/>
      <c r="BC1146" s="6"/>
    </row>
    <row r="1147" spans="8:55">
      <c r="H1147" s="6"/>
      <c r="O1147" s="6"/>
      <c r="V1147" s="6"/>
      <c r="AJ1147" s="6"/>
      <c r="BC1147" s="6"/>
    </row>
    <row r="1148" spans="8:55">
      <c r="H1148" s="6"/>
      <c r="O1148" s="6"/>
      <c r="V1148" s="6"/>
      <c r="AJ1148" s="6"/>
      <c r="BC1148" s="6"/>
    </row>
    <row r="1149" spans="8:55">
      <c r="H1149" s="6"/>
      <c r="O1149" s="6"/>
      <c r="V1149" s="6"/>
      <c r="AJ1149" s="6"/>
      <c r="BC1149" s="6"/>
    </row>
    <row r="1150" spans="8:55">
      <c r="H1150" s="6"/>
      <c r="O1150" s="6"/>
      <c r="V1150" s="6"/>
      <c r="AJ1150" s="6"/>
      <c r="BC1150" s="6"/>
    </row>
    <row r="1151" spans="8:55">
      <c r="H1151" s="6"/>
      <c r="O1151" s="6"/>
      <c r="V1151" s="6"/>
      <c r="AJ1151" s="6"/>
      <c r="BC1151" s="6"/>
    </row>
    <row r="1152" spans="8:55">
      <c r="H1152" s="6"/>
      <c r="O1152" s="6"/>
      <c r="V1152" s="6"/>
      <c r="AJ1152" s="6"/>
      <c r="BC1152" s="6"/>
    </row>
    <row r="1153" spans="8:55">
      <c r="H1153" s="6"/>
      <c r="O1153" s="6"/>
      <c r="V1153" s="6"/>
      <c r="AJ1153" s="6"/>
      <c r="BC1153" s="6"/>
    </row>
    <row r="1154" spans="8:55">
      <c r="H1154" s="6"/>
      <c r="O1154" s="6"/>
      <c r="V1154" s="6"/>
      <c r="AJ1154" s="6"/>
      <c r="BC1154" s="6"/>
    </row>
    <row r="1155" spans="8:55">
      <c r="H1155" s="6"/>
      <c r="O1155" s="6"/>
      <c r="V1155" s="6"/>
      <c r="AJ1155" s="6"/>
      <c r="BC1155" s="6"/>
    </row>
    <row r="1156" spans="8:55">
      <c r="H1156" s="6"/>
      <c r="O1156" s="6"/>
      <c r="V1156" s="6"/>
      <c r="AJ1156" s="6"/>
      <c r="BC1156" s="6"/>
    </row>
    <row r="1157" spans="8:55">
      <c r="H1157" s="6"/>
      <c r="O1157" s="6"/>
      <c r="V1157" s="6"/>
      <c r="AJ1157" s="6"/>
      <c r="BC1157" s="6"/>
    </row>
    <row r="1158" spans="8:55">
      <c r="H1158" s="6"/>
      <c r="O1158" s="6"/>
      <c r="V1158" s="6"/>
      <c r="AJ1158" s="6"/>
      <c r="BC1158" s="6"/>
    </row>
    <row r="1159" spans="8:55">
      <c r="H1159" s="6"/>
      <c r="O1159" s="6"/>
      <c r="V1159" s="6"/>
      <c r="AJ1159" s="6"/>
      <c r="BC1159" s="6"/>
    </row>
    <row r="1160" spans="8:55">
      <c r="H1160" s="6"/>
      <c r="O1160" s="6"/>
      <c r="V1160" s="6"/>
      <c r="AJ1160" s="6"/>
      <c r="BC1160" s="6"/>
    </row>
    <row r="1161" spans="8:55">
      <c r="H1161" s="6"/>
      <c r="O1161" s="6"/>
      <c r="V1161" s="6"/>
      <c r="AJ1161" s="6"/>
      <c r="BC1161" s="6"/>
    </row>
    <row r="1162" spans="8:55">
      <c r="H1162" s="6"/>
      <c r="O1162" s="6"/>
      <c r="V1162" s="6"/>
      <c r="AJ1162" s="6"/>
      <c r="BC1162" s="6"/>
    </row>
    <row r="1163" spans="8:55">
      <c r="H1163" s="6"/>
      <c r="O1163" s="6"/>
      <c r="V1163" s="6"/>
      <c r="AJ1163" s="6"/>
      <c r="BC1163" s="6"/>
    </row>
    <row r="1164" spans="8:55">
      <c r="H1164" s="6"/>
      <c r="O1164" s="6"/>
      <c r="V1164" s="6"/>
      <c r="AJ1164" s="6"/>
      <c r="BC1164" s="6"/>
    </row>
    <row r="1165" spans="8:55">
      <c r="H1165" s="6"/>
      <c r="O1165" s="6"/>
      <c r="V1165" s="6"/>
      <c r="AJ1165" s="6"/>
      <c r="BC1165" s="6"/>
    </row>
    <row r="1166" spans="8:55">
      <c r="H1166" s="6"/>
      <c r="O1166" s="6"/>
      <c r="V1166" s="6"/>
      <c r="AJ1166" s="6"/>
      <c r="BC1166" s="6"/>
    </row>
    <row r="1167" spans="8:55">
      <c r="H1167" s="6"/>
      <c r="O1167" s="6"/>
      <c r="V1167" s="6"/>
      <c r="AJ1167" s="6"/>
      <c r="BC1167" s="6"/>
    </row>
    <row r="1168" spans="8:55">
      <c r="H1168" s="6"/>
      <c r="O1168" s="6"/>
      <c r="V1168" s="6"/>
      <c r="AJ1168" s="6"/>
      <c r="BC1168" s="6"/>
    </row>
    <row r="1169" spans="8:55">
      <c r="H1169" s="6"/>
      <c r="O1169" s="6"/>
      <c r="V1169" s="6"/>
      <c r="AJ1169" s="6"/>
      <c r="BC1169" s="6"/>
    </row>
    <row r="1170" spans="8:55">
      <c r="H1170" s="6"/>
      <c r="O1170" s="6"/>
      <c r="V1170" s="6"/>
      <c r="AJ1170" s="6"/>
      <c r="BC1170" s="6"/>
    </row>
    <row r="1171" spans="8:55">
      <c r="H1171" s="6"/>
      <c r="O1171" s="6"/>
      <c r="V1171" s="6"/>
      <c r="AJ1171" s="6"/>
      <c r="BC1171" s="6"/>
    </row>
    <row r="1172" spans="8:55">
      <c r="H1172" s="6"/>
      <c r="O1172" s="6"/>
      <c r="V1172" s="6"/>
      <c r="AJ1172" s="6"/>
      <c r="BC1172" s="6"/>
    </row>
    <row r="1173" spans="8:55">
      <c r="H1173" s="6"/>
      <c r="O1173" s="6"/>
      <c r="V1173" s="6"/>
      <c r="AJ1173" s="6"/>
      <c r="BC1173" s="6"/>
    </row>
    <row r="1174" spans="8:55">
      <c r="H1174" s="6"/>
      <c r="O1174" s="6"/>
      <c r="V1174" s="6"/>
      <c r="AJ1174" s="6"/>
      <c r="BC1174" s="6"/>
    </row>
    <row r="1175" spans="8:55">
      <c r="H1175" s="6"/>
      <c r="O1175" s="6"/>
      <c r="V1175" s="6"/>
      <c r="AJ1175" s="6"/>
      <c r="BC1175" s="6"/>
    </row>
    <row r="1176" spans="8:55">
      <c r="H1176" s="6"/>
      <c r="O1176" s="6"/>
      <c r="V1176" s="6"/>
      <c r="AJ1176" s="6"/>
      <c r="BC1176" s="6"/>
    </row>
    <row r="1177" spans="8:55">
      <c r="H1177" s="6"/>
      <c r="O1177" s="6"/>
      <c r="V1177" s="6"/>
      <c r="AJ1177" s="6"/>
      <c r="BC1177" s="6"/>
    </row>
    <row r="1178" spans="8:55">
      <c r="H1178" s="6"/>
      <c r="O1178" s="6"/>
      <c r="V1178" s="6"/>
      <c r="AJ1178" s="6"/>
      <c r="BC1178" s="6"/>
    </row>
    <row r="1179" spans="8:55">
      <c r="H1179" s="6"/>
      <c r="O1179" s="6"/>
      <c r="V1179" s="6"/>
      <c r="AJ1179" s="6"/>
      <c r="BC1179" s="6"/>
    </row>
    <row r="1180" spans="8:55">
      <c r="H1180" s="6"/>
      <c r="O1180" s="6"/>
      <c r="V1180" s="6"/>
      <c r="AJ1180" s="6"/>
      <c r="BC1180" s="6"/>
    </row>
    <row r="1181" spans="8:55">
      <c r="H1181" s="6"/>
      <c r="O1181" s="6"/>
      <c r="V1181" s="6"/>
      <c r="AJ1181" s="6"/>
      <c r="BC1181" s="6"/>
    </row>
    <row r="1182" spans="8:55">
      <c r="H1182" s="6"/>
      <c r="O1182" s="6"/>
      <c r="V1182" s="6"/>
      <c r="AJ1182" s="6"/>
      <c r="BC1182" s="6"/>
    </row>
    <row r="1183" spans="8:55">
      <c r="H1183" s="6"/>
      <c r="O1183" s="6"/>
      <c r="V1183" s="6"/>
      <c r="AJ1183" s="6"/>
      <c r="BC1183" s="6"/>
    </row>
    <row r="1184" spans="8:55">
      <c r="H1184" s="6"/>
      <c r="O1184" s="6"/>
      <c r="V1184" s="6"/>
      <c r="AJ1184" s="6"/>
      <c r="BC1184" s="6"/>
    </row>
    <row r="1185" spans="8:55">
      <c r="H1185" s="6"/>
      <c r="O1185" s="6"/>
      <c r="V1185" s="6"/>
      <c r="AJ1185" s="6"/>
      <c r="BC1185" s="6"/>
    </row>
    <row r="1186" spans="8:55">
      <c r="H1186" s="6"/>
      <c r="O1186" s="6"/>
      <c r="V1186" s="6"/>
      <c r="AJ1186" s="6"/>
      <c r="BC1186" s="6"/>
    </row>
    <row r="1187" spans="8:55">
      <c r="H1187" s="6"/>
      <c r="O1187" s="6"/>
      <c r="V1187" s="6"/>
      <c r="AJ1187" s="6"/>
      <c r="BC1187" s="6"/>
    </row>
    <row r="1188" spans="8:55">
      <c r="H1188" s="6"/>
      <c r="O1188" s="6"/>
      <c r="V1188" s="6"/>
      <c r="AJ1188" s="6"/>
      <c r="BC1188" s="6"/>
    </row>
    <row r="1189" spans="8:55">
      <c r="H1189" s="6"/>
      <c r="O1189" s="6"/>
      <c r="V1189" s="6"/>
      <c r="AJ1189" s="6"/>
      <c r="BC1189" s="6"/>
    </row>
    <row r="1190" spans="8:55">
      <c r="H1190" s="6"/>
      <c r="O1190" s="6"/>
      <c r="V1190" s="6"/>
      <c r="AJ1190" s="6"/>
      <c r="BC1190" s="6"/>
    </row>
    <row r="1191" spans="8:55">
      <c r="H1191" s="6"/>
      <c r="O1191" s="6"/>
      <c r="V1191" s="6"/>
      <c r="AJ1191" s="6"/>
      <c r="BC1191" s="6"/>
    </row>
    <row r="1192" spans="8:55">
      <c r="H1192" s="6"/>
      <c r="O1192" s="6"/>
      <c r="V1192" s="6"/>
      <c r="AJ1192" s="6"/>
      <c r="BC1192" s="6"/>
    </row>
    <row r="1193" spans="8:55">
      <c r="H1193" s="6"/>
      <c r="O1193" s="6"/>
      <c r="V1193" s="6"/>
      <c r="AJ1193" s="6"/>
      <c r="BC1193" s="6"/>
    </row>
    <row r="1194" spans="8:55">
      <c r="H1194" s="6"/>
      <c r="O1194" s="6"/>
      <c r="V1194" s="6"/>
      <c r="AJ1194" s="6"/>
      <c r="BC1194" s="6"/>
    </row>
    <row r="1195" spans="8:55">
      <c r="H1195" s="6"/>
      <c r="O1195" s="6"/>
      <c r="V1195" s="6"/>
      <c r="AJ1195" s="6"/>
      <c r="BC1195" s="6"/>
    </row>
    <row r="1196" spans="8:55">
      <c r="H1196" s="6"/>
      <c r="O1196" s="6"/>
      <c r="V1196" s="6"/>
      <c r="AJ1196" s="6"/>
      <c r="BC1196" s="6"/>
    </row>
    <row r="1197" spans="8:55">
      <c r="H1197" s="6"/>
      <c r="O1197" s="6"/>
      <c r="V1197" s="6"/>
      <c r="AJ1197" s="6"/>
      <c r="BC1197" s="6"/>
    </row>
    <row r="1198" spans="8:55">
      <c r="H1198" s="6"/>
      <c r="O1198" s="6"/>
      <c r="V1198" s="6"/>
      <c r="AJ1198" s="6"/>
      <c r="BC1198" s="6"/>
    </row>
    <row r="1199" spans="8:55">
      <c r="H1199" s="6"/>
      <c r="O1199" s="6"/>
      <c r="V1199" s="6"/>
      <c r="AJ1199" s="6"/>
      <c r="BC1199" s="6"/>
    </row>
    <row r="1200" spans="8:55">
      <c r="H1200" s="6"/>
      <c r="O1200" s="6"/>
      <c r="V1200" s="6"/>
      <c r="AJ1200" s="6"/>
      <c r="BC1200" s="6"/>
    </row>
    <row r="1201" spans="8:55">
      <c r="H1201" s="6"/>
      <c r="O1201" s="6"/>
      <c r="V1201" s="6"/>
      <c r="AJ1201" s="6"/>
      <c r="BC1201" s="6"/>
    </row>
    <row r="1202" spans="8:55">
      <c r="H1202" s="6"/>
      <c r="O1202" s="6"/>
      <c r="V1202" s="6"/>
      <c r="AJ1202" s="6"/>
      <c r="BC1202" s="6"/>
    </row>
    <row r="1203" spans="8:55">
      <c r="H1203" s="6"/>
      <c r="O1203" s="6"/>
      <c r="V1203" s="6"/>
      <c r="AJ1203" s="6"/>
      <c r="BC1203" s="6"/>
    </row>
    <row r="1204" spans="8:55">
      <c r="H1204" s="6"/>
      <c r="O1204" s="6"/>
      <c r="V1204" s="6"/>
      <c r="AJ1204" s="6"/>
      <c r="BC1204" s="6"/>
    </row>
    <row r="1205" spans="8:55">
      <c r="H1205" s="6"/>
      <c r="O1205" s="6"/>
      <c r="V1205" s="6"/>
      <c r="AJ1205" s="6"/>
      <c r="BC1205" s="6"/>
    </row>
    <row r="1206" spans="8:55">
      <c r="H1206" s="6"/>
      <c r="O1206" s="6"/>
      <c r="V1206" s="6"/>
      <c r="AJ1206" s="6"/>
      <c r="BC1206" s="6"/>
    </row>
    <row r="1207" spans="8:55">
      <c r="H1207" s="6"/>
      <c r="O1207" s="6"/>
      <c r="V1207" s="6"/>
      <c r="AJ1207" s="6"/>
      <c r="BC1207" s="6"/>
    </row>
    <row r="1208" spans="8:55">
      <c r="H1208" s="6"/>
      <c r="O1208" s="6"/>
      <c r="V1208" s="6"/>
      <c r="AJ1208" s="6"/>
      <c r="BC1208" s="6"/>
    </row>
    <row r="1209" spans="8:55">
      <c r="H1209" s="6"/>
      <c r="O1209" s="6"/>
      <c r="V1209" s="6"/>
      <c r="AJ1209" s="6"/>
      <c r="BC1209" s="6"/>
    </row>
    <row r="1210" spans="8:55">
      <c r="H1210" s="6"/>
      <c r="O1210" s="6"/>
      <c r="V1210" s="6"/>
      <c r="AJ1210" s="6"/>
      <c r="BC1210" s="6"/>
    </row>
    <row r="1211" spans="8:55">
      <c r="H1211" s="6"/>
      <c r="O1211" s="6"/>
      <c r="V1211" s="6"/>
      <c r="AJ1211" s="6"/>
      <c r="BC1211" s="6"/>
    </row>
    <row r="1212" spans="8:55">
      <c r="H1212" s="6"/>
      <c r="O1212" s="6"/>
      <c r="V1212" s="6"/>
      <c r="AJ1212" s="6"/>
      <c r="BC1212" s="6"/>
    </row>
    <row r="1213" spans="8:55">
      <c r="H1213" s="6"/>
      <c r="O1213" s="6"/>
      <c r="V1213" s="6"/>
      <c r="AJ1213" s="6"/>
      <c r="BC1213" s="6"/>
    </row>
    <row r="1214" spans="8:55">
      <c r="H1214" s="6"/>
      <c r="O1214" s="6"/>
      <c r="V1214" s="6"/>
      <c r="AJ1214" s="6"/>
      <c r="BC1214" s="6"/>
    </row>
    <row r="1215" spans="8:55">
      <c r="H1215" s="6"/>
      <c r="O1215" s="6"/>
      <c r="V1215" s="6"/>
      <c r="AJ1215" s="6"/>
      <c r="BC1215" s="6"/>
    </row>
    <row r="1216" spans="8:55">
      <c r="H1216" s="6"/>
      <c r="O1216" s="6"/>
      <c r="V1216" s="6"/>
      <c r="AJ1216" s="6"/>
      <c r="BC1216" s="6"/>
    </row>
    <row r="1217" spans="8:55">
      <c r="H1217" s="6"/>
      <c r="O1217" s="6"/>
      <c r="V1217" s="6"/>
      <c r="AJ1217" s="6"/>
      <c r="BC1217" s="6"/>
    </row>
    <row r="1218" spans="8:55">
      <c r="H1218" s="6"/>
      <c r="O1218" s="6"/>
      <c r="V1218" s="6"/>
      <c r="AJ1218" s="6"/>
      <c r="BC1218" s="6"/>
    </row>
    <row r="1219" spans="8:55">
      <c r="H1219" s="6"/>
      <c r="O1219" s="6"/>
      <c r="V1219" s="6"/>
      <c r="AJ1219" s="6"/>
      <c r="BC1219" s="6"/>
    </row>
    <row r="1220" spans="8:55">
      <c r="H1220" s="6"/>
      <c r="O1220" s="6"/>
      <c r="V1220" s="6"/>
      <c r="AJ1220" s="6"/>
      <c r="BC1220" s="6"/>
    </row>
    <row r="1221" spans="8:55">
      <c r="H1221" s="6"/>
      <c r="O1221" s="6"/>
      <c r="V1221" s="6"/>
      <c r="AJ1221" s="6"/>
      <c r="BC1221" s="6"/>
    </row>
    <row r="1222" spans="8:55">
      <c r="H1222" s="6"/>
      <c r="O1222" s="6"/>
      <c r="V1222" s="6"/>
      <c r="AJ1222" s="6"/>
      <c r="BC1222" s="6"/>
    </row>
    <row r="1223" spans="8:55">
      <c r="H1223" s="6"/>
      <c r="O1223" s="6"/>
      <c r="V1223" s="6"/>
      <c r="AJ1223" s="6"/>
      <c r="BC1223" s="6"/>
    </row>
    <row r="1224" spans="8:55">
      <c r="H1224" s="6"/>
      <c r="O1224" s="6"/>
      <c r="V1224" s="6"/>
      <c r="AJ1224" s="6"/>
      <c r="BC1224" s="6"/>
    </row>
    <row r="1225" spans="8:55">
      <c r="H1225" s="6"/>
      <c r="O1225" s="6"/>
      <c r="V1225" s="6"/>
      <c r="AJ1225" s="6"/>
      <c r="BC1225" s="6"/>
    </row>
    <row r="1226" spans="8:55">
      <c r="H1226" s="6"/>
      <c r="O1226" s="6"/>
      <c r="V1226" s="6"/>
      <c r="AJ1226" s="6"/>
      <c r="BC1226" s="6"/>
    </row>
    <row r="1227" spans="8:55">
      <c r="H1227" s="6"/>
      <c r="O1227" s="6"/>
      <c r="V1227" s="6"/>
      <c r="AJ1227" s="6"/>
      <c r="BC1227" s="6"/>
    </row>
    <row r="1228" spans="8:55">
      <c r="H1228" s="6"/>
      <c r="O1228" s="6"/>
      <c r="V1228" s="6"/>
      <c r="AJ1228" s="6"/>
      <c r="BC1228" s="6"/>
    </row>
    <row r="1229" spans="8:55">
      <c r="H1229" s="6"/>
      <c r="O1229" s="6"/>
      <c r="V1229" s="6"/>
      <c r="AJ1229" s="6"/>
      <c r="BC1229" s="6"/>
    </row>
    <row r="1230" spans="8:55">
      <c r="H1230" s="6"/>
      <c r="O1230" s="6"/>
      <c r="V1230" s="6"/>
      <c r="AJ1230" s="6"/>
      <c r="BC1230" s="6"/>
    </row>
    <row r="1231" spans="8:55">
      <c r="H1231" s="6"/>
      <c r="O1231" s="6"/>
      <c r="V1231" s="6"/>
      <c r="AJ1231" s="6"/>
      <c r="BC1231" s="6"/>
    </row>
    <row r="1232" spans="8:55">
      <c r="H1232" s="6"/>
      <c r="O1232" s="6"/>
      <c r="V1232" s="6"/>
      <c r="AJ1232" s="6"/>
      <c r="BC1232" s="6"/>
    </row>
    <row r="1233" spans="8:55">
      <c r="H1233" s="6"/>
      <c r="O1233" s="6"/>
      <c r="V1233" s="6"/>
      <c r="AJ1233" s="6"/>
      <c r="BC1233" s="6"/>
    </row>
    <row r="1234" spans="8:55">
      <c r="H1234" s="6"/>
      <c r="O1234" s="6"/>
      <c r="V1234" s="6"/>
      <c r="AJ1234" s="6"/>
      <c r="BC1234" s="6"/>
    </row>
    <row r="1235" spans="8:55">
      <c r="H1235" s="6"/>
      <c r="O1235" s="6"/>
      <c r="V1235" s="6"/>
      <c r="AJ1235" s="6"/>
      <c r="BC1235" s="6"/>
    </row>
    <row r="1236" spans="8:55">
      <c r="H1236" s="6"/>
      <c r="O1236" s="6"/>
      <c r="V1236" s="6"/>
      <c r="AJ1236" s="6"/>
      <c r="BC1236" s="6"/>
    </row>
    <row r="1237" spans="8:55">
      <c r="H1237" s="6"/>
      <c r="O1237" s="6"/>
      <c r="V1237" s="6"/>
      <c r="AJ1237" s="6"/>
      <c r="BC1237" s="6"/>
    </row>
    <row r="1238" spans="8:55">
      <c r="H1238" s="6"/>
      <c r="O1238" s="6"/>
      <c r="V1238" s="6"/>
      <c r="AJ1238" s="6"/>
      <c r="BC1238" s="6"/>
    </row>
    <row r="1239" spans="8:55">
      <c r="H1239" s="6"/>
      <c r="O1239" s="6"/>
      <c r="V1239" s="6"/>
      <c r="AJ1239" s="6"/>
      <c r="BC1239" s="6"/>
    </row>
    <row r="1240" spans="8:55">
      <c r="H1240" s="6"/>
      <c r="O1240" s="6"/>
      <c r="V1240" s="6"/>
      <c r="AJ1240" s="6"/>
      <c r="BC1240" s="6"/>
    </row>
    <row r="1241" spans="8:55">
      <c r="H1241" s="6"/>
      <c r="O1241" s="6"/>
      <c r="V1241" s="6"/>
      <c r="AJ1241" s="6"/>
      <c r="BC1241" s="6"/>
    </row>
    <row r="1242" spans="8:55">
      <c r="H1242" s="6"/>
      <c r="O1242" s="6"/>
      <c r="V1242" s="6"/>
      <c r="AJ1242" s="6"/>
      <c r="BC1242" s="6"/>
    </row>
    <row r="1243" spans="8:55">
      <c r="H1243" s="6"/>
      <c r="O1243" s="6"/>
      <c r="V1243" s="6"/>
      <c r="AJ1243" s="6"/>
      <c r="BC1243" s="6"/>
    </row>
    <row r="1244" spans="8:55">
      <c r="H1244" s="6"/>
      <c r="O1244" s="6"/>
      <c r="V1244" s="6"/>
      <c r="AJ1244" s="6"/>
      <c r="BC1244" s="6"/>
    </row>
    <row r="1245" spans="8:55">
      <c r="H1245" s="6"/>
      <c r="O1245" s="6"/>
      <c r="V1245" s="6"/>
      <c r="AJ1245" s="6"/>
      <c r="BC1245" s="6"/>
    </row>
    <row r="1246" spans="8:55">
      <c r="H1246" s="6"/>
      <c r="O1246" s="6"/>
      <c r="V1246" s="6"/>
      <c r="AJ1246" s="6"/>
      <c r="BC1246" s="6"/>
    </row>
    <row r="1247" spans="8:55">
      <c r="H1247" s="6"/>
      <c r="O1247" s="6"/>
      <c r="V1247" s="6"/>
      <c r="AJ1247" s="6"/>
      <c r="BC1247" s="6"/>
    </row>
    <row r="1248" spans="8:55">
      <c r="H1248" s="6"/>
      <c r="O1248" s="6"/>
      <c r="V1248" s="6"/>
      <c r="AJ1248" s="6"/>
      <c r="BC1248" s="6"/>
    </row>
    <row r="1249" spans="8:55">
      <c r="H1249" s="6"/>
      <c r="O1249" s="6"/>
      <c r="V1249" s="6"/>
      <c r="AJ1249" s="6"/>
      <c r="BC1249" s="6"/>
    </row>
    <row r="1250" spans="8:55">
      <c r="H1250" s="6"/>
      <c r="O1250" s="6"/>
      <c r="V1250" s="6"/>
      <c r="AJ1250" s="6"/>
      <c r="BC1250" s="6"/>
    </row>
    <row r="1251" spans="8:55">
      <c r="H1251" s="6"/>
      <c r="O1251" s="6"/>
      <c r="V1251" s="6"/>
      <c r="AJ1251" s="6"/>
      <c r="BC1251" s="6"/>
    </row>
    <row r="1252" spans="8:55">
      <c r="H1252" s="6"/>
      <c r="O1252" s="6"/>
      <c r="V1252" s="6"/>
      <c r="AJ1252" s="6"/>
      <c r="BC1252" s="6"/>
    </row>
    <row r="1253" spans="8:55">
      <c r="H1253" s="6"/>
      <c r="O1253" s="6"/>
      <c r="V1253" s="6"/>
      <c r="AJ1253" s="6"/>
      <c r="BC1253" s="6"/>
    </row>
    <row r="1254" spans="8:55">
      <c r="H1254" s="6"/>
      <c r="O1254" s="6"/>
      <c r="V1254" s="6"/>
      <c r="AJ1254" s="6"/>
      <c r="BC1254" s="6"/>
    </row>
    <row r="1255" spans="8:55">
      <c r="H1255" s="6"/>
      <c r="O1255" s="6"/>
      <c r="V1255" s="6"/>
      <c r="AJ1255" s="6"/>
      <c r="BC1255" s="6"/>
    </row>
    <row r="1256" spans="8:55">
      <c r="H1256" s="6"/>
      <c r="O1256" s="6"/>
      <c r="V1256" s="6"/>
      <c r="AJ1256" s="6"/>
      <c r="BC1256" s="6"/>
    </row>
    <row r="1257" spans="8:55">
      <c r="H1257" s="6"/>
      <c r="O1257" s="6"/>
      <c r="V1257" s="6"/>
      <c r="AJ1257" s="6"/>
      <c r="BC1257" s="6"/>
    </row>
    <row r="1258" spans="8:55">
      <c r="H1258" s="6"/>
      <c r="O1258" s="6"/>
      <c r="V1258" s="6"/>
      <c r="AJ1258" s="6"/>
      <c r="BC1258" s="6"/>
    </row>
    <row r="1259" spans="8:55">
      <c r="H1259" s="6"/>
      <c r="O1259" s="6"/>
      <c r="V1259" s="6"/>
      <c r="AJ1259" s="6"/>
      <c r="BC1259" s="6"/>
    </row>
    <row r="1260" spans="8:55">
      <c r="H1260" s="6"/>
      <c r="O1260" s="6"/>
      <c r="V1260" s="6"/>
      <c r="AJ1260" s="6"/>
      <c r="BC1260" s="6"/>
    </row>
    <row r="1261" spans="8:55">
      <c r="H1261" s="6"/>
      <c r="O1261" s="6"/>
      <c r="V1261" s="6"/>
      <c r="AJ1261" s="6"/>
      <c r="BC1261" s="6"/>
    </row>
    <row r="1262" spans="8:55">
      <c r="H1262" s="6"/>
      <c r="O1262" s="6"/>
      <c r="V1262" s="6"/>
      <c r="AJ1262" s="6"/>
      <c r="BC1262" s="6"/>
    </row>
    <row r="1263" spans="8:55">
      <c r="H1263" s="6"/>
      <c r="O1263" s="6"/>
      <c r="V1263" s="6"/>
      <c r="AJ1263" s="6"/>
      <c r="BC1263" s="6"/>
    </row>
    <row r="1264" spans="8:55">
      <c r="H1264" s="6"/>
      <c r="O1264" s="6"/>
      <c r="V1264" s="6"/>
      <c r="AJ1264" s="6"/>
      <c r="BC1264" s="6"/>
    </row>
    <row r="1265" spans="8:55">
      <c r="H1265" s="6"/>
      <c r="O1265" s="6"/>
      <c r="V1265" s="6"/>
      <c r="AJ1265" s="6"/>
      <c r="BC1265" s="6"/>
    </row>
    <row r="1266" spans="8:55">
      <c r="H1266" s="6"/>
      <c r="O1266" s="6"/>
      <c r="V1266" s="6"/>
      <c r="AJ1266" s="6"/>
      <c r="BC1266" s="6"/>
    </row>
    <row r="1267" spans="8:55">
      <c r="H1267" s="6"/>
      <c r="O1267" s="6"/>
      <c r="V1267" s="6"/>
      <c r="AJ1267" s="6"/>
      <c r="BC1267" s="6"/>
    </row>
    <row r="1268" spans="8:55">
      <c r="H1268" s="6"/>
      <c r="O1268" s="6"/>
      <c r="V1268" s="6"/>
      <c r="AJ1268" s="6"/>
      <c r="BC1268" s="6"/>
    </row>
    <row r="1269" spans="8:55">
      <c r="H1269" s="6"/>
      <c r="O1269" s="6"/>
      <c r="V1269" s="6"/>
      <c r="AJ1269" s="6"/>
      <c r="BC1269" s="6"/>
    </row>
    <row r="1270" spans="8:55">
      <c r="H1270" s="6"/>
      <c r="O1270" s="6"/>
      <c r="V1270" s="6"/>
      <c r="AJ1270" s="6"/>
      <c r="BC1270" s="6"/>
    </row>
    <row r="1271" spans="8:55">
      <c r="H1271" s="6"/>
      <c r="O1271" s="6"/>
      <c r="V1271" s="6"/>
      <c r="AJ1271" s="6"/>
      <c r="BC1271" s="6"/>
    </row>
    <row r="1272" spans="8:55">
      <c r="H1272" s="6"/>
      <c r="O1272" s="6"/>
      <c r="V1272" s="6"/>
      <c r="AJ1272" s="6"/>
      <c r="BC1272" s="6"/>
    </row>
    <row r="1273" spans="8:55">
      <c r="H1273" s="6"/>
      <c r="O1273" s="6"/>
      <c r="V1273" s="6"/>
      <c r="AJ1273" s="6"/>
      <c r="BC1273" s="6"/>
    </row>
    <row r="1274" spans="8:55">
      <c r="H1274" s="6"/>
      <c r="O1274" s="6"/>
      <c r="V1274" s="6"/>
      <c r="AJ1274" s="6"/>
      <c r="BC1274" s="6"/>
    </row>
    <row r="1275" spans="8:55">
      <c r="H1275" s="6"/>
      <c r="O1275" s="6"/>
      <c r="V1275" s="6"/>
      <c r="AJ1275" s="6"/>
      <c r="BC1275" s="6"/>
    </row>
    <row r="1276" spans="8:55">
      <c r="H1276" s="6"/>
      <c r="O1276" s="6"/>
      <c r="V1276" s="6"/>
      <c r="AJ1276" s="6"/>
      <c r="BC1276" s="6"/>
    </row>
    <row r="1277" spans="8:55">
      <c r="H1277" s="6"/>
      <c r="O1277" s="6"/>
      <c r="V1277" s="6"/>
      <c r="AJ1277" s="6"/>
      <c r="BC1277" s="6"/>
    </row>
    <row r="1278" spans="8:55">
      <c r="H1278" s="6"/>
      <c r="O1278" s="6"/>
      <c r="V1278" s="6"/>
      <c r="AJ1278" s="6"/>
      <c r="BC1278" s="6"/>
    </row>
    <row r="1279" spans="8:55">
      <c r="H1279" s="6"/>
      <c r="O1279" s="6"/>
      <c r="V1279" s="6"/>
      <c r="AJ1279" s="6"/>
      <c r="BC1279" s="6"/>
    </row>
    <row r="1280" spans="8:55">
      <c r="H1280" s="6"/>
      <c r="O1280" s="6"/>
      <c r="V1280" s="6"/>
      <c r="AJ1280" s="6"/>
      <c r="BC1280" s="6"/>
    </row>
    <row r="1281" spans="8:55">
      <c r="H1281" s="6"/>
      <c r="O1281" s="6"/>
      <c r="V1281" s="6"/>
      <c r="AJ1281" s="6"/>
      <c r="BC1281" s="6"/>
    </row>
    <row r="1282" spans="8:55">
      <c r="H1282" s="6"/>
      <c r="O1282" s="6"/>
      <c r="V1282" s="6"/>
      <c r="AJ1282" s="6"/>
      <c r="BC1282" s="6"/>
    </row>
    <row r="1283" spans="8:55">
      <c r="H1283" s="6"/>
      <c r="O1283" s="6"/>
      <c r="V1283" s="6"/>
      <c r="AJ1283" s="6"/>
      <c r="BC1283" s="6"/>
    </row>
    <row r="1284" spans="8:55">
      <c r="H1284" s="6"/>
      <c r="O1284" s="6"/>
      <c r="V1284" s="6"/>
      <c r="AJ1284" s="6"/>
      <c r="BC1284" s="6"/>
    </row>
    <row r="1285" spans="8:55">
      <c r="H1285" s="6"/>
      <c r="O1285" s="6"/>
      <c r="V1285" s="6"/>
      <c r="AJ1285" s="6"/>
      <c r="BC1285" s="6"/>
    </row>
    <row r="1286" spans="8:55">
      <c r="H1286" s="6"/>
      <c r="O1286" s="6"/>
      <c r="V1286" s="6"/>
      <c r="AJ1286" s="6"/>
      <c r="BC1286" s="6"/>
    </row>
    <row r="1287" spans="8:55">
      <c r="H1287" s="6"/>
      <c r="O1287" s="6"/>
      <c r="V1287" s="6"/>
      <c r="AJ1287" s="6"/>
      <c r="BC1287" s="6"/>
    </row>
    <row r="1288" spans="8:55">
      <c r="H1288" s="6"/>
      <c r="O1288" s="6"/>
      <c r="V1288" s="6"/>
      <c r="AJ1288" s="6"/>
      <c r="BC1288" s="6"/>
    </row>
    <row r="1289" spans="8:55">
      <c r="H1289" s="6"/>
      <c r="O1289" s="6"/>
      <c r="V1289" s="6"/>
      <c r="AJ1289" s="6"/>
      <c r="BC1289" s="6"/>
    </row>
    <row r="1290" spans="8:55">
      <c r="H1290" s="6"/>
      <c r="O1290" s="6"/>
      <c r="V1290" s="6"/>
      <c r="AJ1290" s="6"/>
      <c r="BC1290" s="6"/>
    </row>
    <row r="1291" spans="8:55">
      <c r="H1291" s="6"/>
      <c r="O1291" s="6"/>
      <c r="V1291" s="6"/>
      <c r="AJ1291" s="6"/>
      <c r="BC1291" s="6"/>
    </row>
    <row r="1292" spans="8:55">
      <c r="H1292" s="6"/>
      <c r="O1292" s="6"/>
      <c r="V1292" s="6"/>
      <c r="AJ1292" s="6"/>
      <c r="BC1292" s="6"/>
    </row>
    <row r="1293" spans="8:55">
      <c r="H1293" s="6"/>
      <c r="O1293" s="6"/>
      <c r="V1293" s="6"/>
      <c r="AJ1293" s="6"/>
      <c r="BC1293" s="6"/>
    </row>
    <row r="1294" spans="8:55">
      <c r="H1294" s="6"/>
      <c r="O1294" s="6"/>
      <c r="V1294" s="6"/>
      <c r="AJ1294" s="6"/>
      <c r="BC1294" s="6"/>
    </row>
    <row r="1295" spans="8:55">
      <c r="H1295" s="6"/>
      <c r="O1295" s="6"/>
      <c r="V1295" s="6"/>
      <c r="AJ1295" s="6"/>
      <c r="BC1295" s="6"/>
    </row>
    <row r="1296" spans="8:55">
      <c r="H1296" s="6"/>
      <c r="O1296" s="6"/>
      <c r="V1296" s="6"/>
      <c r="AJ1296" s="6"/>
      <c r="BC1296" s="6"/>
    </row>
    <row r="1297" spans="8:55">
      <c r="H1297" s="6"/>
      <c r="O1297" s="6"/>
      <c r="V1297" s="6"/>
      <c r="AJ1297" s="6"/>
      <c r="BC1297" s="6"/>
    </row>
    <row r="1298" spans="8:55">
      <c r="H1298" s="6"/>
      <c r="O1298" s="6"/>
      <c r="V1298" s="6"/>
      <c r="AJ1298" s="6"/>
      <c r="BC1298" s="6"/>
    </row>
    <row r="1299" spans="8:55">
      <c r="H1299" s="6"/>
      <c r="O1299" s="6"/>
      <c r="V1299" s="6"/>
      <c r="AJ1299" s="6"/>
      <c r="BC1299" s="6"/>
    </row>
    <row r="1300" spans="8:55">
      <c r="H1300" s="6"/>
      <c r="O1300" s="6"/>
      <c r="V1300" s="6"/>
      <c r="AJ1300" s="6"/>
      <c r="BC1300" s="6"/>
    </row>
    <row r="1301" spans="8:55">
      <c r="H1301" s="6"/>
      <c r="O1301" s="6"/>
      <c r="V1301" s="6"/>
      <c r="AJ1301" s="6"/>
      <c r="BC1301" s="6"/>
    </row>
    <row r="1302" spans="8:55">
      <c r="H1302" s="6"/>
      <c r="O1302" s="6"/>
      <c r="V1302" s="6"/>
      <c r="AJ1302" s="6"/>
      <c r="BC1302" s="6"/>
    </row>
    <row r="1303" spans="8:55">
      <c r="H1303" s="6"/>
      <c r="O1303" s="6"/>
      <c r="V1303" s="6"/>
      <c r="AJ1303" s="6"/>
      <c r="BC1303" s="6"/>
    </row>
    <row r="1304" spans="8:55">
      <c r="H1304" s="6"/>
      <c r="O1304" s="6"/>
      <c r="V1304" s="6"/>
      <c r="AJ1304" s="6"/>
      <c r="BC1304" s="6"/>
    </row>
    <row r="1305" spans="8:55">
      <c r="H1305" s="6"/>
      <c r="O1305" s="6"/>
      <c r="V1305" s="6"/>
      <c r="AJ1305" s="6"/>
      <c r="BC1305" s="6"/>
    </row>
    <row r="1306" spans="8:55">
      <c r="H1306" s="6"/>
      <c r="O1306" s="6"/>
      <c r="V1306" s="6"/>
      <c r="AJ1306" s="6"/>
      <c r="BC1306" s="6"/>
    </row>
    <row r="1307" spans="8:55">
      <c r="H1307" s="6"/>
      <c r="O1307" s="6"/>
      <c r="V1307" s="6"/>
      <c r="AJ1307" s="6"/>
      <c r="BC1307" s="6"/>
    </row>
    <row r="1308" spans="8:55">
      <c r="H1308" s="6"/>
      <c r="O1308" s="6"/>
      <c r="V1308" s="6"/>
      <c r="AJ1308" s="6"/>
      <c r="BC1308" s="6"/>
    </row>
    <row r="1309" spans="8:55">
      <c r="H1309" s="6"/>
      <c r="O1309" s="6"/>
      <c r="V1309" s="6"/>
      <c r="AJ1309" s="6"/>
      <c r="BC1309" s="6"/>
    </row>
    <row r="1310" spans="8:55">
      <c r="H1310" s="6"/>
      <c r="O1310" s="6"/>
      <c r="V1310" s="6"/>
      <c r="AJ1310" s="6"/>
      <c r="BC1310" s="6"/>
    </row>
    <row r="1311" spans="8:55">
      <c r="H1311" s="6"/>
      <c r="O1311" s="6"/>
      <c r="V1311" s="6"/>
      <c r="AJ1311" s="6"/>
      <c r="BC1311" s="6"/>
    </row>
    <row r="1312" spans="8:55">
      <c r="H1312" s="6"/>
      <c r="O1312" s="6"/>
      <c r="V1312" s="6"/>
      <c r="AJ1312" s="6"/>
      <c r="BC1312" s="6"/>
    </row>
    <row r="1313" spans="8:55">
      <c r="H1313" s="6"/>
      <c r="O1313" s="6"/>
      <c r="V1313" s="6"/>
      <c r="AJ1313" s="6"/>
      <c r="BC1313" s="6"/>
    </row>
    <row r="1314" spans="8:55">
      <c r="H1314" s="6"/>
      <c r="O1314" s="6"/>
      <c r="V1314" s="6"/>
      <c r="AJ1314" s="6"/>
      <c r="BC1314" s="6"/>
    </row>
    <row r="1315" spans="8:55">
      <c r="H1315" s="6"/>
      <c r="O1315" s="6"/>
      <c r="V1315" s="6"/>
      <c r="AJ1315" s="6"/>
      <c r="BC1315" s="6"/>
    </row>
    <row r="1316" spans="8:55">
      <c r="H1316" s="6"/>
      <c r="O1316" s="6"/>
      <c r="V1316" s="6"/>
      <c r="AJ1316" s="6"/>
      <c r="BC1316" s="6"/>
    </row>
    <row r="1317" spans="8:55">
      <c r="H1317" s="6"/>
      <c r="O1317" s="6"/>
      <c r="V1317" s="6"/>
      <c r="AJ1317" s="6"/>
      <c r="BC1317" s="6"/>
    </row>
    <row r="1318" spans="8:55">
      <c r="H1318" s="6"/>
      <c r="O1318" s="6"/>
      <c r="V1318" s="6"/>
      <c r="AJ1318" s="6"/>
      <c r="BC1318" s="6"/>
    </row>
    <row r="1319" spans="8:55">
      <c r="H1319" s="6"/>
      <c r="O1319" s="6"/>
      <c r="V1319" s="6"/>
      <c r="AJ1319" s="6"/>
      <c r="BC1319" s="6"/>
    </row>
    <row r="1320" spans="8:55">
      <c r="H1320" s="6"/>
      <c r="O1320" s="6"/>
      <c r="V1320" s="6"/>
      <c r="AJ1320" s="6"/>
      <c r="BC1320" s="6"/>
    </row>
    <row r="1321" spans="8:55">
      <c r="H1321" s="6"/>
      <c r="O1321" s="6"/>
      <c r="V1321" s="6"/>
      <c r="AJ1321" s="6"/>
      <c r="BC1321" s="6"/>
    </row>
    <row r="1322" spans="8:55">
      <c r="H1322" s="6"/>
      <c r="O1322" s="6"/>
      <c r="V1322" s="6"/>
      <c r="AJ1322" s="6"/>
      <c r="BC1322" s="6"/>
    </row>
    <row r="1323" spans="8:55">
      <c r="H1323" s="6"/>
      <c r="O1323" s="6"/>
      <c r="V1323" s="6"/>
      <c r="AJ1323" s="6"/>
      <c r="BC1323" s="6"/>
    </row>
    <row r="1324" spans="8:55">
      <c r="H1324" s="6"/>
      <c r="O1324" s="6"/>
      <c r="V1324" s="6"/>
      <c r="AJ1324" s="6"/>
      <c r="BC1324" s="6"/>
    </row>
    <row r="1325" spans="8:55">
      <c r="H1325" s="6"/>
      <c r="O1325" s="6"/>
      <c r="V1325" s="6"/>
      <c r="AJ1325" s="6"/>
      <c r="BC1325" s="6"/>
    </row>
    <row r="1326" spans="8:55">
      <c r="H1326" s="6"/>
      <c r="O1326" s="6"/>
      <c r="V1326" s="6"/>
      <c r="AJ1326" s="6"/>
      <c r="BC1326" s="6"/>
    </row>
    <row r="1327" spans="8:55">
      <c r="H1327" s="6"/>
      <c r="O1327" s="6"/>
      <c r="V1327" s="6"/>
      <c r="AJ1327" s="6"/>
      <c r="BC1327" s="6"/>
    </row>
    <row r="1328" spans="8:55">
      <c r="H1328" s="6"/>
      <c r="O1328" s="6"/>
      <c r="V1328" s="6"/>
      <c r="AJ1328" s="6"/>
      <c r="BC1328" s="6"/>
    </row>
    <row r="1329" spans="8:55">
      <c r="H1329" s="6"/>
      <c r="O1329" s="6"/>
      <c r="V1329" s="6"/>
      <c r="AJ1329" s="6"/>
      <c r="BC1329" s="6"/>
    </row>
    <row r="1330" spans="8:55">
      <c r="H1330" s="6"/>
      <c r="O1330" s="6"/>
      <c r="V1330" s="6"/>
      <c r="AJ1330" s="6"/>
      <c r="BC1330" s="6"/>
    </row>
    <row r="1331" spans="8:55">
      <c r="H1331" s="6"/>
      <c r="O1331" s="6"/>
      <c r="V1331" s="6"/>
      <c r="AJ1331" s="6"/>
      <c r="BC1331" s="6"/>
    </row>
    <row r="1332" spans="8:55">
      <c r="H1332" s="6"/>
      <c r="O1332" s="6"/>
      <c r="V1332" s="6"/>
      <c r="AJ1332" s="6"/>
      <c r="BC1332" s="6"/>
    </row>
    <row r="1333" spans="8:55">
      <c r="H1333" s="6"/>
      <c r="O1333" s="6"/>
      <c r="V1333" s="6"/>
      <c r="AJ1333" s="6"/>
      <c r="BC1333" s="6"/>
    </row>
    <row r="1334" spans="8:55">
      <c r="H1334" s="6"/>
      <c r="O1334" s="6"/>
      <c r="V1334" s="6"/>
      <c r="AJ1334" s="6"/>
      <c r="BC1334" s="6"/>
    </row>
    <row r="1335" spans="8:55">
      <c r="H1335" s="6"/>
      <c r="O1335" s="6"/>
      <c r="V1335" s="6"/>
      <c r="AJ1335" s="6"/>
      <c r="BC1335" s="6"/>
    </row>
    <row r="1336" spans="8:55">
      <c r="H1336" s="6"/>
      <c r="O1336" s="6"/>
      <c r="V1336" s="6"/>
      <c r="AJ1336" s="6"/>
      <c r="BC1336" s="6"/>
    </row>
    <row r="1337" spans="8:55">
      <c r="H1337" s="6"/>
      <c r="O1337" s="6"/>
      <c r="V1337" s="6"/>
      <c r="AJ1337" s="6"/>
      <c r="BC1337" s="6"/>
    </row>
    <row r="1338" spans="8:55">
      <c r="H1338" s="6"/>
      <c r="O1338" s="6"/>
      <c r="V1338" s="6"/>
      <c r="AJ1338" s="6"/>
      <c r="BC1338" s="6"/>
    </row>
    <row r="1339" spans="8:55">
      <c r="H1339" s="6"/>
      <c r="O1339" s="6"/>
      <c r="V1339" s="6"/>
      <c r="AJ1339" s="6"/>
      <c r="BC1339" s="6"/>
    </row>
    <row r="1340" spans="8:55">
      <c r="H1340" s="6"/>
      <c r="O1340" s="6"/>
      <c r="V1340" s="6"/>
      <c r="AJ1340" s="6"/>
      <c r="BC1340" s="6"/>
    </row>
    <row r="1341" spans="8:55">
      <c r="H1341" s="6"/>
      <c r="O1341" s="6"/>
      <c r="V1341" s="6"/>
      <c r="AJ1341" s="6"/>
      <c r="BC1341" s="6"/>
    </row>
    <row r="1342" spans="8:55">
      <c r="H1342" s="6"/>
      <c r="O1342" s="6"/>
      <c r="V1342" s="6"/>
      <c r="AJ1342" s="6"/>
      <c r="BC1342" s="6"/>
    </row>
    <row r="1343" spans="8:55">
      <c r="H1343" s="6"/>
      <c r="O1343" s="6"/>
      <c r="V1343" s="6"/>
      <c r="AJ1343" s="6"/>
      <c r="BC1343" s="6"/>
    </row>
    <row r="1344" spans="8:55">
      <c r="H1344" s="6"/>
      <c r="O1344" s="6"/>
      <c r="V1344" s="6"/>
      <c r="AJ1344" s="6"/>
      <c r="BC1344" s="6"/>
    </row>
    <row r="1345" spans="8:55">
      <c r="H1345" s="6"/>
      <c r="O1345" s="6"/>
      <c r="V1345" s="6"/>
      <c r="AJ1345" s="6"/>
      <c r="BC1345" s="6"/>
    </row>
    <row r="1346" spans="8:55">
      <c r="H1346" s="6"/>
      <c r="O1346" s="6"/>
      <c r="V1346" s="6"/>
      <c r="AJ1346" s="6"/>
      <c r="BC1346" s="6"/>
    </row>
    <row r="1347" spans="8:55">
      <c r="H1347" s="6"/>
      <c r="O1347" s="6"/>
      <c r="V1347" s="6"/>
      <c r="AJ1347" s="6"/>
      <c r="BC1347" s="6"/>
    </row>
    <row r="1348" spans="8:55">
      <c r="H1348" s="6"/>
      <c r="O1348" s="6"/>
      <c r="V1348" s="6"/>
      <c r="AJ1348" s="6"/>
      <c r="BC1348" s="6"/>
    </row>
    <row r="1349" spans="8:55">
      <c r="H1349" s="6"/>
      <c r="O1349" s="6"/>
      <c r="V1349" s="6"/>
      <c r="AJ1349" s="6"/>
      <c r="BC1349" s="6"/>
    </row>
    <row r="1350" spans="8:55">
      <c r="H1350" s="6"/>
      <c r="O1350" s="6"/>
      <c r="V1350" s="6"/>
      <c r="AJ1350" s="6"/>
      <c r="BC1350" s="6"/>
    </row>
    <row r="1351" spans="8:55">
      <c r="H1351" s="6"/>
      <c r="O1351" s="6"/>
      <c r="V1351" s="6"/>
      <c r="AJ1351" s="6"/>
      <c r="BC1351" s="6"/>
    </row>
    <row r="1352" spans="8:55">
      <c r="H1352" s="6"/>
      <c r="O1352" s="6"/>
      <c r="V1352" s="6"/>
      <c r="AJ1352" s="6"/>
      <c r="BC1352" s="6"/>
    </row>
    <row r="1353" spans="8:55">
      <c r="H1353" s="6"/>
      <c r="O1353" s="6"/>
      <c r="V1353" s="6"/>
      <c r="AJ1353" s="6"/>
      <c r="BC1353" s="6"/>
    </row>
    <row r="1354" spans="8:55">
      <c r="H1354" s="6"/>
      <c r="O1354" s="6"/>
      <c r="V1354" s="6"/>
      <c r="AJ1354" s="6"/>
      <c r="BC1354" s="6"/>
    </row>
    <row r="1355" spans="8:55">
      <c r="H1355" s="6"/>
      <c r="O1355" s="6"/>
      <c r="V1355" s="6"/>
      <c r="AJ1355" s="6"/>
      <c r="BC1355" s="6"/>
    </row>
    <row r="1356" spans="8:55">
      <c r="H1356" s="6"/>
      <c r="O1356" s="6"/>
      <c r="V1356" s="6"/>
      <c r="AJ1356" s="6"/>
      <c r="BC1356" s="6"/>
    </row>
    <row r="1357" spans="8:55">
      <c r="H1357" s="6"/>
      <c r="O1357" s="6"/>
      <c r="V1357" s="6"/>
      <c r="AJ1357" s="6"/>
      <c r="BC1357" s="6"/>
    </row>
    <row r="1358" spans="8:55">
      <c r="H1358" s="6"/>
      <c r="O1358" s="6"/>
      <c r="V1358" s="6"/>
      <c r="AJ1358" s="6"/>
      <c r="BC1358" s="6"/>
    </row>
    <row r="1359" spans="8:55">
      <c r="H1359" s="6"/>
      <c r="O1359" s="6"/>
      <c r="V1359" s="6"/>
      <c r="AJ1359" s="6"/>
      <c r="BC1359" s="6"/>
    </row>
    <row r="1360" spans="8:55">
      <c r="H1360" s="6"/>
      <c r="O1360" s="6"/>
      <c r="V1360" s="6"/>
      <c r="AJ1360" s="6"/>
      <c r="BC1360" s="6"/>
    </row>
    <row r="1361" spans="8:55">
      <c r="H1361" s="6"/>
      <c r="O1361" s="6"/>
      <c r="V1361" s="6"/>
      <c r="AJ1361" s="6"/>
      <c r="BC1361" s="6"/>
    </row>
    <row r="1362" spans="8:55">
      <c r="H1362" s="6"/>
      <c r="O1362" s="6"/>
      <c r="V1362" s="6"/>
      <c r="AJ1362" s="6"/>
      <c r="BC1362" s="6"/>
    </row>
    <row r="1363" spans="8:55">
      <c r="H1363" s="6"/>
      <c r="O1363" s="6"/>
      <c r="V1363" s="6"/>
      <c r="AJ1363" s="6"/>
      <c r="BC1363" s="6"/>
    </row>
    <row r="1364" spans="8:55">
      <c r="H1364" s="6"/>
      <c r="O1364" s="6"/>
      <c r="V1364" s="6"/>
      <c r="AJ1364" s="6"/>
      <c r="BC1364" s="6"/>
    </row>
    <row r="1365" spans="8:55">
      <c r="H1365" s="6"/>
      <c r="O1365" s="6"/>
      <c r="V1365" s="6"/>
      <c r="AJ1365" s="6"/>
      <c r="BC1365" s="6"/>
    </row>
    <row r="1366" spans="8:55">
      <c r="H1366" s="6"/>
      <c r="O1366" s="6"/>
      <c r="V1366" s="6"/>
      <c r="AJ1366" s="6"/>
      <c r="BC1366" s="6"/>
    </row>
    <row r="1367" spans="8:55">
      <c r="H1367" s="6"/>
      <c r="O1367" s="6"/>
      <c r="V1367" s="6"/>
      <c r="AJ1367" s="6"/>
      <c r="BC1367" s="6"/>
    </row>
    <row r="1368" spans="8:55">
      <c r="H1368" s="6"/>
      <c r="O1368" s="6"/>
      <c r="V1368" s="6"/>
      <c r="AJ1368" s="6"/>
      <c r="BC1368" s="6"/>
    </row>
    <row r="1369" spans="8:55">
      <c r="H1369" s="6"/>
      <c r="O1369" s="6"/>
      <c r="V1369" s="6"/>
      <c r="AJ1369" s="6"/>
      <c r="BC1369" s="6"/>
    </row>
    <row r="1370" spans="8:55">
      <c r="H1370" s="6"/>
      <c r="O1370" s="6"/>
      <c r="V1370" s="6"/>
      <c r="AJ1370" s="6"/>
      <c r="BC1370" s="6"/>
    </row>
    <row r="1371" spans="8:55">
      <c r="H1371" s="6"/>
      <c r="O1371" s="6"/>
      <c r="V1371" s="6"/>
      <c r="AJ1371" s="6"/>
      <c r="BC1371" s="6"/>
    </row>
    <row r="1372" spans="8:55">
      <c r="H1372" s="6"/>
      <c r="O1372" s="6"/>
      <c r="V1372" s="6"/>
      <c r="AJ1372" s="6"/>
      <c r="BC1372" s="6"/>
    </row>
    <row r="1373" spans="8:55">
      <c r="H1373" s="6"/>
      <c r="O1373" s="6"/>
      <c r="V1373" s="6"/>
      <c r="AJ1373" s="6"/>
      <c r="BC1373" s="6"/>
    </row>
    <row r="1374" spans="8:55">
      <c r="H1374" s="6"/>
      <c r="O1374" s="6"/>
      <c r="V1374" s="6"/>
      <c r="AJ1374" s="6"/>
      <c r="BC1374" s="6"/>
    </row>
    <row r="1375" spans="8:55">
      <c r="H1375" s="6"/>
      <c r="O1375" s="6"/>
      <c r="V1375" s="6"/>
      <c r="AJ1375" s="6"/>
      <c r="BC1375" s="6"/>
    </row>
    <row r="1376" spans="8:55">
      <c r="H1376" s="6"/>
      <c r="O1376" s="6"/>
      <c r="V1376" s="6"/>
      <c r="AJ1376" s="6"/>
      <c r="BC1376" s="6"/>
    </row>
    <row r="1377" spans="8:55">
      <c r="H1377" s="6"/>
      <c r="O1377" s="6"/>
      <c r="V1377" s="6"/>
      <c r="AJ1377" s="6"/>
      <c r="BC1377" s="6"/>
    </row>
    <row r="1378" spans="8:55">
      <c r="H1378" s="6"/>
      <c r="O1378" s="6"/>
      <c r="V1378" s="6"/>
      <c r="AJ1378" s="6"/>
      <c r="BC1378" s="6"/>
    </row>
    <row r="1379" spans="8:55">
      <c r="H1379" s="6"/>
      <c r="O1379" s="6"/>
      <c r="V1379" s="6"/>
      <c r="AJ1379" s="6"/>
      <c r="BC1379" s="6"/>
    </row>
    <row r="1380" spans="8:55">
      <c r="H1380" s="6"/>
      <c r="O1380" s="6"/>
      <c r="V1380" s="6"/>
      <c r="AJ1380" s="6"/>
      <c r="BC1380" s="6"/>
    </row>
    <row r="1381" spans="8:55">
      <c r="H1381" s="6"/>
      <c r="O1381" s="6"/>
      <c r="V1381" s="6"/>
      <c r="AJ1381" s="6"/>
      <c r="BC1381" s="6"/>
    </row>
    <row r="1382" spans="8:55">
      <c r="H1382" s="6"/>
      <c r="O1382" s="6"/>
      <c r="V1382" s="6"/>
      <c r="AJ1382" s="6"/>
      <c r="BC1382" s="6"/>
    </row>
    <row r="1383" spans="8:55">
      <c r="H1383" s="6"/>
      <c r="O1383" s="6"/>
      <c r="V1383" s="6"/>
      <c r="AJ1383" s="6"/>
      <c r="BC1383" s="6"/>
    </row>
    <row r="1384" spans="8:55">
      <c r="H1384" s="6"/>
      <c r="O1384" s="6"/>
      <c r="V1384" s="6"/>
      <c r="AJ1384" s="6"/>
      <c r="BC1384" s="6"/>
    </row>
    <row r="1385" spans="8:55">
      <c r="H1385" s="6"/>
      <c r="O1385" s="6"/>
      <c r="V1385" s="6"/>
      <c r="AJ1385" s="6"/>
      <c r="BC1385" s="6"/>
    </row>
    <row r="1386" spans="8:55">
      <c r="H1386" s="6"/>
      <c r="O1386" s="6"/>
      <c r="V1386" s="6"/>
      <c r="AJ1386" s="6"/>
      <c r="BC1386" s="6"/>
    </row>
    <row r="1387" spans="8:55">
      <c r="H1387" s="6"/>
      <c r="O1387" s="6"/>
      <c r="V1387" s="6"/>
      <c r="AJ1387" s="6"/>
      <c r="BC1387" s="6"/>
    </row>
    <row r="1388" spans="8:55">
      <c r="H1388" s="6"/>
      <c r="O1388" s="6"/>
      <c r="V1388" s="6"/>
      <c r="AJ1388" s="6"/>
      <c r="BC1388" s="6"/>
    </row>
    <row r="1389" spans="8:55">
      <c r="H1389" s="6"/>
      <c r="O1389" s="6"/>
      <c r="V1389" s="6"/>
      <c r="AJ1389" s="6"/>
      <c r="BC1389" s="6"/>
    </row>
    <row r="1390" spans="8:55">
      <c r="H1390" s="6"/>
      <c r="O1390" s="6"/>
      <c r="V1390" s="6"/>
      <c r="AJ1390" s="6"/>
      <c r="BC1390" s="6"/>
    </row>
    <row r="1391" spans="8:55">
      <c r="H1391" s="6"/>
      <c r="O1391" s="6"/>
      <c r="V1391" s="6"/>
      <c r="AJ1391" s="6"/>
      <c r="BC1391" s="6"/>
    </row>
    <row r="1392" spans="8:55">
      <c r="H1392" s="6"/>
      <c r="O1392" s="6"/>
      <c r="V1392" s="6"/>
      <c r="AJ1392" s="6"/>
      <c r="BC1392" s="6"/>
    </row>
    <row r="1393" spans="8:55">
      <c r="H1393" s="6"/>
      <c r="O1393" s="6"/>
      <c r="V1393" s="6"/>
      <c r="AJ1393" s="6"/>
      <c r="BC1393" s="6"/>
    </row>
    <row r="1394" spans="8:55">
      <c r="H1394" s="6"/>
      <c r="O1394" s="6"/>
      <c r="V1394" s="6"/>
      <c r="AJ1394" s="6"/>
      <c r="BC1394" s="6"/>
    </row>
    <row r="1395" spans="8:55">
      <c r="H1395" s="6"/>
      <c r="O1395" s="6"/>
      <c r="V1395" s="6"/>
      <c r="AJ1395" s="6"/>
      <c r="BC1395" s="6"/>
    </row>
    <row r="1396" spans="8:55">
      <c r="H1396" s="6"/>
      <c r="O1396" s="6"/>
      <c r="V1396" s="6"/>
      <c r="AJ1396" s="6"/>
      <c r="BC1396" s="6"/>
    </row>
    <row r="1397" spans="8:55">
      <c r="H1397" s="6"/>
      <c r="O1397" s="6"/>
      <c r="V1397" s="6"/>
      <c r="AJ1397" s="6"/>
      <c r="BC1397" s="6"/>
    </row>
    <row r="1398" spans="8:55">
      <c r="H1398" s="6"/>
      <c r="O1398" s="6"/>
      <c r="V1398" s="6"/>
      <c r="AJ1398" s="6"/>
      <c r="BC1398" s="6"/>
    </row>
    <row r="1399" spans="8:55">
      <c r="H1399" s="6"/>
      <c r="O1399" s="6"/>
      <c r="V1399" s="6"/>
      <c r="AJ1399" s="6"/>
      <c r="BC1399" s="6"/>
    </row>
    <row r="1400" spans="8:55">
      <c r="H1400" s="6"/>
      <c r="O1400" s="6"/>
      <c r="V1400" s="6"/>
      <c r="AJ1400" s="6"/>
      <c r="BC1400" s="6"/>
    </row>
    <row r="1401" spans="8:55">
      <c r="H1401" s="6"/>
      <c r="O1401" s="6"/>
      <c r="V1401" s="6"/>
      <c r="AJ1401" s="6"/>
      <c r="BC1401" s="6"/>
    </row>
    <row r="1402" spans="8:55">
      <c r="H1402" s="6"/>
      <c r="O1402" s="6"/>
      <c r="V1402" s="6"/>
      <c r="AJ1402" s="6"/>
      <c r="BC1402" s="6"/>
    </row>
    <row r="1403" spans="8:55">
      <c r="H1403" s="6"/>
      <c r="O1403" s="6"/>
      <c r="V1403" s="6"/>
      <c r="AJ1403" s="6"/>
      <c r="BC1403" s="6"/>
    </row>
    <row r="1404" spans="8:55">
      <c r="H1404" s="6"/>
      <c r="O1404" s="6"/>
      <c r="V1404" s="6"/>
      <c r="AJ1404" s="6"/>
      <c r="BC1404" s="6"/>
    </row>
    <row r="1405" spans="8:55">
      <c r="H1405" s="6"/>
      <c r="O1405" s="6"/>
      <c r="V1405" s="6"/>
      <c r="AJ1405" s="6"/>
      <c r="BC1405" s="6"/>
    </row>
    <row r="1406" spans="8:55">
      <c r="H1406" s="6"/>
      <c r="O1406" s="6"/>
      <c r="V1406" s="6"/>
      <c r="AJ1406" s="6"/>
      <c r="BC1406" s="6"/>
    </row>
    <row r="1407" spans="8:55">
      <c r="H1407" s="6"/>
      <c r="O1407" s="6"/>
      <c r="V1407" s="6"/>
      <c r="AJ1407" s="6"/>
      <c r="BC1407" s="6"/>
    </row>
    <row r="1408" spans="8:55">
      <c r="H1408" s="6"/>
      <c r="O1408" s="6"/>
      <c r="V1408" s="6"/>
      <c r="AJ1408" s="6"/>
      <c r="BC1408" s="6"/>
    </row>
    <row r="1409" spans="8:55">
      <c r="H1409" s="6"/>
      <c r="O1409" s="6"/>
      <c r="V1409" s="6"/>
      <c r="AJ1409" s="6"/>
      <c r="BC1409" s="6"/>
    </row>
    <row r="1410" spans="8:55">
      <c r="H1410" s="6"/>
      <c r="O1410" s="6"/>
      <c r="V1410" s="6"/>
      <c r="AJ1410" s="6"/>
      <c r="BC1410" s="6"/>
    </row>
    <row r="1411" spans="8:55">
      <c r="H1411" s="6"/>
      <c r="O1411" s="6"/>
      <c r="V1411" s="6"/>
      <c r="AJ1411" s="6"/>
      <c r="BC1411" s="6"/>
    </row>
    <row r="1412" spans="8:55">
      <c r="H1412" s="6"/>
      <c r="O1412" s="6"/>
      <c r="V1412" s="6"/>
      <c r="AJ1412" s="6"/>
      <c r="BC1412" s="6"/>
    </row>
    <row r="1413" spans="8:55">
      <c r="H1413" s="6"/>
      <c r="O1413" s="6"/>
      <c r="V1413" s="6"/>
      <c r="AJ1413" s="6"/>
      <c r="BC1413" s="6"/>
    </row>
    <row r="1414" spans="8:55">
      <c r="H1414" s="6"/>
      <c r="O1414" s="6"/>
      <c r="V1414" s="6"/>
      <c r="AJ1414" s="6"/>
      <c r="BC1414" s="6"/>
    </row>
    <row r="1415" spans="8:55">
      <c r="H1415" s="6"/>
      <c r="O1415" s="6"/>
      <c r="V1415" s="6"/>
      <c r="AJ1415" s="6"/>
      <c r="BC1415" s="6"/>
    </row>
    <row r="1416" spans="8:55">
      <c r="H1416" s="6"/>
      <c r="O1416" s="6"/>
      <c r="V1416" s="6"/>
      <c r="AJ1416" s="6"/>
      <c r="BC1416" s="6"/>
    </row>
    <row r="1417" spans="8:55">
      <c r="H1417" s="6"/>
      <c r="O1417" s="6"/>
      <c r="V1417" s="6"/>
      <c r="AJ1417" s="6"/>
      <c r="BC1417" s="6"/>
    </row>
    <row r="1418" spans="8:55">
      <c r="H1418" s="6"/>
      <c r="O1418" s="6"/>
      <c r="V1418" s="6"/>
      <c r="AJ1418" s="6"/>
      <c r="BC1418" s="6"/>
    </row>
    <row r="1419" spans="8:55">
      <c r="H1419" s="6"/>
      <c r="O1419" s="6"/>
      <c r="V1419" s="6"/>
      <c r="AJ1419" s="6"/>
      <c r="BC1419" s="6"/>
    </row>
    <row r="1420" spans="8:55">
      <c r="H1420" s="6"/>
      <c r="O1420" s="6"/>
      <c r="V1420" s="6"/>
      <c r="AJ1420" s="6"/>
      <c r="BC1420" s="6"/>
    </row>
    <row r="1421" spans="8:55">
      <c r="H1421" s="6"/>
      <c r="O1421" s="6"/>
      <c r="V1421" s="6"/>
      <c r="AJ1421" s="6"/>
      <c r="BC1421" s="6"/>
    </row>
    <row r="1422" spans="8:55">
      <c r="H1422" s="6"/>
      <c r="O1422" s="6"/>
      <c r="V1422" s="6"/>
      <c r="AJ1422" s="6"/>
      <c r="BC1422" s="6"/>
    </row>
    <row r="1423" spans="8:55">
      <c r="H1423" s="6"/>
      <c r="O1423" s="6"/>
      <c r="V1423" s="6"/>
      <c r="AJ1423" s="6"/>
      <c r="BC1423" s="6"/>
    </row>
    <row r="1424" spans="8:55">
      <c r="H1424" s="6"/>
      <c r="O1424" s="6"/>
      <c r="V1424" s="6"/>
      <c r="AJ1424" s="6"/>
      <c r="BC1424" s="6"/>
    </row>
    <row r="1425" spans="8:55">
      <c r="H1425" s="6"/>
      <c r="O1425" s="6"/>
      <c r="V1425" s="6"/>
      <c r="AJ1425" s="6"/>
      <c r="BC1425" s="6"/>
    </row>
    <row r="1426" spans="8:55">
      <c r="H1426" s="6"/>
      <c r="O1426" s="6"/>
      <c r="V1426" s="6"/>
      <c r="AJ1426" s="6"/>
      <c r="BC1426" s="6"/>
    </row>
    <row r="1427" spans="8:55">
      <c r="H1427" s="6"/>
      <c r="O1427" s="6"/>
      <c r="V1427" s="6"/>
      <c r="AJ1427" s="6"/>
      <c r="BC1427" s="6"/>
    </row>
    <row r="1428" spans="8:55">
      <c r="H1428" s="6"/>
      <c r="O1428" s="6"/>
      <c r="V1428" s="6"/>
      <c r="AJ1428" s="6"/>
      <c r="BC1428" s="6"/>
    </row>
    <row r="1429" spans="8:55">
      <c r="H1429" s="6"/>
      <c r="O1429" s="6"/>
      <c r="V1429" s="6"/>
      <c r="AJ1429" s="6"/>
      <c r="BC1429" s="6"/>
    </row>
    <row r="1430" spans="8:55">
      <c r="H1430" s="6"/>
      <c r="O1430" s="6"/>
      <c r="V1430" s="6"/>
      <c r="AJ1430" s="6"/>
      <c r="BC1430" s="6"/>
    </row>
    <row r="1431" spans="8:55">
      <c r="H1431" s="6"/>
      <c r="O1431" s="6"/>
      <c r="V1431" s="6"/>
      <c r="AJ1431" s="6"/>
      <c r="BC1431" s="6"/>
    </row>
    <row r="1432" spans="8:55">
      <c r="H1432" s="6"/>
      <c r="O1432" s="6"/>
      <c r="V1432" s="6"/>
      <c r="AJ1432" s="6"/>
      <c r="BC1432" s="6"/>
    </row>
    <row r="1433" spans="8:55">
      <c r="H1433" s="6"/>
      <c r="O1433" s="6"/>
      <c r="V1433" s="6"/>
      <c r="AJ1433" s="6"/>
      <c r="BC1433" s="6"/>
    </row>
    <row r="1434" spans="8:55">
      <c r="H1434" s="6"/>
      <c r="O1434" s="6"/>
      <c r="V1434" s="6"/>
      <c r="AJ1434" s="6"/>
      <c r="BC1434" s="6"/>
    </row>
    <row r="1435" spans="8:55">
      <c r="H1435" s="6"/>
      <c r="O1435" s="6"/>
      <c r="V1435" s="6"/>
      <c r="AJ1435" s="6"/>
      <c r="BC1435" s="6"/>
    </row>
    <row r="1436" spans="8:55">
      <c r="H1436" s="6"/>
      <c r="O1436" s="6"/>
      <c r="V1436" s="6"/>
      <c r="AJ1436" s="6"/>
      <c r="BC1436" s="6"/>
    </row>
    <row r="1437" spans="8:55">
      <c r="H1437" s="6"/>
      <c r="O1437" s="6"/>
      <c r="V1437" s="6"/>
      <c r="AJ1437" s="6"/>
      <c r="BC1437" s="6"/>
    </row>
    <row r="1438" spans="8:55">
      <c r="H1438" s="6"/>
      <c r="O1438" s="6"/>
      <c r="V1438" s="6"/>
      <c r="AJ1438" s="6"/>
      <c r="BC1438" s="6"/>
    </row>
    <row r="1439" spans="8:55">
      <c r="H1439" s="6"/>
      <c r="O1439" s="6"/>
      <c r="V1439" s="6"/>
      <c r="AJ1439" s="6"/>
      <c r="BC1439" s="6"/>
    </row>
    <row r="1440" spans="8:55">
      <c r="H1440" s="6"/>
      <c r="O1440" s="6"/>
      <c r="V1440" s="6"/>
      <c r="AJ1440" s="6"/>
      <c r="BC1440" s="6"/>
    </row>
    <row r="1441" spans="8:55">
      <c r="H1441" s="6"/>
      <c r="O1441" s="6"/>
      <c r="V1441" s="6"/>
      <c r="AJ1441" s="6"/>
      <c r="BC1441" s="6"/>
    </row>
    <row r="1442" spans="8:55">
      <c r="H1442" s="6"/>
      <c r="O1442" s="6"/>
      <c r="V1442" s="6"/>
      <c r="AJ1442" s="6"/>
      <c r="BC1442" s="6"/>
    </row>
    <row r="1443" spans="8:55">
      <c r="H1443" s="6"/>
      <c r="O1443" s="6"/>
      <c r="V1443" s="6"/>
      <c r="AJ1443" s="6"/>
      <c r="BC1443" s="6"/>
    </row>
    <row r="1444" spans="8:55">
      <c r="H1444" s="6"/>
      <c r="O1444" s="6"/>
      <c r="V1444" s="6"/>
      <c r="AJ1444" s="6"/>
      <c r="BC1444" s="6"/>
    </row>
    <row r="1445" spans="8:55">
      <c r="H1445" s="6"/>
      <c r="O1445" s="6"/>
      <c r="V1445" s="6"/>
      <c r="AJ1445" s="6"/>
      <c r="BC1445" s="6"/>
    </row>
    <row r="1446" spans="8:55">
      <c r="H1446" s="6"/>
      <c r="O1446" s="6"/>
      <c r="V1446" s="6"/>
      <c r="AJ1446" s="6"/>
      <c r="BC1446" s="6"/>
    </row>
    <row r="1447" spans="8:55">
      <c r="H1447" s="6"/>
      <c r="O1447" s="6"/>
      <c r="V1447" s="6"/>
      <c r="AJ1447" s="6"/>
      <c r="BC1447" s="6"/>
    </row>
    <row r="1448" spans="8:55">
      <c r="H1448" s="6"/>
      <c r="O1448" s="6"/>
      <c r="V1448" s="6"/>
      <c r="AJ1448" s="6"/>
      <c r="BC1448" s="6"/>
    </row>
    <row r="1449" spans="8:55">
      <c r="H1449" s="6"/>
      <c r="O1449" s="6"/>
      <c r="V1449" s="6"/>
      <c r="AJ1449" s="6"/>
      <c r="BC1449" s="6"/>
    </row>
    <row r="1450" spans="8:55">
      <c r="H1450" s="6"/>
      <c r="O1450" s="6"/>
      <c r="V1450" s="6"/>
      <c r="AJ1450" s="6"/>
      <c r="BC1450" s="6"/>
    </row>
    <row r="1451" spans="8:55">
      <c r="H1451" s="6"/>
      <c r="O1451" s="6"/>
      <c r="V1451" s="6"/>
      <c r="AJ1451" s="6"/>
      <c r="BC1451" s="6"/>
    </row>
    <row r="1452" spans="8:55">
      <c r="H1452" s="6"/>
      <c r="O1452" s="6"/>
      <c r="V1452" s="6"/>
      <c r="AJ1452" s="6"/>
      <c r="BC1452" s="6"/>
    </row>
    <row r="1453" spans="8:55">
      <c r="H1453" s="6"/>
      <c r="O1453" s="6"/>
      <c r="V1453" s="6"/>
      <c r="AJ1453" s="6"/>
      <c r="BC1453" s="6"/>
    </row>
    <row r="1454" spans="8:55">
      <c r="H1454" s="6"/>
      <c r="O1454" s="6"/>
      <c r="V1454" s="6"/>
      <c r="AJ1454" s="6"/>
      <c r="BC1454" s="6"/>
    </row>
    <row r="1455" spans="8:55">
      <c r="H1455" s="6"/>
      <c r="O1455" s="6"/>
      <c r="V1455" s="6"/>
      <c r="AJ1455" s="6"/>
      <c r="BC1455" s="6"/>
    </row>
    <row r="1456" spans="8:55">
      <c r="H1456" s="6"/>
      <c r="O1456" s="6"/>
      <c r="V1456" s="6"/>
      <c r="AJ1456" s="6"/>
      <c r="BC1456" s="6"/>
    </row>
    <row r="1457" spans="8:55">
      <c r="H1457" s="6"/>
      <c r="O1457" s="6"/>
      <c r="V1457" s="6"/>
      <c r="AJ1457" s="6"/>
      <c r="BC1457" s="6"/>
    </row>
    <row r="1458" spans="8:55">
      <c r="H1458" s="6"/>
      <c r="O1458" s="6"/>
      <c r="V1458" s="6"/>
      <c r="AJ1458" s="6"/>
      <c r="BC1458" s="6"/>
    </row>
    <row r="1459" spans="8:55">
      <c r="H1459" s="6"/>
      <c r="O1459" s="6"/>
      <c r="V1459" s="6"/>
      <c r="AJ1459" s="6"/>
      <c r="BC1459" s="6"/>
    </row>
    <row r="1460" spans="8:55">
      <c r="H1460" s="6"/>
      <c r="O1460" s="6"/>
      <c r="V1460" s="6"/>
      <c r="AJ1460" s="6"/>
      <c r="BC1460" s="6"/>
    </row>
    <row r="1461" spans="8:55">
      <c r="H1461" s="6"/>
      <c r="O1461" s="6"/>
      <c r="V1461" s="6"/>
      <c r="AJ1461" s="6"/>
      <c r="BC1461" s="6"/>
    </row>
    <row r="1462" spans="8:55">
      <c r="H1462" s="6"/>
      <c r="O1462" s="6"/>
      <c r="V1462" s="6"/>
      <c r="AJ1462" s="6"/>
      <c r="BC1462" s="6"/>
    </row>
    <row r="1463" spans="8:55">
      <c r="H1463" s="6"/>
      <c r="O1463" s="6"/>
      <c r="V1463" s="6"/>
      <c r="AJ1463" s="6"/>
      <c r="BC1463" s="6"/>
    </row>
    <row r="1464" spans="8:55">
      <c r="H1464" s="6"/>
      <c r="O1464" s="6"/>
      <c r="V1464" s="6"/>
      <c r="AJ1464" s="6"/>
      <c r="BC1464" s="6"/>
    </row>
    <row r="1465" spans="8:55">
      <c r="H1465" s="6"/>
      <c r="O1465" s="6"/>
      <c r="V1465" s="6"/>
      <c r="AJ1465" s="6"/>
      <c r="BC1465" s="6"/>
    </row>
    <row r="1466" spans="8:55">
      <c r="H1466" s="6"/>
      <c r="O1466" s="6"/>
      <c r="V1466" s="6"/>
      <c r="AJ1466" s="6"/>
      <c r="BC1466" s="6"/>
    </row>
    <row r="1467" spans="8:55">
      <c r="H1467" s="6"/>
      <c r="O1467" s="6"/>
      <c r="V1467" s="6"/>
      <c r="AJ1467" s="6"/>
      <c r="BC1467" s="6"/>
    </row>
    <row r="1468" spans="8:55">
      <c r="H1468" s="6"/>
      <c r="O1468" s="6"/>
      <c r="V1468" s="6"/>
      <c r="AJ1468" s="6"/>
      <c r="BC1468" s="6"/>
    </row>
    <row r="1469" spans="8:55">
      <c r="H1469" s="6"/>
      <c r="O1469" s="6"/>
      <c r="V1469" s="6"/>
      <c r="AJ1469" s="6"/>
      <c r="BC1469" s="6"/>
    </row>
    <row r="1470" spans="8:55">
      <c r="H1470" s="6"/>
      <c r="O1470" s="6"/>
      <c r="V1470" s="6"/>
      <c r="AJ1470" s="6"/>
      <c r="BC1470" s="6"/>
    </row>
    <row r="1471" spans="8:55">
      <c r="H1471" s="6"/>
      <c r="O1471" s="6"/>
      <c r="V1471" s="6"/>
      <c r="AJ1471" s="6"/>
      <c r="BC1471" s="6"/>
    </row>
    <row r="1472" spans="8:55">
      <c r="H1472" s="6"/>
      <c r="O1472" s="6"/>
      <c r="V1472" s="6"/>
      <c r="AJ1472" s="6"/>
      <c r="BC1472" s="6"/>
    </row>
    <row r="1473" spans="8:55">
      <c r="H1473" s="6"/>
      <c r="O1473" s="6"/>
      <c r="V1473" s="6"/>
      <c r="AJ1473" s="6"/>
      <c r="BC1473" s="6"/>
    </row>
    <row r="1474" spans="8:55">
      <c r="H1474" s="6"/>
      <c r="O1474" s="6"/>
      <c r="V1474" s="6"/>
      <c r="AJ1474" s="6"/>
      <c r="BC1474" s="6"/>
    </row>
    <row r="1475" spans="8:55">
      <c r="H1475" s="6"/>
      <c r="O1475" s="6"/>
      <c r="V1475" s="6"/>
      <c r="AJ1475" s="6"/>
      <c r="BC1475" s="6"/>
    </row>
    <row r="1476" spans="8:55">
      <c r="H1476" s="6"/>
      <c r="O1476" s="6"/>
      <c r="V1476" s="6"/>
      <c r="AJ1476" s="6"/>
      <c r="BC1476" s="6"/>
    </row>
    <row r="1477" spans="8:55">
      <c r="H1477" s="6"/>
      <c r="O1477" s="6"/>
      <c r="V1477" s="6"/>
      <c r="AJ1477" s="6"/>
      <c r="BC1477" s="6"/>
    </row>
    <row r="1478" spans="8:55">
      <c r="H1478" s="6"/>
      <c r="O1478" s="6"/>
      <c r="V1478" s="6"/>
      <c r="AJ1478" s="6"/>
      <c r="BC1478" s="6"/>
    </row>
    <row r="1479" spans="8:55">
      <c r="H1479" s="6"/>
      <c r="O1479" s="6"/>
      <c r="V1479" s="6"/>
      <c r="AJ1479" s="6"/>
      <c r="BC1479" s="6"/>
    </row>
    <row r="1480" spans="8:55">
      <c r="H1480" s="6"/>
      <c r="O1480" s="6"/>
      <c r="V1480" s="6"/>
      <c r="AJ1480" s="6"/>
      <c r="BC1480" s="6"/>
    </row>
    <row r="1481" spans="8:55">
      <c r="H1481" s="6"/>
      <c r="O1481" s="6"/>
      <c r="V1481" s="6"/>
      <c r="AJ1481" s="6"/>
      <c r="BC1481" s="6"/>
    </row>
    <row r="1482" spans="8:55">
      <c r="H1482" s="6"/>
      <c r="O1482" s="6"/>
      <c r="V1482" s="6"/>
      <c r="AJ1482" s="6"/>
      <c r="BC1482" s="6"/>
    </row>
    <row r="1483" spans="8:55">
      <c r="H1483" s="6"/>
      <c r="O1483" s="6"/>
      <c r="V1483" s="6"/>
      <c r="AJ1483" s="6"/>
      <c r="BC1483" s="6"/>
    </row>
    <row r="1484" spans="8:55">
      <c r="H1484" s="6"/>
      <c r="O1484" s="6"/>
      <c r="V1484" s="6"/>
      <c r="AJ1484" s="6"/>
      <c r="BC1484" s="6"/>
    </row>
    <row r="1485" spans="8:55">
      <c r="H1485" s="6"/>
      <c r="O1485" s="6"/>
      <c r="V1485" s="6"/>
      <c r="AJ1485" s="6"/>
      <c r="BC1485" s="6"/>
    </row>
    <row r="1486" spans="8:55">
      <c r="H1486" s="6"/>
      <c r="O1486" s="6"/>
      <c r="V1486" s="6"/>
      <c r="AJ1486" s="6"/>
      <c r="BC1486" s="6"/>
    </row>
    <row r="1487" spans="8:55">
      <c r="H1487" s="6"/>
      <c r="O1487" s="6"/>
      <c r="V1487" s="6"/>
      <c r="AJ1487" s="6"/>
      <c r="BC1487" s="6"/>
    </row>
    <row r="1488" spans="8:55">
      <c r="H1488" s="6"/>
      <c r="O1488" s="6"/>
      <c r="V1488" s="6"/>
      <c r="AJ1488" s="6"/>
      <c r="BC1488" s="6"/>
    </row>
    <row r="1489" spans="8:55">
      <c r="H1489" s="6"/>
      <c r="O1489" s="6"/>
      <c r="V1489" s="6"/>
      <c r="AJ1489" s="6"/>
      <c r="BC1489" s="6"/>
    </row>
    <row r="1490" spans="8:55">
      <c r="H1490" s="6"/>
      <c r="O1490" s="6"/>
      <c r="V1490" s="6"/>
      <c r="AJ1490" s="6"/>
      <c r="BC1490" s="6"/>
    </row>
    <row r="1491" spans="8:55">
      <c r="H1491" s="6"/>
      <c r="O1491" s="6"/>
      <c r="V1491" s="6"/>
      <c r="AJ1491" s="6"/>
      <c r="BC1491" s="6"/>
    </row>
    <row r="1492" spans="8:55">
      <c r="H1492" s="6"/>
      <c r="O1492" s="6"/>
      <c r="V1492" s="6"/>
      <c r="AJ1492" s="6"/>
      <c r="BC1492" s="6"/>
    </row>
    <row r="1493" spans="8:55">
      <c r="H1493" s="6"/>
      <c r="O1493" s="6"/>
      <c r="V1493" s="6"/>
      <c r="AJ1493" s="6"/>
      <c r="BC1493" s="6"/>
    </row>
    <row r="1494" spans="8:55">
      <c r="H1494" s="6"/>
      <c r="O1494" s="6"/>
      <c r="V1494" s="6"/>
      <c r="AJ1494" s="6"/>
      <c r="BC1494" s="6"/>
    </row>
    <row r="1495" spans="8:55">
      <c r="H1495" s="6"/>
      <c r="O1495" s="6"/>
      <c r="V1495" s="6"/>
      <c r="AJ1495" s="6"/>
      <c r="BC1495" s="6"/>
    </row>
    <row r="1496" spans="8:55">
      <c r="H1496" s="6"/>
      <c r="O1496" s="6"/>
      <c r="V1496" s="6"/>
      <c r="AJ1496" s="6"/>
      <c r="BC1496" s="6"/>
    </row>
    <row r="1497" spans="8:55">
      <c r="H1497" s="6"/>
      <c r="O1497" s="6"/>
      <c r="V1497" s="6"/>
      <c r="AJ1497" s="6"/>
      <c r="BC1497" s="6"/>
    </row>
    <row r="1498" spans="8:55">
      <c r="H1498" s="6"/>
      <c r="O1498" s="6"/>
      <c r="V1498" s="6"/>
      <c r="AJ1498" s="6"/>
      <c r="BC1498" s="6"/>
    </row>
    <row r="1499" spans="8:55">
      <c r="H1499" s="6"/>
      <c r="O1499" s="6"/>
      <c r="V1499" s="6"/>
      <c r="AJ1499" s="6"/>
      <c r="BC1499" s="6"/>
    </row>
    <row r="1500" spans="8:55">
      <c r="H1500" s="6"/>
      <c r="O1500" s="6"/>
      <c r="V1500" s="6"/>
      <c r="AJ1500" s="6"/>
      <c r="BC1500" s="6"/>
    </row>
    <row r="1501" spans="8:55">
      <c r="H1501" s="6"/>
      <c r="O1501" s="6"/>
      <c r="V1501" s="6"/>
      <c r="AJ1501" s="6"/>
      <c r="BC1501" s="6"/>
    </row>
    <row r="1502" spans="8:55">
      <c r="H1502" s="6"/>
      <c r="O1502" s="6"/>
      <c r="V1502" s="6"/>
      <c r="AJ1502" s="6"/>
      <c r="BC1502" s="6"/>
    </row>
    <row r="1503" spans="8:55">
      <c r="H1503" s="6"/>
      <c r="O1503" s="6"/>
      <c r="V1503" s="6"/>
      <c r="AJ1503" s="6"/>
      <c r="BC1503" s="6"/>
    </row>
    <row r="1504" spans="8:55">
      <c r="H1504" s="6"/>
      <c r="O1504" s="6"/>
      <c r="V1504" s="6"/>
      <c r="AJ1504" s="6"/>
      <c r="BC1504" s="6"/>
    </row>
    <row r="1505" spans="8:55">
      <c r="H1505" s="6"/>
      <c r="O1505" s="6"/>
      <c r="V1505" s="6"/>
      <c r="AJ1505" s="6"/>
      <c r="BC1505" s="6"/>
    </row>
    <row r="1506" spans="8:55">
      <c r="H1506" s="6"/>
      <c r="O1506" s="6"/>
      <c r="V1506" s="6"/>
      <c r="AJ1506" s="6"/>
      <c r="BC1506" s="6"/>
    </row>
    <row r="1507" spans="8:55">
      <c r="H1507" s="6"/>
      <c r="O1507" s="6"/>
      <c r="V1507" s="6"/>
      <c r="AJ1507" s="6"/>
      <c r="BC1507" s="6"/>
    </row>
    <row r="1508" spans="8:55">
      <c r="H1508" s="6"/>
      <c r="O1508" s="6"/>
      <c r="V1508" s="6"/>
      <c r="AJ1508" s="6"/>
      <c r="BC1508" s="6"/>
    </row>
    <row r="1509" spans="8:55">
      <c r="H1509" s="6"/>
      <c r="O1509" s="6"/>
      <c r="V1509" s="6"/>
      <c r="AJ1509" s="6"/>
      <c r="BC1509" s="6"/>
    </row>
    <row r="1510" spans="8:55">
      <c r="H1510" s="6"/>
      <c r="O1510" s="6"/>
      <c r="V1510" s="6"/>
      <c r="AJ1510" s="6"/>
      <c r="BC1510" s="6"/>
    </row>
    <row r="1511" spans="8:55">
      <c r="H1511" s="6"/>
      <c r="O1511" s="6"/>
      <c r="V1511" s="6"/>
      <c r="AJ1511" s="6"/>
      <c r="BC1511" s="6"/>
    </row>
    <row r="1512" spans="8:55">
      <c r="H1512" s="6"/>
      <c r="O1512" s="6"/>
      <c r="V1512" s="6"/>
      <c r="AJ1512" s="6"/>
      <c r="BC1512" s="6"/>
    </row>
    <row r="1513" spans="8:55">
      <c r="H1513" s="6"/>
      <c r="O1513" s="6"/>
      <c r="V1513" s="6"/>
      <c r="AJ1513" s="6"/>
      <c r="BC1513" s="6"/>
    </row>
    <row r="1514" spans="8:55">
      <c r="H1514" s="6"/>
      <c r="O1514" s="6"/>
      <c r="V1514" s="6"/>
      <c r="AJ1514" s="6"/>
      <c r="BC1514" s="6"/>
    </row>
    <row r="1515" spans="8:55">
      <c r="H1515" s="6"/>
      <c r="O1515" s="6"/>
      <c r="V1515" s="6"/>
      <c r="AJ1515" s="6"/>
      <c r="BC1515" s="6"/>
    </row>
    <row r="1516" spans="8:55">
      <c r="H1516" s="6"/>
      <c r="O1516" s="6"/>
      <c r="V1516" s="6"/>
      <c r="AJ1516" s="6"/>
      <c r="BC1516" s="6"/>
    </row>
    <row r="1517" spans="8:55">
      <c r="H1517" s="6"/>
      <c r="O1517" s="6"/>
      <c r="V1517" s="6"/>
      <c r="AJ1517" s="6"/>
      <c r="BC1517" s="6"/>
    </row>
    <row r="1518" spans="8:55">
      <c r="H1518" s="6"/>
      <c r="O1518" s="6"/>
      <c r="V1518" s="6"/>
      <c r="AJ1518" s="6"/>
      <c r="BC1518" s="6"/>
    </row>
    <row r="1519" spans="8:55">
      <c r="H1519" s="6"/>
      <c r="O1519" s="6"/>
      <c r="V1519" s="6"/>
      <c r="AJ1519" s="6"/>
      <c r="BC1519" s="6"/>
    </row>
    <row r="1520" spans="8:55">
      <c r="H1520" s="6"/>
      <c r="O1520" s="6"/>
      <c r="V1520" s="6"/>
      <c r="AJ1520" s="6"/>
      <c r="BC1520" s="6"/>
    </row>
    <row r="1521" spans="8:55">
      <c r="H1521" s="6"/>
      <c r="O1521" s="6"/>
      <c r="V1521" s="6"/>
      <c r="AJ1521" s="6"/>
      <c r="BC1521" s="6"/>
    </row>
    <row r="1522" spans="8:55">
      <c r="H1522" s="6"/>
      <c r="O1522" s="6"/>
      <c r="V1522" s="6"/>
      <c r="AJ1522" s="6"/>
      <c r="BC1522" s="6"/>
    </row>
    <row r="1523" spans="8:55">
      <c r="H1523" s="6"/>
      <c r="O1523" s="6"/>
      <c r="V1523" s="6"/>
      <c r="AJ1523" s="6"/>
      <c r="BC1523" s="6"/>
    </row>
    <row r="1524" spans="8:55">
      <c r="H1524" s="6"/>
      <c r="O1524" s="6"/>
      <c r="V1524" s="6"/>
      <c r="AJ1524" s="6"/>
      <c r="BC1524" s="6"/>
    </row>
    <row r="1525" spans="8:55">
      <c r="H1525" s="6"/>
      <c r="O1525" s="6"/>
      <c r="V1525" s="6"/>
      <c r="AJ1525" s="6"/>
      <c r="BC1525" s="6"/>
    </row>
    <row r="1526" spans="8:55">
      <c r="H1526" s="6"/>
      <c r="O1526" s="6"/>
      <c r="V1526" s="6"/>
      <c r="AJ1526" s="6"/>
      <c r="BC1526" s="6"/>
    </row>
    <row r="1527" spans="8:55">
      <c r="H1527" s="6"/>
      <c r="O1527" s="6"/>
      <c r="V1527" s="6"/>
      <c r="AJ1527" s="6"/>
      <c r="BC1527" s="6"/>
    </row>
    <row r="1528" spans="8:55">
      <c r="H1528" s="6"/>
      <c r="O1528" s="6"/>
      <c r="V1528" s="6"/>
      <c r="AJ1528" s="6"/>
      <c r="BC1528" s="6"/>
    </row>
    <row r="1529" spans="8:55">
      <c r="H1529" s="6"/>
      <c r="O1529" s="6"/>
      <c r="V1529" s="6"/>
      <c r="AJ1529" s="6"/>
      <c r="BC1529" s="6"/>
    </row>
    <row r="1530" spans="8:55">
      <c r="H1530" s="6"/>
      <c r="O1530" s="6"/>
      <c r="V1530" s="6"/>
      <c r="AJ1530" s="6"/>
      <c r="BC1530" s="6"/>
    </row>
    <row r="1531" spans="8:55">
      <c r="H1531" s="6"/>
      <c r="O1531" s="6"/>
      <c r="V1531" s="6"/>
      <c r="AJ1531" s="6"/>
      <c r="BC1531" s="6"/>
    </row>
    <row r="1532" spans="8:55">
      <c r="H1532" s="6"/>
      <c r="O1532" s="6"/>
      <c r="V1532" s="6"/>
      <c r="AJ1532" s="6"/>
      <c r="BC1532" s="6"/>
    </row>
    <row r="1533" spans="8:55">
      <c r="H1533" s="6"/>
      <c r="O1533" s="6"/>
      <c r="V1533" s="6"/>
      <c r="AJ1533" s="6"/>
      <c r="BC1533" s="6"/>
    </row>
    <row r="1534" spans="8:55">
      <c r="H1534" s="6"/>
      <c r="O1534" s="6"/>
      <c r="V1534" s="6"/>
      <c r="AJ1534" s="6"/>
      <c r="BC1534" s="6"/>
    </row>
    <row r="1535" spans="8:55">
      <c r="H1535" s="6"/>
      <c r="O1535" s="6"/>
      <c r="V1535" s="6"/>
      <c r="AJ1535" s="6"/>
      <c r="BC1535" s="6"/>
    </row>
    <row r="1536" spans="8:55">
      <c r="H1536" s="6"/>
      <c r="O1536" s="6"/>
      <c r="V1536" s="6"/>
      <c r="AJ1536" s="6"/>
      <c r="BC1536" s="6"/>
    </row>
    <row r="1537" spans="8:55">
      <c r="H1537" s="6"/>
      <c r="O1537" s="6"/>
      <c r="V1537" s="6"/>
      <c r="AJ1537" s="6"/>
      <c r="BC1537" s="6"/>
    </row>
    <row r="1538" spans="8:55">
      <c r="H1538" s="6"/>
      <c r="O1538" s="6"/>
      <c r="V1538" s="6"/>
      <c r="AJ1538" s="6"/>
      <c r="BC1538" s="6"/>
    </row>
    <row r="1539" spans="8:55">
      <c r="H1539" s="6"/>
      <c r="O1539" s="6"/>
      <c r="V1539" s="6"/>
      <c r="AJ1539" s="6"/>
      <c r="BC1539" s="6"/>
    </row>
    <row r="1540" spans="8:55">
      <c r="H1540" s="6"/>
      <c r="O1540" s="6"/>
      <c r="V1540" s="6"/>
      <c r="AJ1540" s="6"/>
      <c r="BC1540" s="6"/>
    </row>
    <row r="1541" spans="8:55">
      <c r="H1541" s="6"/>
      <c r="O1541" s="6"/>
      <c r="V1541" s="6"/>
      <c r="AJ1541" s="6"/>
      <c r="BC1541" s="6"/>
    </row>
    <row r="1542" spans="8:55">
      <c r="H1542" s="6"/>
      <c r="O1542" s="6"/>
      <c r="V1542" s="6"/>
      <c r="AJ1542" s="6"/>
      <c r="BC1542" s="6"/>
    </row>
    <row r="1543" spans="8:55">
      <c r="H1543" s="6"/>
      <c r="O1543" s="6"/>
      <c r="V1543" s="6"/>
      <c r="AJ1543" s="6"/>
      <c r="BC1543" s="6"/>
    </row>
    <row r="1544" spans="8:55">
      <c r="H1544" s="6"/>
      <c r="O1544" s="6"/>
      <c r="V1544" s="6"/>
      <c r="AJ1544" s="6"/>
      <c r="BC1544" s="6"/>
    </row>
    <row r="1545" spans="8:55">
      <c r="H1545" s="6"/>
      <c r="O1545" s="6"/>
      <c r="V1545" s="6"/>
      <c r="AJ1545" s="6"/>
      <c r="BC1545" s="6"/>
    </row>
    <row r="1546" spans="8:55">
      <c r="H1546" s="6"/>
      <c r="O1546" s="6"/>
      <c r="V1546" s="6"/>
      <c r="AJ1546" s="6"/>
      <c r="BC1546" s="6"/>
    </row>
    <row r="1547" spans="8:55">
      <c r="H1547" s="6"/>
      <c r="O1547" s="6"/>
      <c r="V1547" s="6"/>
      <c r="AJ1547" s="6"/>
      <c r="BC1547" s="6"/>
    </row>
    <row r="1548" spans="8:55">
      <c r="H1548" s="6"/>
      <c r="O1548" s="6"/>
      <c r="V1548" s="6"/>
      <c r="AJ1548" s="6"/>
      <c r="BC1548" s="6"/>
    </row>
    <row r="1549" spans="8:55">
      <c r="H1549" s="6"/>
      <c r="O1549" s="6"/>
      <c r="V1549" s="6"/>
      <c r="AJ1549" s="6"/>
      <c r="BC1549" s="6"/>
    </row>
    <row r="1550" spans="8:55">
      <c r="H1550" s="6"/>
      <c r="O1550" s="6"/>
      <c r="V1550" s="6"/>
      <c r="AJ1550" s="6"/>
      <c r="BC1550" s="6"/>
    </row>
    <row r="1551" spans="8:55">
      <c r="H1551" s="6"/>
      <c r="O1551" s="6"/>
      <c r="V1551" s="6"/>
      <c r="AJ1551" s="6"/>
      <c r="BC1551" s="6"/>
    </row>
    <row r="1552" spans="8:55">
      <c r="H1552" s="6"/>
      <c r="O1552" s="6"/>
      <c r="V1552" s="6"/>
      <c r="AJ1552" s="6"/>
      <c r="BC1552" s="6"/>
    </row>
    <row r="1553" spans="8:55">
      <c r="H1553" s="6"/>
      <c r="O1553" s="6"/>
      <c r="V1553" s="6"/>
      <c r="AJ1553" s="6"/>
      <c r="BC1553" s="6"/>
    </row>
    <row r="1554" spans="8:55">
      <c r="H1554" s="6"/>
      <c r="O1554" s="6"/>
      <c r="V1554" s="6"/>
      <c r="AJ1554" s="6"/>
      <c r="BC1554" s="6"/>
    </row>
    <row r="1555" spans="8:55">
      <c r="H1555" s="6"/>
      <c r="O1555" s="6"/>
      <c r="V1555" s="6"/>
      <c r="AJ1555" s="6"/>
      <c r="BC1555" s="6"/>
    </row>
    <row r="1556" spans="8:55">
      <c r="H1556" s="6"/>
      <c r="O1556" s="6"/>
      <c r="V1556" s="6"/>
      <c r="AJ1556" s="6"/>
      <c r="BC1556" s="6"/>
    </row>
    <row r="1557" spans="8:55">
      <c r="H1557" s="6"/>
      <c r="O1557" s="6"/>
      <c r="V1557" s="6"/>
      <c r="AJ1557" s="6"/>
      <c r="BC1557" s="6"/>
    </row>
    <row r="1558" spans="8:55">
      <c r="H1558" s="6"/>
      <c r="O1558" s="6"/>
      <c r="V1558" s="6"/>
      <c r="AJ1558" s="6"/>
      <c r="BC1558" s="6"/>
    </row>
    <row r="1559" spans="8:55">
      <c r="H1559" s="6"/>
      <c r="O1559" s="6"/>
      <c r="V1559" s="6"/>
      <c r="AJ1559" s="6"/>
      <c r="BC1559" s="6"/>
    </row>
    <row r="1560" spans="8:55">
      <c r="H1560" s="6"/>
      <c r="O1560" s="6"/>
      <c r="V1560" s="6"/>
      <c r="AJ1560" s="6"/>
      <c r="BC1560" s="6"/>
    </row>
    <row r="1561" spans="8:55">
      <c r="H1561" s="6"/>
      <c r="O1561" s="6"/>
      <c r="V1561" s="6"/>
      <c r="AJ1561" s="6"/>
      <c r="BC1561" s="6"/>
    </row>
    <row r="1562" spans="8:55">
      <c r="H1562" s="6"/>
      <c r="O1562" s="6"/>
      <c r="V1562" s="6"/>
      <c r="AJ1562" s="6"/>
      <c r="BC1562" s="6"/>
    </row>
    <row r="1563" spans="8:55">
      <c r="H1563" s="6"/>
      <c r="O1563" s="6"/>
      <c r="V1563" s="6"/>
      <c r="AJ1563" s="6"/>
      <c r="BC1563" s="6"/>
    </row>
    <row r="1564" spans="8:55">
      <c r="H1564" s="6"/>
      <c r="O1564" s="6"/>
      <c r="V1564" s="6"/>
      <c r="AJ1564" s="6"/>
      <c r="BC1564" s="6"/>
    </row>
    <row r="1565" spans="8:55">
      <c r="H1565" s="6"/>
      <c r="O1565" s="6"/>
      <c r="V1565" s="6"/>
      <c r="AJ1565" s="6"/>
      <c r="BC1565" s="6"/>
    </row>
    <row r="1566" spans="8:55">
      <c r="H1566" s="6"/>
      <c r="O1566" s="6"/>
      <c r="V1566" s="6"/>
      <c r="AJ1566" s="6"/>
      <c r="BC1566" s="6"/>
    </row>
    <row r="1567" spans="8:55">
      <c r="H1567" s="6"/>
      <c r="O1567" s="6"/>
      <c r="V1567" s="6"/>
      <c r="AJ1567" s="6"/>
      <c r="BC1567" s="6"/>
    </row>
    <row r="1568" spans="8:55">
      <c r="H1568" s="6"/>
      <c r="O1568" s="6"/>
      <c r="V1568" s="6"/>
      <c r="AJ1568" s="6"/>
      <c r="BC1568" s="6"/>
    </row>
    <row r="1569" spans="8:55">
      <c r="H1569" s="6"/>
      <c r="O1569" s="6"/>
      <c r="V1569" s="6"/>
      <c r="AJ1569" s="6"/>
      <c r="BC1569" s="6"/>
    </row>
    <row r="1570" spans="8:55">
      <c r="H1570" s="6"/>
      <c r="O1570" s="6"/>
      <c r="V1570" s="6"/>
      <c r="AJ1570" s="6"/>
      <c r="BC1570" s="6"/>
    </row>
    <row r="1571" spans="8:55">
      <c r="H1571" s="6"/>
      <c r="O1571" s="6"/>
      <c r="V1571" s="6"/>
      <c r="AJ1571" s="6"/>
      <c r="BC1571" s="6"/>
    </row>
    <row r="1572" spans="8:55">
      <c r="H1572" s="6"/>
      <c r="O1572" s="6"/>
      <c r="V1572" s="6"/>
      <c r="AJ1572" s="6"/>
      <c r="BC1572" s="6"/>
    </row>
    <row r="1573" spans="8:55">
      <c r="H1573" s="6"/>
      <c r="O1573" s="6"/>
      <c r="V1573" s="6"/>
      <c r="AJ1573" s="6"/>
      <c r="BC1573" s="6"/>
    </row>
    <row r="1574" spans="8:55">
      <c r="H1574" s="6"/>
      <c r="O1574" s="6"/>
      <c r="V1574" s="6"/>
      <c r="AJ1574" s="6"/>
      <c r="BC1574" s="6"/>
    </row>
    <row r="1575" spans="8:55">
      <c r="H1575" s="6"/>
      <c r="O1575" s="6"/>
      <c r="V1575" s="6"/>
      <c r="AJ1575" s="6"/>
      <c r="BC1575" s="6"/>
    </row>
    <row r="1576" spans="8:55">
      <c r="H1576" s="6"/>
      <c r="O1576" s="6"/>
      <c r="V1576" s="6"/>
      <c r="AJ1576" s="6"/>
      <c r="BC1576" s="6"/>
    </row>
    <row r="1577" spans="8:55">
      <c r="H1577" s="6"/>
      <c r="O1577" s="6"/>
      <c r="V1577" s="6"/>
      <c r="AJ1577" s="6"/>
      <c r="BC1577" s="6"/>
    </row>
    <row r="1578" spans="8:55">
      <c r="H1578" s="6"/>
      <c r="O1578" s="6"/>
      <c r="V1578" s="6"/>
      <c r="AJ1578" s="6"/>
      <c r="BC1578" s="6"/>
    </row>
    <row r="1579" spans="8:55">
      <c r="H1579" s="6"/>
      <c r="O1579" s="6"/>
      <c r="V1579" s="6"/>
      <c r="AJ1579" s="6"/>
      <c r="BC1579" s="6"/>
    </row>
    <row r="1580" spans="8:55">
      <c r="H1580" s="6"/>
      <c r="O1580" s="6"/>
      <c r="V1580" s="6"/>
      <c r="AJ1580" s="6"/>
      <c r="BC1580" s="6"/>
    </row>
    <row r="1581" spans="8:55">
      <c r="H1581" s="6"/>
      <c r="O1581" s="6"/>
      <c r="V1581" s="6"/>
      <c r="AJ1581" s="6"/>
      <c r="BC1581" s="6"/>
    </row>
    <row r="1582" spans="8:55">
      <c r="H1582" s="6"/>
      <c r="O1582" s="6"/>
      <c r="V1582" s="6"/>
      <c r="AJ1582" s="6"/>
      <c r="BC1582" s="6"/>
    </row>
    <row r="1583" spans="8:55">
      <c r="H1583" s="6"/>
      <c r="O1583" s="6"/>
      <c r="V1583" s="6"/>
      <c r="AJ1583" s="6"/>
      <c r="BC1583" s="6"/>
    </row>
    <row r="1584" spans="8:55">
      <c r="H1584" s="6"/>
      <c r="O1584" s="6"/>
      <c r="V1584" s="6"/>
      <c r="AJ1584" s="6"/>
      <c r="BC1584" s="6"/>
    </row>
    <row r="1585" spans="8:55">
      <c r="H1585" s="6"/>
      <c r="O1585" s="6"/>
      <c r="V1585" s="6"/>
      <c r="AJ1585" s="6"/>
      <c r="BC1585" s="6"/>
    </row>
    <row r="1586" spans="8:55">
      <c r="H1586" s="6"/>
      <c r="O1586" s="6"/>
      <c r="V1586" s="6"/>
      <c r="AJ1586" s="6"/>
      <c r="BC1586" s="6"/>
    </row>
    <row r="1587" spans="8:55">
      <c r="H1587" s="6"/>
      <c r="O1587" s="6"/>
      <c r="V1587" s="6"/>
      <c r="AJ1587" s="6"/>
      <c r="BC1587" s="6"/>
    </row>
    <row r="1588" spans="8:55">
      <c r="H1588" s="6"/>
      <c r="O1588" s="6"/>
      <c r="V1588" s="6"/>
      <c r="AJ1588" s="6"/>
      <c r="BC1588" s="6"/>
    </row>
    <row r="1589" spans="8:55">
      <c r="H1589" s="6"/>
      <c r="O1589" s="6"/>
      <c r="V1589" s="6"/>
      <c r="AJ1589" s="6"/>
      <c r="BC1589" s="6"/>
    </row>
    <row r="1590" spans="8:55">
      <c r="H1590" s="6"/>
      <c r="O1590" s="6"/>
      <c r="V1590" s="6"/>
      <c r="AJ1590" s="6"/>
      <c r="BC1590" s="6"/>
    </row>
    <row r="1591" spans="8:55">
      <c r="H1591" s="6"/>
      <c r="O1591" s="6"/>
      <c r="V1591" s="6"/>
      <c r="AJ1591" s="6"/>
      <c r="BC1591" s="6"/>
    </row>
    <row r="1592" spans="8:55">
      <c r="H1592" s="6"/>
      <c r="O1592" s="6"/>
      <c r="V1592" s="6"/>
      <c r="AJ1592" s="6"/>
      <c r="BC1592" s="6"/>
    </row>
    <row r="1593" spans="8:55">
      <c r="H1593" s="6"/>
      <c r="O1593" s="6"/>
      <c r="V1593" s="6"/>
      <c r="AJ1593" s="6"/>
      <c r="BC1593" s="6"/>
    </row>
    <row r="1594" spans="8:55">
      <c r="H1594" s="6"/>
      <c r="O1594" s="6"/>
      <c r="V1594" s="6"/>
      <c r="AJ1594" s="6"/>
      <c r="BC1594" s="6"/>
    </row>
    <row r="1595" spans="8:55">
      <c r="H1595" s="6"/>
      <c r="O1595" s="6"/>
      <c r="V1595" s="6"/>
      <c r="AJ1595" s="6"/>
      <c r="BC1595" s="6"/>
    </row>
    <row r="1596" spans="8:55">
      <c r="H1596" s="6"/>
      <c r="O1596" s="6"/>
      <c r="V1596" s="6"/>
      <c r="AJ1596" s="6"/>
      <c r="BC1596" s="6"/>
    </row>
    <row r="1597" spans="8:55">
      <c r="H1597" s="6"/>
      <c r="O1597" s="6"/>
      <c r="V1597" s="6"/>
      <c r="AJ1597" s="6"/>
      <c r="BC1597" s="6"/>
    </row>
    <row r="1598" spans="8:55">
      <c r="H1598" s="6"/>
      <c r="O1598" s="6"/>
      <c r="V1598" s="6"/>
      <c r="AJ1598" s="6"/>
      <c r="BC1598" s="6"/>
    </row>
    <row r="1599" spans="8:55">
      <c r="H1599" s="6"/>
      <c r="O1599" s="6"/>
      <c r="V1599" s="6"/>
      <c r="AJ1599" s="6"/>
      <c r="BC1599" s="6"/>
    </row>
    <row r="1600" spans="8:55">
      <c r="H1600" s="6"/>
      <c r="O1600" s="6"/>
      <c r="V1600" s="6"/>
      <c r="AJ1600" s="6"/>
      <c r="BC1600" s="6"/>
    </row>
    <row r="1601" spans="8:55">
      <c r="H1601" s="6"/>
      <c r="O1601" s="6"/>
      <c r="V1601" s="6"/>
      <c r="AJ1601" s="6"/>
      <c r="BC1601" s="6"/>
    </row>
    <row r="1602" spans="8:55">
      <c r="H1602" s="6"/>
      <c r="O1602" s="6"/>
      <c r="V1602" s="6"/>
      <c r="AJ1602" s="6"/>
      <c r="BC1602" s="6"/>
    </row>
    <row r="1603" spans="8:55">
      <c r="H1603" s="6"/>
      <c r="O1603" s="6"/>
      <c r="V1603" s="6"/>
      <c r="AJ1603" s="6"/>
      <c r="BC1603" s="6"/>
    </row>
    <row r="1604" spans="8:55">
      <c r="H1604" s="6"/>
      <c r="O1604" s="6"/>
      <c r="V1604" s="6"/>
      <c r="AJ1604" s="6"/>
      <c r="BC1604" s="6"/>
    </row>
    <row r="1605" spans="8:55">
      <c r="H1605" s="6"/>
      <c r="O1605" s="6"/>
      <c r="V1605" s="6"/>
      <c r="AJ1605" s="6"/>
      <c r="BC1605" s="6"/>
    </row>
    <row r="1606" spans="8:55">
      <c r="H1606" s="6"/>
      <c r="O1606" s="6"/>
      <c r="V1606" s="6"/>
      <c r="AJ1606" s="6"/>
      <c r="BC1606" s="6"/>
    </row>
    <row r="1607" spans="8:55">
      <c r="H1607" s="6"/>
      <c r="O1607" s="6"/>
      <c r="V1607" s="6"/>
      <c r="AJ1607" s="6"/>
      <c r="BC1607" s="6"/>
    </row>
    <row r="1608" spans="8:55">
      <c r="H1608" s="6"/>
      <c r="O1608" s="6"/>
      <c r="V1608" s="6"/>
      <c r="AJ1608" s="6"/>
      <c r="BC1608" s="6"/>
    </row>
    <row r="1609" spans="8:55">
      <c r="H1609" s="6"/>
      <c r="O1609" s="6"/>
      <c r="V1609" s="6"/>
      <c r="AJ1609" s="6"/>
      <c r="BC1609" s="6"/>
    </row>
    <row r="1610" spans="8:55">
      <c r="H1610" s="6"/>
      <c r="O1610" s="6"/>
      <c r="V1610" s="6"/>
      <c r="AJ1610" s="6"/>
      <c r="BC1610" s="6"/>
    </row>
    <row r="1611" spans="8:55">
      <c r="H1611" s="6"/>
      <c r="O1611" s="6"/>
      <c r="V1611" s="6"/>
      <c r="AJ1611" s="6"/>
      <c r="BC1611" s="6"/>
    </row>
    <row r="1612" spans="8:55">
      <c r="H1612" s="6"/>
      <c r="O1612" s="6"/>
      <c r="V1612" s="6"/>
      <c r="AJ1612" s="6"/>
      <c r="BC1612" s="6"/>
    </row>
    <row r="1613" spans="8:55">
      <c r="H1613" s="6"/>
      <c r="O1613" s="6"/>
      <c r="V1613" s="6"/>
      <c r="AJ1613" s="6"/>
      <c r="BC1613" s="6"/>
    </row>
    <row r="1614" spans="8:55">
      <c r="H1614" s="6"/>
      <c r="O1614" s="6"/>
      <c r="V1614" s="6"/>
      <c r="AJ1614" s="6"/>
      <c r="BC1614" s="6"/>
    </row>
    <row r="1615" spans="8:55">
      <c r="H1615" s="6"/>
      <c r="O1615" s="6"/>
      <c r="V1615" s="6"/>
      <c r="AJ1615" s="6"/>
      <c r="BC1615" s="6"/>
    </row>
    <row r="1616" spans="8:55">
      <c r="H1616" s="6"/>
      <c r="O1616" s="6"/>
      <c r="V1616" s="6"/>
      <c r="AJ1616" s="6"/>
      <c r="BC1616" s="6"/>
    </row>
    <row r="1617" spans="8:55">
      <c r="H1617" s="6"/>
      <c r="O1617" s="6"/>
      <c r="V1617" s="6"/>
      <c r="AJ1617" s="6"/>
      <c r="BC1617" s="6"/>
    </row>
    <row r="1618" spans="8:55">
      <c r="H1618" s="6"/>
      <c r="O1618" s="6"/>
      <c r="V1618" s="6"/>
      <c r="AJ1618" s="6"/>
      <c r="BC1618" s="6"/>
    </row>
    <row r="1619" spans="8:55">
      <c r="H1619" s="6"/>
      <c r="O1619" s="6"/>
      <c r="V1619" s="6"/>
      <c r="AJ1619" s="6"/>
      <c r="BC1619" s="6"/>
    </row>
    <row r="1620" spans="8:55">
      <c r="H1620" s="6"/>
      <c r="O1620" s="6"/>
      <c r="V1620" s="6"/>
      <c r="AJ1620" s="6"/>
      <c r="BC1620" s="6"/>
    </row>
    <row r="1621" spans="8:55">
      <c r="H1621" s="6"/>
      <c r="O1621" s="6"/>
      <c r="V1621" s="6"/>
      <c r="AJ1621" s="6"/>
      <c r="BC1621" s="6"/>
    </row>
    <row r="1622" spans="8:55">
      <c r="H1622" s="6"/>
      <c r="O1622" s="6"/>
      <c r="V1622" s="6"/>
      <c r="AJ1622" s="6"/>
      <c r="BC1622" s="6"/>
    </row>
    <row r="1623" spans="8:55">
      <c r="H1623" s="6"/>
      <c r="O1623" s="6"/>
      <c r="V1623" s="6"/>
      <c r="AJ1623" s="6"/>
      <c r="BC1623" s="6"/>
    </row>
    <row r="1624" spans="8:55">
      <c r="H1624" s="6"/>
      <c r="O1624" s="6"/>
      <c r="V1624" s="6"/>
      <c r="AJ1624" s="6"/>
      <c r="BC1624" s="6"/>
    </row>
    <row r="1625" spans="8:55">
      <c r="H1625" s="6"/>
      <c r="O1625" s="6"/>
      <c r="V1625" s="6"/>
      <c r="AJ1625" s="6"/>
      <c r="BC1625" s="6"/>
    </row>
    <row r="1626" spans="8:55">
      <c r="H1626" s="6"/>
      <c r="O1626" s="6"/>
      <c r="V1626" s="6"/>
      <c r="AJ1626" s="6"/>
      <c r="BC1626" s="6"/>
    </row>
    <row r="1627" spans="8:55">
      <c r="H1627" s="6"/>
      <c r="O1627" s="6"/>
      <c r="V1627" s="6"/>
      <c r="AJ1627" s="6"/>
      <c r="BC1627" s="6"/>
    </row>
    <row r="1628" spans="8:55">
      <c r="H1628" s="6"/>
      <c r="O1628" s="6"/>
      <c r="V1628" s="6"/>
      <c r="AJ1628" s="6"/>
      <c r="BC1628" s="6"/>
    </row>
    <row r="1629" spans="8:55">
      <c r="H1629" s="6"/>
      <c r="O1629" s="6"/>
      <c r="V1629" s="6"/>
      <c r="AJ1629" s="6"/>
      <c r="BC1629" s="6"/>
    </row>
    <row r="1630" spans="8:55">
      <c r="H1630" s="6"/>
      <c r="O1630" s="6"/>
      <c r="V1630" s="6"/>
      <c r="AJ1630" s="6"/>
      <c r="BC1630" s="6"/>
    </row>
    <row r="1631" spans="8:55">
      <c r="H1631" s="6"/>
      <c r="O1631" s="6"/>
      <c r="V1631" s="6"/>
      <c r="AJ1631" s="6"/>
      <c r="BC1631" s="6"/>
    </row>
    <row r="1632" spans="8:55">
      <c r="H1632" s="6"/>
      <c r="O1632" s="6"/>
      <c r="V1632" s="6"/>
      <c r="AJ1632" s="6"/>
      <c r="BC1632" s="6"/>
    </row>
    <row r="1633" spans="8:55">
      <c r="H1633" s="6"/>
      <c r="O1633" s="6"/>
      <c r="V1633" s="6"/>
      <c r="AJ1633" s="6"/>
      <c r="BC1633" s="6"/>
    </row>
    <row r="1634" spans="8:55">
      <c r="H1634" s="6"/>
      <c r="O1634" s="6"/>
      <c r="V1634" s="6"/>
      <c r="AJ1634" s="6"/>
      <c r="BC1634" s="6"/>
    </row>
    <row r="1635" spans="8:55">
      <c r="H1635" s="6"/>
      <c r="O1635" s="6"/>
      <c r="V1635" s="6"/>
      <c r="AJ1635" s="6"/>
      <c r="BC1635" s="6"/>
    </row>
    <row r="1636" spans="8:55">
      <c r="H1636" s="6"/>
      <c r="O1636" s="6"/>
      <c r="V1636" s="6"/>
      <c r="AJ1636" s="6"/>
      <c r="BC1636" s="6"/>
    </row>
    <row r="1637" spans="8:55">
      <c r="H1637" s="6"/>
      <c r="O1637" s="6"/>
      <c r="V1637" s="6"/>
      <c r="AJ1637" s="6"/>
      <c r="BC1637" s="6"/>
    </row>
    <row r="1638" spans="8:55">
      <c r="H1638" s="6"/>
      <c r="O1638" s="6"/>
      <c r="V1638" s="6"/>
      <c r="AJ1638" s="6"/>
      <c r="BC1638" s="6"/>
    </row>
    <row r="1639" spans="8:55">
      <c r="H1639" s="6"/>
      <c r="O1639" s="6"/>
      <c r="V1639" s="6"/>
      <c r="AJ1639" s="6"/>
      <c r="BC1639" s="6"/>
    </row>
    <row r="1640" spans="8:55">
      <c r="H1640" s="6"/>
      <c r="O1640" s="6"/>
      <c r="V1640" s="6"/>
      <c r="AJ1640" s="6"/>
      <c r="BC1640" s="6"/>
    </row>
    <row r="1641" spans="8:55">
      <c r="H1641" s="6"/>
      <c r="O1641" s="6"/>
      <c r="V1641" s="6"/>
      <c r="AJ1641" s="6"/>
      <c r="BC1641" s="6"/>
    </row>
    <row r="1642" spans="8:55">
      <c r="H1642" s="6"/>
      <c r="O1642" s="6"/>
      <c r="V1642" s="6"/>
      <c r="AJ1642" s="6"/>
      <c r="BC1642" s="6"/>
    </row>
    <row r="1643" spans="8:55">
      <c r="H1643" s="6"/>
      <c r="O1643" s="6"/>
      <c r="V1643" s="6"/>
      <c r="AJ1643" s="6"/>
      <c r="BC1643" s="6"/>
    </row>
    <row r="1644" spans="8:55">
      <c r="H1644" s="6"/>
      <c r="O1644" s="6"/>
      <c r="V1644" s="6"/>
      <c r="AJ1644" s="6"/>
      <c r="BC1644" s="6"/>
    </row>
    <row r="1645" spans="8:55">
      <c r="H1645" s="6"/>
      <c r="O1645" s="6"/>
      <c r="V1645" s="6"/>
      <c r="AJ1645" s="6"/>
      <c r="BC1645" s="6"/>
    </row>
    <row r="1646" spans="8:55">
      <c r="H1646" s="6"/>
      <c r="O1646" s="6"/>
      <c r="V1646" s="6"/>
      <c r="AJ1646" s="6"/>
      <c r="BC1646" s="6"/>
    </row>
    <row r="1647" spans="8:55">
      <c r="H1647" s="6"/>
      <c r="O1647" s="6"/>
      <c r="V1647" s="6"/>
      <c r="AJ1647" s="6"/>
      <c r="BC1647" s="6"/>
    </row>
    <row r="1648" spans="8:55">
      <c r="H1648" s="6"/>
      <c r="O1648" s="6"/>
      <c r="V1648" s="6"/>
      <c r="AJ1648" s="6"/>
      <c r="BC1648" s="6"/>
    </row>
    <row r="1649" spans="8:55">
      <c r="H1649" s="6"/>
      <c r="O1649" s="6"/>
      <c r="V1649" s="6"/>
      <c r="AJ1649" s="6"/>
      <c r="BC1649" s="6"/>
    </row>
    <row r="1650" spans="8:55">
      <c r="H1650" s="6"/>
      <c r="O1650" s="6"/>
      <c r="V1650" s="6"/>
      <c r="AJ1650" s="6"/>
      <c r="BC1650" s="6"/>
    </row>
    <row r="1651" spans="8:55">
      <c r="H1651" s="6"/>
      <c r="O1651" s="6"/>
      <c r="V1651" s="6"/>
      <c r="AJ1651" s="6"/>
      <c r="BC1651" s="6"/>
    </row>
    <row r="1652" spans="8:55">
      <c r="H1652" s="6"/>
      <c r="O1652" s="6"/>
      <c r="V1652" s="6"/>
      <c r="AJ1652" s="6"/>
      <c r="BC1652" s="6"/>
    </row>
    <row r="1653" spans="8:55">
      <c r="H1653" s="6"/>
      <c r="O1653" s="6"/>
      <c r="V1653" s="6"/>
      <c r="AJ1653" s="6"/>
      <c r="BC1653" s="6"/>
    </row>
    <row r="1654" spans="8:55">
      <c r="H1654" s="6"/>
      <c r="O1654" s="6"/>
      <c r="V1654" s="6"/>
      <c r="AJ1654" s="6"/>
      <c r="BC1654" s="6"/>
    </row>
    <row r="1655" spans="8:55">
      <c r="H1655" s="6"/>
      <c r="O1655" s="6"/>
      <c r="V1655" s="6"/>
      <c r="AJ1655" s="6"/>
      <c r="BC1655" s="6"/>
    </row>
    <row r="1656" spans="8:55">
      <c r="H1656" s="6"/>
      <c r="O1656" s="6"/>
      <c r="V1656" s="6"/>
      <c r="AJ1656" s="6"/>
      <c r="BC1656" s="6"/>
    </row>
    <row r="1657" spans="8:55">
      <c r="H1657" s="6"/>
      <c r="O1657" s="6"/>
      <c r="V1657" s="6"/>
      <c r="AJ1657" s="6"/>
      <c r="BC1657" s="6"/>
    </row>
    <row r="1658" spans="8:55">
      <c r="H1658" s="6"/>
      <c r="O1658" s="6"/>
      <c r="V1658" s="6"/>
      <c r="AJ1658" s="6"/>
      <c r="BC1658" s="6"/>
    </row>
    <row r="1659" spans="8:55">
      <c r="H1659" s="6"/>
      <c r="O1659" s="6"/>
      <c r="V1659" s="6"/>
      <c r="AJ1659" s="6"/>
      <c r="BC1659" s="6"/>
    </row>
    <row r="1660" spans="8:55">
      <c r="H1660" s="6"/>
      <c r="O1660" s="6"/>
      <c r="V1660" s="6"/>
      <c r="AJ1660" s="6"/>
      <c r="BC1660" s="6"/>
    </row>
    <row r="1661" spans="8:55">
      <c r="H1661" s="6"/>
      <c r="O1661" s="6"/>
      <c r="V1661" s="6"/>
      <c r="AJ1661" s="6"/>
      <c r="BC1661" s="6"/>
    </row>
    <row r="1662" spans="8:55">
      <c r="H1662" s="6"/>
      <c r="O1662" s="6"/>
      <c r="V1662" s="6"/>
      <c r="AJ1662" s="6"/>
      <c r="BC1662" s="6"/>
    </row>
    <row r="1663" spans="8:55">
      <c r="H1663" s="6"/>
      <c r="O1663" s="6"/>
      <c r="V1663" s="6"/>
      <c r="AJ1663" s="6"/>
      <c r="BC1663" s="6"/>
    </row>
    <row r="1664" spans="8:55">
      <c r="H1664" s="6"/>
      <c r="O1664" s="6"/>
      <c r="V1664" s="6"/>
      <c r="AJ1664" s="6"/>
      <c r="BC1664" s="6"/>
    </row>
    <row r="1665" spans="8:55">
      <c r="H1665" s="6"/>
      <c r="O1665" s="6"/>
      <c r="V1665" s="6"/>
      <c r="AJ1665" s="6"/>
      <c r="BC1665" s="6"/>
    </row>
    <row r="1666" spans="8:55">
      <c r="H1666" s="6"/>
      <c r="O1666" s="6"/>
      <c r="V1666" s="6"/>
      <c r="AJ1666" s="6"/>
      <c r="BC1666" s="6"/>
    </row>
    <row r="1667" spans="8:55">
      <c r="H1667" s="6"/>
      <c r="O1667" s="6"/>
      <c r="V1667" s="6"/>
      <c r="AJ1667" s="6"/>
      <c r="BC1667" s="6"/>
    </row>
    <row r="1668" spans="8:55">
      <c r="H1668" s="6"/>
      <c r="O1668" s="6"/>
      <c r="V1668" s="6"/>
      <c r="AJ1668" s="6"/>
      <c r="BC1668" s="6"/>
    </row>
    <row r="1669" spans="8:55">
      <c r="H1669" s="6"/>
      <c r="O1669" s="6"/>
      <c r="V1669" s="6"/>
      <c r="AJ1669" s="6"/>
      <c r="BC1669" s="6"/>
    </row>
    <row r="1670" spans="8:55">
      <c r="H1670" s="6"/>
      <c r="O1670" s="6"/>
      <c r="V1670" s="6"/>
      <c r="AJ1670" s="6"/>
      <c r="BC1670" s="6"/>
    </row>
    <row r="1671" spans="8:55">
      <c r="H1671" s="6"/>
      <c r="O1671" s="6"/>
      <c r="V1671" s="6"/>
      <c r="AJ1671" s="6"/>
      <c r="BC1671" s="6"/>
    </row>
    <row r="1672" spans="8:55">
      <c r="H1672" s="6"/>
      <c r="O1672" s="6"/>
      <c r="V1672" s="6"/>
      <c r="AJ1672" s="6"/>
      <c r="BC1672" s="6"/>
    </row>
    <row r="1673" spans="8:55">
      <c r="H1673" s="6"/>
      <c r="O1673" s="6"/>
      <c r="V1673" s="6"/>
      <c r="AJ1673" s="6"/>
      <c r="BC1673" s="6"/>
    </row>
    <row r="1674" spans="8:55">
      <c r="H1674" s="6"/>
      <c r="O1674" s="6"/>
      <c r="V1674" s="6"/>
      <c r="AJ1674" s="6"/>
      <c r="BC1674" s="6"/>
    </row>
    <row r="1675" spans="8:55">
      <c r="H1675" s="6"/>
      <c r="O1675" s="6"/>
      <c r="V1675" s="6"/>
      <c r="AJ1675" s="6"/>
      <c r="BC1675" s="6"/>
    </row>
    <row r="1676" spans="8:55">
      <c r="H1676" s="6"/>
      <c r="O1676" s="6"/>
      <c r="V1676" s="6"/>
      <c r="AJ1676" s="6"/>
      <c r="BC1676" s="6"/>
    </row>
    <row r="1677" spans="8:55">
      <c r="H1677" s="6"/>
      <c r="O1677" s="6"/>
      <c r="V1677" s="6"/>
      <c r="AJ1677" s="6"/>
      <c r="BC1677" s="6"/>
    </row>
    <row r="1678" spans="8:55">
      <c r="H1678" s="6"/>
      <c r="O1678" s="6"/>
      <c r="V1678" s="6"/>
      <c r="AJ1678" s="6"/>
      <c r="BC1678" s="6"/>
    </row>
    <row r="1679" spans="8:55">
      <c r="H1679" s="6"/>
      <c r="O1679" s="6"/>
      <c r="V1679" s="6"/>
      <c r="AJ1679" s="6"/>
      <c r="BC1679" s="6"/>
    </row>
    <row r="1680" spans="8:55">
      <c r="H1680" s="6"/>
      <c r="O1680" s="6"/>
      <c r="V1680" s="6"/>
      <c r="AJ1680" s="6"/>
      <c r="BC1680" s="6"/>
    </row>
    <row r="1681" spans="8:55">
      <c r="H1681" s="6"/>
      <c r="O1681" s="6"/>
      <c r="V1681" s="6"/>
      <c r="AJ1681" s="6"/>
      <c r="BC1681" s="6"/>
    </row>
    <row r="1682" spans="8:55">
      <c r="H1682" s="6"/>
      <c r="O1682" s="6"/>
      <c r="V1682" s="6"/>
      <c r="AJ1682" s="6"/>
      <c r="BC1682" s="6"/>
    </row>
    <row r="1683" spans="8:55">
      <c r="H1683" s="6"/>
      <c r="O1683" s="6"/>
      <c r="V1683" s="6"/>
      <c r="AJ1683" s="6"/>
      <c r="BC1683" s="6"/>
    </row>
    <row r="1684" spans="8:55">
      <c r="H1684" s="6"/>
      <c r="O1684" s="6"/>
      <c r="V1684" s="6"/>
      <c r="AJ1684" s="6"/>
      <c r="BC1684" s="6"/>
    </row>
    <row r="1685" spans="8:55">
      <c r="H1685" s="6"/>
      <c r="O1685" s="6"/>
      <c r="V1685" s="6"/>
      <c r="AJ1685" s="6"/>
      <c r="BC1685" s="6"/>
    </row>
    <row r="1686" spans="8:55">
      <c r="H1686" s="6"/>
      <c r="O1686" s="6"/>
      <c r="V1686" s="6"/>
      <c r="AJ1686" s="6"/>
      <c r="BC1686" s="6"/>
    </row>
    <row r="1687" spans="8:55">
      <c r="H1687" s="6"/>
      <c r="O1687" s="6"/>
      <c r="V1687" s="6"/>
      <c r="AJ1687" s="6"/>
      <c r="BC1687" s="6"/>
    </row>
    <row r="1688" spans="8:55">
      <c r="H1688" s="6"/>
      <c r="O1688" s="6"/>
      <c r="V1688" s="6"/>
      <c r="AJ1688" s="6"/>
      <c r="BC1688" s="6"/>
    </row>
    <row r="1689" spans="8:55">
      <c r="H1689" s="6"/>
      <c r="O1689" s="6"/>
      <c r="V1689" s="6"/>
      <c r="AJ1689" s="6"/>
      <c r="BC1689" s="6"/>
    </row>
    <row r="1690" spans="8:55">
      <c r="H1690" s="6"/>
      <c r="O1690" s="6"/>
      <c r="V1690" s="6"/>
      <c r="AJ1690" s="6"/>
      <c r="BC1690" s="6"/>
    </row>
    <row r="1691" spans="8:55">
      <c r="H1691" s="6"/>
      <c r="O1691" s="6"/>
      <c r="V1691" s="6"/>
      <c r="AJ1691" s="6"/>
      <c r="BC1691" s="6"/>
    </row>
    <row r="1692" spans="8:55">
      <c r="H1692" s="6"/>
      <c r="O1692" s="6"/>
      <c r="V1692" s="6"/>
      <c r="AJ1692" s="6"/>
      <c r="BC1692" s="6"/>
    </row>
    <row r="1693" spans="8:55">
      <c r="H1693" s="6"/>
      <c r="O1693" s="6"/>
      <c r="V1693" s="6"/>
      <c r="AJ1693" s="6"/>
      <c r="BC1693" s="6"/>
    </row>
    <row r="1694" spans="8:55">
      <c r="H1694" s="6"/>
      <c r="O1694" s="6"/>
      <c r="V1694" s="6"/>
      <c r="AJ1694" s="6"/>
      <c r="BC1694" s="6"/>
    </row>
    <row r="1695" spans="8:55">
      <c r="H1695" s="6"/>
      <c r="O1695" s="6"/>
      <c r="V1695" s="6"/>
      <c r="AJ1695" s="6"/>
      <c r="BC1695" s="6"/>
    </row>
    <row r="1696" spans="8:55">
      <c r="H1696" s="6"/>
      <c r="O1696" s="6"/>
      <c r="V1696" s="6"/>
      <c r="AJ1696" s="6"/>
      <c r="BC1696" s="6"/>
    </row>
    <row r="1697" spans="8:55">
      <c r="H1697" s="6"/>
      <c r="O1697" s="6"/>
      <c r="V1697" s="6"/>
      <c r="AJ1697" s="6"/>
      <c r="BC1697" s="6"/>
    </row>
    <row r="1698" spans="8:55">
      <c r="H1698" s="6"/>
      <c r="O1698" s="6"/>
      <c r="V1698" s="6"/>
      <c r="AJ1698" s="6"/>
      <c r="BC1698" s="6"/>
    </row>
    <row r="1699" spans="8:55">
      <c r="H1699" s="6"/>
      <c r="O1699" s="6"/>
      <c r="V1699" s="6"/>
      <c r="AJ1699" s="6"/>
      <c r="BC1699" s="6"/>
    </row>
    <row r="1700" spans="8:55">
      <c r="H1700" s="6"/>
      <c r="O1700" s="6"/>
      <c r="V1700" s="6"/>
      <c r="AJ1700" s="6"/>
      <c r="BC1700" s="6"/>
    </row>
    <row r="1701" spans="8:55">
      <c r="H1701" s="6"/>
      <c r="O1701" s="6"/>
      <c r="V1701" s="6"/>
      <c r="AJ1701" s="6"/>
      <c r="BC1701" s="6"/>
    </row>
    <row r="1702" spans="8:55">
      <c r="H1702" s="6"/>
      <c r="O1702" s="6"/>
      <c r="V1702" s="6"/>
      <c r="AJ1702" s="6"/>
      <c r="BC1702" s="6"/>
    </row>
    <row r="1703" spans="8:55">
      <c r="H1703" s="6"/>
      <c r="O1703" s="6"/>
      <c r="V1703" s="6"/>
      <c r="AJ1703" s="6"/>
      <c r="BC1703" s="6"/>
    </row>
    <row r="1704" spans="8:55">
      <c r="H1704" s="6"/>
      <c r="O1704" s="6"/>
      <c r="V1704" s="6"/>
      <c r="AJ1704" s="6"/>
      <c r="BC1704" s="6"/>
    </row>
    <row r="1705" spans="8:55">
      <c r="H1705" s="6"/>
      <c r="O1705" s="6"/>
      <c r="V1705" s="6"/>
      <c r="AJ1705" s="6"/>
      <c r="BC1705" s="6"/>
    </row>
    <row r="1706" spans="8:55">
      <c r="H1706" s="6"/>
      <c r="O1706" s="6"/>
      <c r="V1706" s="6"/>
      <c r="AJ1706" s="6"/>
      <c r="BC1706" s="6"/>
    </row>
    <row r="1707" spans="8:55">
      <c r="H1707" s="6"/>
      <c r="O1707" s="6"/>
      <c r="V1707" s="6"/>
      <c r="AJ1707" s="6"/>
      <c r="BC1707" s="6"/>
    </row>
    <row r="1708" spans="8:55">
      <c r="H1708" s="6"/>
      <c r="O1708" s="6"/>
      <c r="V1708" s="6"/>
      <c r="AJ1708" s="6"/>
      <c r="BC1708" s="6"/>
    </row>
    <row r="1709" spans="8:55">
      <c r="H1709" s="6"/>
      <c r="O1709" s="6"/>
      <c r="V1709" s="6"/>
      <c r="AJ1709" s="6"/>
      <c r="BC1709" s="6"/>
    </row>
    <row r="1710" spans="8:55">
      <c r="H1710" s="6"/>
      <c r="O1710" s="6"/>
      <c r="V1710" s="6"/>
      <c r="AJ1710" s="6"/>
      <c r="BC1710" s="6"/>
    </row>
    <row r="1711" spans="8:55">
      <c r="H1711" s="6"/>
      <c r="O1711" s="6"/>
      <c r="V1711" s="6"/>
      <c r="AJ1711" s="6"/>
      <c r="BC1711" s="6"/>
    </row>
    <row r="1712" spans="8:55">
      <c r="H1712" s="6"/>
      <c r="O1712" s="6"/>
      <c r="V1712" s="6"/>
      <c r="AJ1712" s="6"/>
      <c r="BC1712" s="6"/>
    </row>
    <row r="1713" spans="8:55">
      <c r="H1713" s="6"/>
      <c r="O1713" s="6"/>
      <c r="V1713" s="6"/>
      <c r="AJ1713" s="6"/>
      <c r="BC1713" s="6"/>
    </row>
    <row r="1714" spans="8:55">
      <c r="H1714" s="6"/>
      <c r="O1714" s="6"/>
      <c r="V1714" s="6"/>
      <c r="AJ1714" s="6"/>
      <c r="BC1714" s="6"/>
    </row>
    <row r="1715" spans="8:55">
      <c r="H1715" s="6"/>
      <c r="O1715" s="6"/>
      <c r="V1715" s="6"/>
      <c r="AJ1715" s="6"/>
      <c r="BC1715" s="6"/>
    </row>
    <row r="1716" spans="8:55">
      <c r="H1716" s="6"/>
      <c r="O1716" s="6"/>
      <c r="V1716" s="6"/>
      <c r="AJ1716" s="6"/>
      <c r="BC1716" s="6"/>
    </row>
    <row r="1717" spans="8:55">
      <c r="H1717" s="6"/>
      <c r="O1717" s="6"/>
      <c r="V1717" s="6"/>
      <c r="AJ1717" s="6"/>
      <c r="BC1717" s="6"/>
    </row>
    <row r="1718" spans="8:55">
      <c r="H1718" s="6"/>
      <c r="O1718" s="6"/>
      <c r="V1718" s="6"/>
      <c r="AJ1718" s="6"/>
      <c r="BC1718" s="6"/>
    </row>
    <row r="1719" spans="8:55">
      <c r="H1719" s="6"/>
      <c r="O1719" s="6"/>
      <c r="V1719" s="6"/>
      <c r="AJ1719" s="6"/>
      <c r="BC1719" s="6"/>
    </row>
    <row r="1720" spans="8:55">
      <c r="H1720" s="6"/>
      <c r="O1720" s="6"/>
      <c r="V1720" s="6"/>
      <c r="AJ1720" s="6"/>
      <c r="BC1720" s="6"/>
    </row>
    <row r="1721" spans="8:55">
      <c r="H1721" s="6"/>
      <c r="O1721" s="6"/>
      <c r="V1721" s="6"/>
      <c r="AJ1721" s="6"/>
      <c r="BC1721" s="6"/>
    </row>
    <row r="1722" spans="8:55">
      <c r="H1722" s="6"/>
      <c r="O1722" s="6"/>
      <c r="V1722" s="6"/>
      <c r="AJ1722" s="6"/>
      <c r="BC1722" s="6"/>
    </row>
    <row r="1723" spans="8:55">
      <c r="H1723" s="6"/>
      <c r="O1723" s="6"/>
      <c r="V1723" s="6"/>
      <c r="AJ1723" s="6"/>
      <c r="BC1723" s="6"/>
    </row>
    <row r="1724" spans="8:55">
      <c r="H1724" s="6"/>
      <c r="O1724" s="6"/>
      <c r="V1724" s="6"/>
      <c r="AJ1724" s="6"/>
      <c r="BC1724" s="6"/>
    </row>
    <row r="1725" spans="8:55">
      <c r="H1725" s="6"/>
      <c r="O1725" s="6"/>
      <c r="V1725" s="6"/>
      <c r="AJ1725" s="6"/>
      <c r="BC1725" s="6"/>
    </row>
    <row r="1726" spans="8:55">
      <c r="H1726" s="6"/>
      <c r="O1726" s="6"/>
      <c r="V1726" s="6"/>
      <c r="AJ1726" s="6"/>
      <c r="BC1726" s="6"/>
    </row>
    <row r="1727" spans="8:55">
      <c r="H1727" s="6"/>
      <c r="O1727" s="6"/>
      <c r="V1727" s="6"/>
      <c r="AJ1727" s="6"/>
      <c r="BC1727" s="6"/>
    </row>
    <row r="1728" spans="8:55">
      <c r="H1728" s="6"/>
      <c r="O1728" s="6"/>
      <c r="V1728" s="6"/>
      <c r="AJ1728" s="6"/>
      <c r="BC1728" s="6"/>
    </row>
    <row r="1729" spans="8:55">
      <c r="H1729" s="6"/>
      <c r="O1729" s="6"/>
      <c r="V1729" s="6"/>
      <c r="AJ1729" s="6"/>
      <c r="BC1729" s="6"/>
    </row>
    <row r="1730" spans="8:55">
      <c r="H1730" s="6"/>
      <c r="O1730" s="6"/>
      <c r="V1730" s="6"/>
      <c r="AJ1730" s="6"/>
      <c r="BC1730" s="6"/>
    </row>
    <row r="1731" spans="8:55">
      <c r="H1731" s="6"/>
      <c r="O1731" s="6"/>
      <c r="V1731" s="6"/>
      <c r="AJ1731" s="6"/>
      <c r="BC1731" s="6"/>
    </row>
    <row r="1732" spans="8:55">
      <c r="H1732" s="6"/>
      <c r="O1732" s="6"/>
      <c r="V1732" s="6"/>
      <c r="AJ1732" s="6"/>
      <c r="BC1732" s="6"/>
    </row>
    <row r="1733" spans="8:55">
      <c r="H1733" s="6"/>
      <c r="O1733" s="6"/>
      <c r="V1733" s="6"/>
      <c r="AJ1733" s="6"/>
      <c r="BC1733" s="6"/>
    </row>
    <row r="1734" spans="8:55">
      <c r="H1734" s="6"/>
      <c r="O1734" s="6"/>
      <c r="V1734" s="6"/>
      <c r="AJ1734" s="6"/>
      <c r="BC1734" s="6"/>
    </row>
    <row r="1735" spans="8:55">
      <c r="H1735" s="6"/>
      <c r="O1735" s="6"/>
      <c r="V1735" s="6"/>
      <c r="AJ1735" s="6"/>
      <c r="BC1735" s="6"/>
    </row>
    <row r="1736" spans="8:55">
      <c r="H1736" s="6"/>
      <c r="O1736" s="6"/>
      <c r="V1736" s="6"/>
      <c r="AJ1736" s="6"/>
      <c r="BC1736" s="6"/>
    </row>
    <row r="1737" spans="8:55">
      <c r="H1737" s="6"/>
      <c r="O1737" s="6"/>
      <c r="V1737" s="6"/>
      <c r="AJ1737" s="6"/>
      <c r="BC1737" s="6"/>
    </row>
    <row r="1738" spans="8:55">
      <c r="H1738" s="6"/>
      <c r="O1738" s="6"/>
      <c r="V1738" s="6"/>
      <c r="AJ1738" s="6"/>
      <c r="BC1738" s="6"/>
    </row>
    <row r="1739" spans="8:55">
      <c r="H1739" s="6"/>
      <c r="O1739" s="6"/>
      <c r="V1739" s="6"/>
      <c r="AJ1739" s="6"/>
      <c r="BC1739" s="6"/>
    </row>
    <row r="1740" spans="8:55">
      <c r="H1740" s="6"/>
      <c r="O1740" s="6"/>
      <c r="V1740" s="6"/>
      <c r="AJ1740" s="6"/>
      <c r="BC1740" s="6"/>
    </row>
    <row r="1741" spans="8:55">
      <c r="H1741" s="6"/>
      <c r="O1741" s="6"/>
      <c r="V1741" s="6"/>
      <c r="AJ1741" s="6"/>
      <c r="BC1741" s="6"/>
    </row>
    <row r="1742" spans="8:55">
      <c r="H1742" s="6"/>
      <c r="O1742" s="6"/>
      <c r="V1742" s="6"/>
      <c r="AJ1742" s="6"/>
      <c r="BC1742" s="6"/>
    </row>
    <row r="1743" spans="8:55">
      <c r="H1743" s="6"/>
      <c r="O1743" s="6"/>
      <c r="V1743" s="6"/>
      <c r="AJ1743" s="6"/>
      <c r="BC1743" s="6"/>
    </row>
    <row r="1744" spans="8:55">
      <c r="H1744" s="6"/>
      <c r="O1744" s="6"/>
      <c r="V1744" s="6"/>
      <c r="AJ1744" s="6"/>
      <c r="BC1744" s="6"/>
    </row>
    <row r="1745" spans="8:55">
      <c r="H1745" s="6"/>
      <c r="O1745" s="6"/>
      <c r="V1745" s="6"/>
      <c r="AJ1745" s="6"/>
      <c r="BC1745" s="6"/>
    </row>
    <row r="1746" spans="8:55">
      <c r="H1746" s="6"/>
      <c r="O1746" s="6"/>
      <c r="V1746" s="6"/>
      <c r="AJ1746" s="6"/>
      <c r="BC1746" s="6"/>
    </row>
    <row r="1747" spans="8:55">
      <c r="H1747" s="6"/>
      <c r="O1747" s="6"/>
      <c r="V1747" s="6"/>
      <c r="AJ1747" s="6"/>
      <c r="BC1747" s="6"/>
    </row>
    <row r="1748" spans="8:55">
      <c r="H1748" s="6"/>
      <c r="O1748" s="6"/>
      <c r="V1748" s="6"/>
      <c r="AJ1748" s="6"/>
      <c r="BC1748" s="6"/>
    </row>
    <row r="1749" spans="8:55">
      <c r="H1749" s="6"/>
      <c r="O1749" s="6"/>
      <c r="V1749" s="6"/>
      <c r="AJ1749" s="6"/>
      <c r="BC1749" s="6"/>
    </row>
    <row r="1750" spans="8:55">
      <c r="H1750" s="6"/>
      <c r="O1750" s="6"/>
      <c r="V1750" s="6"/>
      <c r="AJ1750" s="6"/>
      <c r="BC1750" s="6"/>
    </row>
    <row r="1751" spans="8:55">
      <c r="H1751" s="6"/>
      <c r="O1751" s="6"/>
      <c r="V1751" s="6"/>
      <c r="AJ1751" s="6"/>
      <c r="BC1751" s="6"/>
    </row>
    <row r="1752" spans="8:55">
      <c r="H1752" s="6"/>
      <c r="O1752" s="6"/>
      <c r="V1752" s="6"/>
      <c r="AJ1752" s="6"/>
      <c r="BC1752" s="6"/>
    </row>
    <row r="1753" spans="8:55">
      <c r="H1753" s="6"/>
      <c r="O1753" s="6"/>
      <c r="V1753" s="6"/>
      <c r="AJ1753" s="6"/>
      <c r="BC1753" s="6"/>
    </row>
    <row r="1754" spans="8:55">
      <c r="H1754" s="6"/>
      <c r="O1754" s="6"/>
      <c r="V1754" s="6"/>
      <c r="AJ1754" s="6"/>
      <c r="BC1754" s="6"/>
    </row>
    <row r="1755" spans="8:55">
      <c r="H1755" s="6"/>
      <c r="O1755" s="6"/>
      <c r="V1755" s="6"/>
      <c r="AJ1755" s="6"/>
      <c r="BC1755" s="6"/>
    </row>
    <row r="1756" spans="8:55">
      <c r="H1756" s="6"/>
      <c r="O1756" s="6"/>
      <c r="V1756" s="6"/>
      <c r="AJ1756" s="6"/>
      <c r="BC1756" s="6"/>
    </row>
    <row r="1757" spans="8:55">
      <c r="H1757" s="6"/>
      <c r="O1757" s="6"/>
      <c r="V1757" s="6"/>
      <c r="AJ1757" s="6"/>
      <c r="BC1757" s="6"/>
    </row>
    <row r="1758" spans="8:55">
      <c r="H1758" s="6"/>
      <c r="O1758" s="6"/>
      <c r="V1758" s="6"/>
      <c r="AJ1758" s="6"/>
      <c r="BC1758" s="6"/>
    </row>
    <row r="1759" spans="8:55">
      <c r="H1759" s="6"/>
      <c r="O1759" s="6"/>
      <c r="V1759" s="6"/>
      <c r="AJ1759" s="6"/>
      <c r="BC1759" s="6"/>
    </row>
    <row r="1760" spans="8:55">
      <c r="H1760" s="6"/>
      <c r="O1760" s="6"/>
      <c r="V1760" s="6"/>
      <c r="AJ1760" s="6"/>
      <c r="BC1760" s="6"/>
    </row>
    <row r="1761" spans="8:55">
      <c r="H1761" s="6"/>
      <c r="O1761" s="6"/>
      <c r="V1761" s="6"/>
      <c r="AJ1761" s="6"/>
      <c r="BC1761" s="6"/>
    </row>
    <row r="1762" spans="8:55">
      <c r="H1762" s="6"/>
      <c r="O1762" s="6"/>
      <c r="V1762" s="6"/>
      <c r="AJ1762" s="6"/>
      <c r="BC1762" s="6"/>
    </row>
    <row r="1763" spans="8:55">
      <c r="H1763" s="6"/>
      <c r="O1763" s="6"/>
      <c r="V1763" s="6"/>
      <c r="AJ1763" s="6"/>
      <c r="BC1763" s="6"/>
    </row>
    <row r="1764" spans="8:55">
      <c r="H1764" s="6"/>
      <c r="O1764" s="6"/>
      <c r="V1764" s="6"/>
      <c r="AJ1764" s="6"/>
      <c r="BC1764" s="6"/>
    </row>
    <row r="1765" spans="8:55">
      <c r="H1765" s="6"/>
      <c r="O1765" s="6"/>
      <c r="V1765" s="6"/>
      <c r="AJ1765" s="6"/>
      <c r="BC1765" s="6"/>
    </row>
    <row r="1766" spans="8:55">
      <c r="H1766" s="6"/>
      <c r="O1766" s="6"/>
      <c r="V1766" s="6"/>
      <c r="AJ1766" s="6"/>
      <c r="BC1766" s="6"/>
    </row>
    <row r="1767" spans="8:55">
      <c r="H1767" s="6"/>
      <c r="O1767" s="6"/>
      <c r="V1767" s="6"/>
      <c r="AJ1767" s="6"/>
      <c r="BC1767" s="6"/>
    </row>
    <row r="1768" spans="8:55">
      <c r="H1768" s="6"/>
      <c r="O1768" s="6"/>
      <c r="V1768" s="6"/>
      <c r="AJ1768" s="6"/>
      <c r="BC1768" s="6"/>
    </row>
    <row r="1769" spans="8:55">
      <c r="H1769" s="6"/>
      <c r="O1769" s="6"/>
      <c r="V1769" s="6"/>
      <c r="AJ1769" s="6"/>
      <c r="BC1769" s="6"/>
    </row>
    <row r="1770" spans="8:55">
      <c r="H1770" s="6"/>
      <c r="O1770" s="6"/>
      <c r="V1770" s="6"/>
      <c r="AJ1770" s="6"/>
      <c r="BC1770" s="6"/>
    </row>
    <row r="1771" spans="8:55">
      <c r="H1771" s="6"/>
      <c r="O1771" s="6"/>
      <c r="V1771" s="6"/>
      <c r="AJ1771" s="6"/>
      <c r="BC1771" s="6"/>
    </row>
    <row r="1772" spans="8:55">
      <c r="H1772" s="6"/>
      <c r="O1772" s="6"/>
      <c r="V1772" s="6"/>
      <c r="AJ1772" s="6"/>
      <c r="BC1772" s="6"/>
    </row>
    <row r="1773" spans="8:55">
      <c r="H1773" s="6"/>
      <c r="O1773" s="6"/>
      <c r="V1773" s="6"/>
      <c r="AJ1773" s="6"/>
      <c r="BC1773" s="6"/>
    </row>
    <row r="1774" spans="8:55">
      <c r="H1774" s="6"/>
      <c r="O1774" s="6"/>
      <c r="V1774" s="6"/>
      <c r="AJ1774" s="6"/>
      <c r="BC1774" s="6"/>
    </row>
    <row r="1775" spans="8:55">
      <c r="H1775" s="6"/>
      <c r="O1775" s="6"/>
      <c r="V1775" s="6"/>
      <c r="AJ1775" s="6"/>
      <c r="BC1775" s="6"/>
    </row>
    <row r="1776" spans="8:55">
      <c r="H1776" s="6"/>
      <c r="O1776" s="6"/>
      <c r="V1776" s="6"/>
      <c r="AJ1776" s="6"/>
      <c r="BC1776" s="6"/>
    </row>
    <row r="1777" spans="8:55">
      <c r="H1777" s="6"/>
      <c r="O1777" s="6"/>
      <c r="V1777" s="6"/>
      <c r="AJ1777" s="6"/>
      <c r="BC1777" s="6"/>
    </row>
    <row r="1778" spans="8:55">
      <c r="H1778" s="6"/>
      <c r="O1778" s="6"/>
      <c r="V1778" s="6"/>
      <c r="AJ1778" s="6"/>
      <c r="BC1778" s="6"/>
    </row>
    <row r="1779" spans="8:55">
      <c r="H1779" s="6"/>
      <c r="O1779" s="6"/>
      <c r="V1779" s="6"/>
      <c r="AJ1779" s="6"/>
      <c r="BC1779" s="6"/>
    </row>
    <row r="1780" spans="8:55">
      <c r="H1780" s="6"/>
      <c r="O1780" s="6"/>
      <c r="V1780" s="6"/>
      <c r="AJ1780" s="6"/>
      <c r="BC1780" s="6"/>
    </row>
    <row r="1781" spans="8:55">
      <c r="H1781" s="6"/>
      <c r="O1781" s="6"/>
      <c r="V1781" s="6"/>
      <c r="AJ1781" s="6"/>
      <c r="BC1781" s="6"/>
    </row>
    <row r="1782" spans="8:55">
      <c r="H1782" s="6"/>
      <c r="O1782" s="6"/>
      <c r="V1782" s="6"/>
      <c r="AJ1782" s="6"/>
      <c r="BC1782" s="6"/>
    </row>
    <row r="1783" spans="8:55">
      <c r="H1783" s="6"/>
      <c r="O1783" s="6"/>
      <c r="V1783" s="6"/>
      <c r="AJ1783" s="6"/>
      <c r="BC1783" s="6"/>
    </row>
    <row r="1784" spans="8:55">
      <c r="H1784" s="6"/>
      <c r="O1784" s="6"/>
      <c r="V1784" s="6"/>
      <c r="AJ1784" s="6"/>
      <c r="BC1784" s="6"/>
    </row>
    <row r="1785" spans="8:55">
      <c r="H1785" s="6"/>
      <c r="O1785" s="6"/>
      <c r="V1785" s="6"/>
      <c r="AJ1785" s="6"/>
      <c r="BC1785" s="6"/>
    </row>
    <row r="1786" spans="8:55">
      <c r="H1786" s="6"/>
      <c r="O1786" s="6"/>
      <c r="V1786" s="6"/>
      <c r="AJ1786" s="6"/>
      <c r="BC1786" s="6"/>
    </row>
    <row r="1787" spans="8:55">
      <c r="H1787" s="6"/>
      <c r="O1787" s="6"/>
      <c r="V1787" s="6"/>
      <c r="AJ1787" s="6"/>
      <c r="BC1787" s="6"/>
    </row>
    <row r="1788" spans="8:55">
      <c r="H1788" s="6"/>
      <c r="O1788" s="6"/>
      <c r="V1788" s="6"/>
      <c r="AJ1788" s="6"/>
      <c r="BC1788" s="6"/>
    </row>
    <row r="1789" spans="8:55">
      <c r="H1789" s="6"/>
      <c r="O1789" s="6"/>
      <c r="V1789" s="6"/>
      <c r="AJ1789" s="6"/>
      <c r="BC1789" s="6"/>
    </row>
    <row r="1790" spans="8:55">
      <c r="H1790" s="6"/>
      <c r="O1790" s="6"/>
      <c r="V1790" s="6"/>
      <c r="AJ1790" s="6"/>
      <c r="BC1790" s="6"/>
    </row>
    <row r="1791" spans="8:55">
      <c r="H1791" s="6"/>
      <c r="O1791" s="6"/>
      <c r="V1791" s="6"/>
      <c r="AJ1791" s="6"/>
      <c r="BC1791" s="6"/>
    </row>
    <row r="1792" spans="8:55">
      <c r="H1792" s="6"/>
      <c r="O1792" s="6"/>
      <c r="V1792" s="6"/>
      <c r="AJ1792" s="6"/>
      <c r="BC1792" s="6"/>
    </row>
    <row r="1793" spans="8:55">
      <c r="H1793" s="6"/>
      <c r="O1793" s="6"/>
      <c r="V1793" s="6"/>
      <c r="AJ1793" s="6"/>
      <c r="BC1793" s="6"/>
    </row>
    <row r="1794" spans="8:55">
      <c r="H1794" s="6"/>
      <c r="O1794" s="6"/>
      <c r="V1794" s="6"/>
      <c r="AJ1794" s="6"/>
      <c r="BC1794" s="6"/>
    </row>
    <row r="1795" spans="8:55">
      <c r="H1795" s="6"/>
      <c r="O1795" s="6"/>
      <c r="V1795" s="6"/>
      <c r="AJ1795" s="6"/>
      <c r="BC1795" s="6"/>
    </row>
    <row r="1796" spans="8:55">
      <c r="H1796" s="6"/>
      <c r="O1796" s="6"/>
      <c r="V1796" s="6"/>
      <c r="AJ1796" s="6"/>
      <c r="BC1796" s="6"/>
    </row>
    <row r="1797" spans="8:55">
      <c r="H1797" s="6"/>
      <c r="O1797" s="6"/>
      <c r="V1797" s="6"/>
      <c r="AJ1797" s="6"/>
      <c r="BC1797" s="6"/>
    </row>
    <row r="1798" spans="8:55">
      <c r="H1798" s="6"/>
      <c r="O1798" s="6"/>
      <c r="V1798" s="6"/>
      <c r="AJ1798" s="6"/>
      <c r="BC1798" s="6"/>
    </row>
    <row r="1799" spans="8:55">
      <c r="H1799" s="6"/>
      <c r="O1799" s="6"/>
      <c r="V1799" s="6"/>
      <c r="AJ1799" s="6"/>
      <c r="BC1799" s="6"/>
    </row>
    <row r="1800" spans="8:55">
      <c r="H1800" s="6"/>
      <c r="O1800" s="6"/>
      <c r="V1800" s="6"/>
      <c r="AJ1800" s="6"/>
      <c r="BC1800" s="6"/>
    </row>
    <row r="1801" spans="8:55">
      <c r="H1801" s="6"/>
      <c r="O1801" s="6"/>
      <c r="V1801" s="6"/>
      <c r="AJ1801" s="6"/>
      <c r="BC1801" s="6"/>
    </row>
    <row r="1802" spans="8:55">
      <c r="H1802" s="6"/>
      <c r="O1802" s="6"/>
      <c r="V1802" s="6"/>
      <c r="AJ1802" s="6"/>
      <c r="BC1802" s="6"/>
    </row>
    <row r="1803" spans="8:55">
      <c r="H1803" s="6"/>
      <c r="O1803" s="6"/>
      <c r="V1803" s="6"/>
      <c r="AJ1803" s="6"/>
      <c r="BC1803" s="6"/>
    </row>
    <row r="1804" spans="8:55">
      <c r="H1804" s="6"/>
      <c r="O1804" s="6"/>
      <c r="V1804" s="6"/>
      <c r="AJ1804" s="6"/>
      <c r="BC1804" s="6"/>
    </row>
    <row r="1805" spans="8:55">
      <c r="H1805" s="6"/>
      <c r="O1805" s="6"/>
      <c r="V1805" s="6"/>
      <c r="AJ1805" s="6"/>
      <c r="BC1805" s="6"/>
    </row>
    <row r="1806" spans="8:55">
      <c r="H1806" s="6"/>
      <c r="O1806" s="6"/>
      <c r="V1806" s="6"/>
      <c r="AJ1806" s="6"/>
      <c r="BC1806" s="6"/>
    </row>
    <row r="1807" spans="8:55">
      <c r="H1807" s="6"/>
      <c r="O1807" s="6"/>
      <c r="V1807" s="6"/>
      <c r="AJ1807" s="6"/>
      <c r="BC1807" s="6"/>
    </row>
    <row r="1808" spans="8:55">
      <c r="H1808" s="6"/>
      <c r="O1808" s="6"/>
      <c r="V1808" s="6"/>
      <c r="AJ1808" s="6"/>
      <c r="BC1808" s="6"/>
    </row>
    <row r="1809" spans="8:55">
      <c r="H1809" s="6"/>
      <c r="O1809" s="6"/>
      <c r="V1809" s="6"/>
      <c r="AJ1809" s="6"/>
      <c r="BC1809" s="6"/>
    </row>
    <row r="1810" spans="8:55">
      <c r="H1810" s="6"/>
      <c r="O1810" s="6"/>
      <c r="V1810" s="6"/>
      <c r="AJ1810" s="6"/>
      <c r="BC1810" s="6"/>
    </row>
    <row r="1811" spans="8:55">
      <c r="H1811" s="6"/>
      <c r="O1811" s="6"/>
      <c r="V1811" s="6"/>
      <c r="AJ1811" s="6"/>
      <c r="BC1811" s="6"/>
    </row>
    <row r="1812" spans="8:55">
      <c r="H1812" s="6"/>
      <c r="O1812" s="6"/>
      <c r="V1812" s="6"/>
      <c r="AJ1812" s="6"/>
      <c r="BC1812" s="6"/>
    </row>
    <row r="1813" spans="8:55">
      <c r="H1813" s="6"/>
      <c r="O1813" s="6"/>
      <c r="V1813" s="6"/>
      <c r="AJ1813" s="6"/>
      <c r="BC1813" s="6"/>
    </row>
    <row r="1814" spans="8:55">
      <c r="H1814" s="6"/>
      <c r="O1814" s="6"/>
      <c r="V1814" s="6"/>
      <c r="AJ1814" s="6"/>
      <c r="BC1814" s="6"/>
    </row>
    <row r="1815" spans="8:55">
      <c r="H1815" s="6"/>
      <c r="O1815" s="6"/>
      <c r="V1815" s="6"/>
      <c r="AJ1815" s="6"/>
      <c r="BC1815" s="6"/>
    </row>
    <row r="1816" spans="8:55">
      <c r="H1816" s="6"/>
      <c r="O1816" s="6"/>
      <c r="V1816" s="6"/>
      <c r="AJ1816" s="6"/>
      <c r="BC1816" s="6"/>
    </row>
    <row r="1817" spans="8:55">
      <c r="H1817" s="6"/>
      <c r="O1817" s="6"/>
      <c r="V1817" s="6"/>
      <c r="AJ1817" s="6"/>
      <c r="BC1817" s="6"/>
    </row>
    <row r="1818" spans="8:55">
      <c r="H1818" s="6"/>
      <c r="O1818" s="6"/>
      <c r="V1818" s="6"/>
      <c r="AJ1818" s="6"/>
      <c r="BC1818" s="6"/>
    </row>
    <row r="1819" spans="8:55">
      <c r="H1819" s="6"/>
      <c r="O1819" s="6"/>
      <c r="V1819" s="6"/>
      <c r="AJ1819" s="6"/>
      <c r="BC1819" s="6"/>
    </row>
    <row r="1820" spans="8:55">
      <c r="H1820" s="6"/>
      <c r="O1820" s="6"/>
      <c r="V1820" s="6"/>
      <c r="AJ1820" s="6"/>
      <c r="BC1820" s="6"/>
    </row>
    <row r="1821" spans="8:55">
      <c r="H1821" s="6"/>
      <c r="O1821" s="6"/>
      <c r="V1821" s="6"/>
      <c r="AJ1821" s="6"/>
      <c r="BC1821" s="6"/>
    </row>
    <row r="1822" spans="8:55">
      <c r="H1822" s="6"/>
      <c r="O1822" s="6"/>
      <c r="V1822" s="6"/>
      <c r="AJ1822" s="6"/>
      <c r="BC1822" s="6"/>
    </row>
    <row r="1823" spans="8:55">
      <c r="H1823" s="6"/>
      <c r="O1823" s="6"/>
      <c r="V1823" s="6"/>
      <c r="AJ1823" s="6"/>
      <c r="BC1823" s="6"/>
    </row>
    <row r="1824" spans="8:55">
      <c r="H1824" s="6"/>
      <c r="O1824" s="6"/>
      <c r="V1824" s="6"/>
      <c r="AJ1824" s="6"/>
      <c r="BC1824" s="6"/>
    </row>
    <row r="1825" spans="8:55">
      <c r="H1825" s="6"/>
      <c r="O1825" s="6"/>
      <c r="V1825" s="6"/>
      <c r="AJ1825" s="6"/>
      <c r="BC1825" s="6"/>
    </row>
    <row r="1826" spans="8:55">
      <c r="H1826" s="6"/>
      <c r="O1826" s="6"/>
      <c r="V1826" s="6"/>
      <c r="AJ1826" s="6"/>
      <c r="BC1826" s="6"/>
    </row>
    <row r="1827" spans="8:55">
      <c r="H1827" s="6"/>
      <c r="O1827" s="6"/>
      <c r="V1827" s="6"/>
      <c r="AJ1827" s="6"/>
      <c r="BC1827" s="6"/>
    </row>
    <row r="1828" spans="8:55">
      <c r="H1828" s="6"/>
      <c r="O1828" s="6"/>
      <c r="V1828" s="6"/>
      <c r="AJ1828" s="6"/>
      <c r="BC1828" s="6"/>
    </row>
    <row r="1829" spans="8:55">
      <c r="H1829" s="6"/>
      <c r="O1829" s="6"/>
      <c r="V1829" s="6"/>
      <c r="AJ1829" s="6"/>
      <c r="BC1829" s="6"/>
    </row>
    <row r="1830" spans="8:55">
      <c r="H1830" s="6"/>
      <c r="O1830" s="6"/>
      <c r="V1830" s="6"/>
      <c r="AJ1830" s="6"/>
      <c r="BC1830" s="6"/>
    </row>
    <row r="1831" spans="8:55">
      <c r="H1831" s="6"/>
      <c r="O1831" s="6"/>
      <c r="V1831" s="6"/>
      <c r="AJ1831" s="6"/>
      <c r="BC1831" s="6"/>
    </row>
    <row r="1832" spans="8:55">
      <c r="H1832" s="6"/>
      <c r="O1832" s="6"/>
      <c r="V1832" s="6"/>
      <c r="AJ1832" s="6"/>
      <c r="BC1832" s="6"/>
    </row>
    <row r="1833" spans="8:55">
      <c r="H1833" s="6"/>
      <c r="O1833" s="6"/>
      <c r="V1833" s="6"/>
      <c r="AJ1833" s="6"/>
      <c r="BC1833" s="6"/>
    </row>
    <row r="1834" spans="8:55">
      <c r="H1834" s="6"/>
      <c r="O1834" s="6"/>
      <c r="V1834" s="6"/>
      <c r="AJ1834" s="6"/>
      <c r="BC1834" s="6"/>
    </row>
    <row r="1835" spans="8:55">
      <c r="H1835" s="6"/>
      <c r="O1835" s="6"/>
      <c r="V1835" s="6"/>
      <c r="AJ1835" s="6"/>
      <c r="BC1835" s="6"/>
    </row>
    <row r="1836" spans="8:55">
      <c r="H1836" s="6"/>
      <c r="O1836" s="6"/>
      <c r="V1836" s="6"/>
      <c r="AJ1836" s="6"/>
      <c r="BC1836" s="6"/>
    </row>
    <row r="1837" spans="8:55">
      <c r="H1837" s="6"/>
      <c r="O1837" s="6"/>
      <c r="V1837" s="6"/>
      <c r="AJ1837" s="6"/>
      <c r="BC1837" s="6"/>
    </row>
    <row r="1838" spans="8:55">
      <c r="H1838" s="6"/>
      <c r="O1838" s="6"/>
      <c r="V1838" s="6"/>
      <c r="AJ1838" s="6"/>
      <c r="BC1838" s="6"/>
    </row>
    <row r="1839" spans="8:55">
      <c r="H1839" s="6"/>
      <c r="O1839" s="6"/>
      <c r="V1839" s="6"/>
      <c r="AJ1839" s="6"/>
      <c r="BC1839" s="6"/>
    </row>
    <row r="1840" spans="8:55">
      <c r="H1840" s="6"/>
      <c r="O1840" s="6"/>
      <c r="V1840" s="6"/>
      <c r="AJ1840" s="6"/>
      <c r="BC1840" s="6"/>
    </row>
    <row r="1841" spans="8:55">
      <c r="H1841" s="6"/>
      <c r="O1841" s="6"/>
      <c r="V1841" s="6"/>
      <c r="AJ1841" s="6"/>
      <c r="BC1841" s="6"/>
    </row>
    <row r="1842" spans="8:55">
      <c r="H1842" s="6"/>
      <c r="O1842" s="6"/>
      <c r="V1842" s="6"/>
      <c r="AJ1842" s="6"/>
      <c r="BC1842" s="6"/>
    </row>
    <row r="1843" spans="8:55">
      <c r="H1843" s="6"/>
      <c r="O1843" s="6"/>
      <c r="V1843" s="6"/>
      <c r="AJ1843" s="6"/>
      <c r="BC1843" s="6"/>
    </row>
    <row r="1844" spans="8:55">
      <c r="H1844" s="6"/>
      <c r="O1844" s="6"/>
      <c r="V1844" s="6"/>
      <c r="AJ1844" s="6"/>
      <c r="BC1844" s="6"/>
    </row>
    <row r="1845" spans="8:55">
      <c r="H1845" s="6"/>
      <c r="O1845" s="6"/>
      <c r="V1845" s="6"/>
      <c r="AJ1845" s="6"/>
      <c r="BC1845" s="6"/>
    </row>
    <row r="1846" spans="8:55">
      <c r="H1846" s="6"/>
      <c r="O1846" s="6"/>
      <c r="V1846" s="6"/>
      <c r="AJ1846" s="6"/>
      <c r="BC1846" s="6"/>
    </row>
    <row r="1847" spans="8:55">
      <c r="H1847" s="6"/>
      <c r="O1847" s="6"/>
      <c r="V1847" s="6"/>
      <c r="AJ1847" s="6"/>
      <c r="BC1847" s="6"/>
    </row>
    <row r="1848" spans="8:55">
      <c r="H1848" s="6"/>
      <c r="O1848" s="6"/>
      <c r="V1848" s="6"/>
      <c r="AJ1848" s="6"/>
      <c r="BC1848" s="6"/>
    </row>
    <row r="1849" spans="8:55">
      <c r="H1849" s="6"/>
      <c r="O1849" s="6"/>
      <c r="V1849" s="6"/>
      <c r="AJ1849" s="6"/>
      <c r="BC1849" s="6"/>
    </row>
    <row r="1850" spans="8:55">
      <c r="H1850" s="6"/>
      <c r="O1850" s="6"/>
      <c r="V1850" s="6"/>
      <c r="AJ1850" s="6"/>
      <c r="BC1850" s="6"/>
    </row>
    <row r="1851" spans="8:55">
      <c r="H1851" s="6"/>
      <c r="O1851" s="6"/>
      <c r="V1851" s="6"/>
      <c r="AJ1851" s="6"/>
      <c r="BC1851" s="6"/>
    </row>
    <row r="1852" spans="8:55">
      <c r="H1852" s="6"/>
      <c r="O1852" s="6"/>
      <c r="V1852" s="6"/>
      <c r="AJ1852" s="6"/>
      <c r="BC1852" s="6"/>
    </row>
    <row r="1853" spans="8:55">
      <c r="H1853" s="6"/>
      <c r="O1853" s="6"/>
      <c r="V1853" s="6"/>
      <c r="AJ1853" s="6"/>
      <c r="BC1853" s="6"/>
    </row>
    <row r="1854" spans="8:55">
      <c r="H1854" s="6"/>
      <c r="O1854" s="6"/>
      <c r="V1854" s="6"/>
      <c r="AJ1854" s="6"/>
      <c r="BC1854" s="6"/>
    </row>
    <row r="1855" spans="8:55">
      <c r="H1855" s="6"/>
      <c r="O1855" s="6"/>
      <c r="V1855" s="6"/>
      <c r="AJ1855" s="6"/>
      <c r="BC1855" s="6"/>
    </row>
    <row r="1856" spans="8:55">
      <c r="H1856" s="6"/>
      <c r="O1856" s="6"/>
      <c r="V1856" s="6"/>
      <c r="AJ1856" s="6"/>
      <c r="BC1856" s="6"/>
    </row>
    <row r="1857" spans="8:55">
      <c r="H1857" s="6"/>
      <c r="O1857" s="6"/>
      <c r="V1857" s="6"/>
      <c r="AJ1857" s="6"/>
      <c r="BC1857" s="6"/>
    </row>
    <row r="1858" spans="8:55">
      <c r="H1858" s="6"/>
      <c r="O1858" s="6"/>
      <c r="V1858" s="6"/>
      <c r="AJ1858" s="6"/>
      <c r="BC1858" s="6"/>
    </row>
    <row r="1859" spans="8:55">
      <c r="H1859" s="6"/>
      <c r="O1859" s="6"/>
      <c r="V1859" s="6"/>
      <c r="AJ1859" s="6"/>
      <c r="BC1859" s="6"/>
    </row>
    <row r="1860" spans="8:55">
      <c r="H1860" s="6"/>
      <c r="O1860" s="6"/>
      <c r="V1860" s="6"/>
      <c r="AJ1860" s="6"/>
      <c r="BC1860" s="6"/>
    </row>
    <row r="1861" spans="8:55">
      <c r="H1861" s="6"/>
      <c r="O1861" s="6"/>
      <c r="V1861" s="6"/>
      <c r="AJ1861" s="6"/>
      <c r="BC1861" s="6"/>
    </row>
    <row r="1862" spans="8:55">
      <c r="H1862" s="6"/>
      <c r="O1862" s="6"/>
      <c r="V1862" s="6"/>
      <c r="AJ1862" s="6"/>
      <c r="BC1862" s="6"/>
    </row>
    <row r="1863" spans="8:55">
      <c r="H1863" s="6"/>
      <c r="O1863" s="6"/>
      <c r="V1863" s="6"/>
      <c r="AJ1863" s="6"/>
      <c r="BC1863" s="6"/>
    </row>
    <row r="1864" spans="8:55">
      <c r="H1864" s="6"/>
      <c r="O1864" s="6"/>
      <c r="V1864" s="6"/>
      <c r="AJ1864" s="6"/>
      <c r="BC1864" s="6"/>
    </row>
    <row r="1865" spans="8:55">
      <c r="H1865" s="6"/>
      <c r="O1865" s="6"/>
      <c r="V1865" s="6"/>
      <c r="AJ1865" s="6"/>
      <c r="BC1865" s="6"/>
    </row>
    <row r="1866" spans="8:55">
      <c r="H1866" s="6"/>
      <c r="O1866" s="6"/>
      <c r="V1866" s="6"/>
      <c r="AJ1866" s="6"/>
      <c r="BC1866" s="6"/>
    </row>
    <row r="1867" spans="8:55">
      <c r="H1867" s="6"/>
      <c r="O1867" s="6"/>
      <c r="V1867" s="6"/>
      <c r="AJ1867" s="6"/>
      <c r="BC1867" s="6"/>
    </row>
    <row r="1868" spans="8:55">
      <c r="H1868" s="6"/>
      <c r="O1868" s="6"/>
      <c r="V1868" s="6"/>
      <c r="AJ1868" s="6"/>
      <c r="BC1868" s="6"/>
    </row>
    <row r="1869" spans="8:55">
      <c r="H1869" s="6"/>
      <c r="O1869" s="6"/>
      <c r="V1869" s="6"/>
      <c r="AJ1869" s="6"/>
      <c r="BC1869" s="6"/>
    </row>
    <row r="1870" spans="8:55">
      <c r="H1870" s="6"/>
      <c r="O1870" s="6"/>
      <c r="V1870" s="6"/>
      <c r="AJ1870" s="6"/>
      <c r="BC1870" s="6"/>
    </row>
    <row r="1871" spans="8:55">
      <c r="H1871" s="6"/>
      <c r="O1871" s="6"/>
      <c r="V1871" s="6"/>
      <c r="AJ1871" s="6"/>
      <c r="BC1871" s="6"/>
    </row>
    <row r="1872" spans="8:55">
      <c r="H1872" s="6"/>
      <c r="O1872" s="6"/>
      <c r="V1872" s="6"/>
      <c r="AJ1872" s="6"/>
      <c r="BC1872" s="6"/>
    </row>
    <row r="1873" spans="8:55">
      <c r="H1873" s="6"/>
      <c r="O1873" s="6"/>
      <c r="V1873" s="6"/>
      <c r="AJ1873" s="6"/>
      <c r="BC1873" s="6"/>
    </row>
    <row r="1874" spans="8:55">
      <c r="H1874" s="6"/>
      <c r="O1874" s="6"/>
      <c r="V1874" s="6"/>
      <c r="AJ1874" s="6"/>
      <c r="BC1874" s="6"/>
    </row>
    <row r="1875" spans="8:55">
      <c r="H1875" s="6"/>
      <c r="O1875" s="6"/>
      <c r="V1875" s="6"/>
      <c r="AJ1875" s="6"/>
      <c r="BC1875" s="6"/>
    </row>
    <row r="1876" spans="8:55">
      <c r="H1876" s="6"/>
      <c r="O1876" s="6"/>
      <c r="V1876" s="6"/>
      <c r="AJ1876" s="6"/>
      <c r="BC1876" s="6"/>
    </row>
    <row r="1877" spans="8:55">
      <c r="H1877" s="6"/>
      <c r="O1877" s="6"/>
      <c r="V1877" s="6"/>
      <c r="AJ1877" s="6"/>
      <c r="BC1877" s="6"/>
    </row>
    <row r="1878" spans="8:55">
      <c r="H1878" s="6"/>
      <c r="O1878" s="6"/>
      <c r="V1878" s="6"/>
      <c r="AJ1878" s="6"/>
      <c r="BC1878" s="6"/>
    </row>
    <row r="1879" spans="8:55">
      <c r="H1879" s="6"/>
      <c r="O1879" s="6"/>
      <c r="V1879" s="6"/>
      <c r="AJ1879" s="6"/>
      <c r="BC1879" s="6"/>
    </row>
    <row r="1880" spans="8:55">
      <c r="H1880" s="6"/>
      <c r="O1880" s="6"/>
      <c r="V1880" s="6"/>
      <c r="AJ1880" s="6"/>
      <c r="BC1880" s="6"/>
    </row>
    <row r="1881" spans="8:55">
      <c r="H1881" s="6"/>
      <c r="O1881" s="6"/>
      <c r="V1881" s="6"/>
      <c r="AJ1881" s="6"/>
      <c r="BC1881" s="6"/>
    </row>
    <row r="1882" spans="8:55">
      <c r="H1882" s="6"/>
      <c r="O1882" s="6"/>
      <c r="V1882" s="6"/>
      <c r="AJ1882" s="6"/>
      <c r="BC1882" s="6"/>
    </row>
    <row r="1883" spans="8:55">
      <c r="H1883" s="6"/>
      <c r="O1883" s="6"/>
      <c r="V1883" s="6"/>
      <c r="AJ1883" s="6"/>
      <c r="BC1883" s="6"/>
    </row>
    <row r="1884" spans="8:55">
      <c r="H1884" s="6"/>
      <c r="O1884" s="6"/>
      <c r="V1884" s="6"/>
      <c r="AJ1884" s="6"/>
      <c r="BC1884" s="6"/>
    </row>
    <row r="1885" spans="8:55">
      <c r="H1885" s="6"/>
      <c r="O1885" s="6"/>
      <c r="V1885" s="6"/>
      <c r="AJ1885" s="6"/>
      <c r="BC1885" s="6"/>
    </row>
    <row r="1886" spans="8:55">
      <c r="H1886" s="6"/>
      <c r="O1886" s="6"/>
      <c r="V1886" s="6"/>
      <c r="AJ1886" s="6"/>
      <c r="BC1886" s="6"/>
    </row>
    <row r="1887" spans="8:55">
      <c r="H1887" s="6"/>
      <c r="O1887" s="6"/>
      <c r="V1887" s="6"/>
      <c r="AJ1887" s="6"/>
      <c r="BC1887" s="6"/>
    </row>
    <row r="1888" spans="8:55">
      <c r="H1888" s="6"/>
      <c r="O1888" s="6"/>
      <c r="V1888" s="6"/>
      <c r="AJ1888" s="6"/>
      <c r="BC1888" s="6"/>
    </row>
    <row r="1889" spans="8:55">
      <c r="H1889" s="6"/>
      <c r="O1889" s="6"/>
      <c r="V1889" s="6"/>
      <c r="AJ1889" s="6"/>
      <c r="BC1889" s="6"/>
    </row>
    <row r="1890" spans="8:55">
      <c r="H1890" s="6"/>
      <c r="O1890" s="6"/>
      <c r="V1890" s="6"/>
      <c r="AJ1890" s="6"/>
      <c r="BC1890" s="6"/>
    </row>
    <row r="1891" spans="8:55">
      <c r="H1891" s="6"/>
      <c r="O1891" s="6"/>
      <c r="V1891" s="6"/>
      <c r="AJ1891" s="6"/>
      <c r="BC1891" s="6"/>
    </row>
    <row r="1892" spans="8:55">
      <c r="H1892" s="6"/>
      <c r="O1892" s="6"/>
      <c r="V1892" s="6"/>
      <c r="AJ1892" s="6"/>
      <c r="BC1892" s="6"/>
    </row>
    <row r="1893" spans="8:55">
      <c r="H1893" s="6"/>
      <c r="O1893" s="6"/>
      <c r="V1893" s="6"/>
      <c r="AJ1893" s="6"/>
      <c r="BC1893" s="6"/>
    </row>
    <row r="1894" spans="8:55">
      <c r="H1894" s="6"/>
      <c r="O1894" s="6"/>
      <c r="V1894" s="6"/>
      <c r="AJ1894" s="6"/>
      <c r="BC1894" s="6"/>
    </row>
    <row r="1895" spans="8:55">
      <c r="H1895" s="6"/>
      <c r="O1895" s="6"/>
      <c r="V1895" s="6"/>
      <c r="AJ1895" s="6"/>
      <c r="BC1895" s="6"/>
    </row>
    <row r="1896" spans="8:55">
      <c r="H1896" s="6"/>
      <c r="O1896" s="6"/>
      <c r="V1896" s="6"/>
      <c r="AJ1896" s="6"/>
      <c r="BC1896" s="6"/>
    </row>
    <row r="1897" spans="8:55">
      <c r="H1897" s="6"/>
      <c r="O1897" s="6"/>
      <c r="V1897" s="6"/>
      <c r="AJ1897" s="6"/>
      <c r="BC1897" s="6"/>
    </row>
    <row r="1898" spans="8:55">
      <c r="H1898" s="6"/>
      <c r="O1898" s="6"/>
      <c r="V1898" s="6"/>
      <c r="AJ1898" s="6"/>
      <c r="BC1898" s="6"/>
    </row>
    <row r="1899" spans="8:55">
      <c r="H1899" s="6"/>
      <c r="O1899" s="6"/>
      <c r="V1899" s="6"/>
      <c r="AJ1899" s="6"/>
      <c r="BC1899" s="6"/>
    </row>
    <row r="1900" spans="8:55">
      <c r="H1900" s="6"/>
      <c r="O1900" s="6"/>
      <c r="V1900" s="6"/>
      <c r="AJ1900" s="6"/>
      <c r="BC1900" s="6"/>
    </row>
    <row r="1901" spans="8:55">
      <c r="H1901" s="6"/>
      <c r="O1901" s="6"/>
      <c r="V1901" s="6"/>
      <c r="AJ1901" s="6"/>
      <c r="BC1901" s="6"/>
    </row>
    <row r="1902" spans="8:55">
      <c r="H1902" s="6"/>
      <c r="O1902" s="6"/>
      <c r="V1902" s="6"/>
      <c r="AJ1902" s="6"/>
      <c r="BC1902" s="6"/>
    </row>
    <row r="1903" spans="8:55">
      <c r="H1903" s="6"/>
      <c r="O1903" s="6"/>
      <c r="V1903" s="6"/>
      <c r="AJ1903" s="6"/>
      <c r="BC1903" s="6"/>
    </row>
    <row r="1904" spans="8:55">
      <c r="H1904" s="6"/>
      <c r="O1904" s="6"/>
      <c r="V1904" s="6"/>
      <c r="AJ1904" s="6"/>
      <c r="BC1904" s="6"/>
    </row>
    <row r="1905" spans="8:55">
      <c r="H1905" s="6"/>
      <c r="O1905" s="6"/>
      <c r="V1905" s="6"/>
      <c r="AJ1905" s="6"/>
      <c r="BC1905" s="6"/>
    </row>
    <row r="1906" spans="8:55">
      <c r="H1906" s="6"/>
      <c r="O1906" s="6"/>
      <c r="V1906" s="6"/>
      <c r="AJ1906" s="6"/>
      <c r="BC1906" s="6"/>
    </row>
    <row r="1907" spans="8:55">
      <c r="H1907" s="6"/>
      <c r="O1907" s="6"/>
      <c r="V1907" s="6"/>
      <c r="AJ1907" s="6"/>
      <c r="BC1907" s="6"/>
    </row>
    <row r="1908" spans="8:55">
      <c r="H1908" s="6"/>
      <c r="O1908" s="6"/>
      <c r="V1908" s="6"/>
      <c r="AJ1908" s="6"/>
      <c r="BC1908" s="6"/>
    </row>
    <row r="1909" spans="8:55">
      <c r="H1909" s="6"/>
      <c r="O1909" s="6"/>
      <c r="V1909" s="6"/>
      <c r="AJ1909" s="6"/>
      <c r="BC1909" s="6"/>
    </row>
    <row r="1910" spans="8:55">
      <c r="H1910" s="6"/>
      <c r="O1910" s="6"/>
      <c r="V1910" s="6"/>
      <c r="AJ1910" s="6"/>
      <c r="BC1910" s="6"/>
    </row>
    <row r="1911" spans="8:55">
      <c r="H1911" s="6"/>
      <c r="O1911" s="6"/>
      <c r="V1911" s="6"/>
      <c r="AJ1911" s="6"/>
      <c r="BC1911" s="6"/>
    </row>
    <row r="1912" spans="8:55">
      <c r="H1912" s="6"/>
      <c r="O1912" s="6"/>
      <c r="V1912" s="6"/>
      <c r="AJ1912" s="6"/>
      <c r="BC1912" s="6"/>
    </row>
    <row r="1913" spans="8:55">
      <c r="H1913" s="6"/>
      <c r="O1913" s="6"/>
      <c r="V1913" s="6"/>
      <c r="AJ1913" s="6"/>
      <c r="BC1913" s="6"/>
    </row>
    <row r="1914" spans="8:55">
      <c r="H1914" s="6"/>
      <c r="O1914" s="6"/>
      <c r="V1914" s="6"/>
      <c r="AJ1914" s="6"/>
      <c r="BC1914" s="6"/>
    </row>
    <row r="1915" spans="8:55">
      <c r="H1915" s="6"/>
      <c r="O1915" s="6"/>
      <c r="V1915" s="6"/>
      <c r="AJ1915" s="6"/>
      <c r="BC1915" s="6"/>
    </row>
    <row r="1916" spans="8:55">
      <c r="H1916" s="6"/>
      <c r="O1916" s="6"/>
      <c r="V1916" s="6"/>
      <c r="AJ1916" s="6"/>
      <c r="BC1916" s="6"/>
    </row>
    <row r="1917" spans="8:55">
      <c r="H1917" s="6"/>
      <c r="O1917" s="6"/>
      <c r="V1917" s="6"/>
      <c r="AJ1917" s="6"/>
      <c r="BC1917" s="6"/>
    </row>
    <row r="1918" spans="8:55">
      <c r="H1918" s="6"/>
      <c r="O1918" s="6"/>
      <c r="V1918" s="6"/>
      <c r="AJ1918" s="6"/>
      <c r="BC1918" s="6"/>
    </row>
    <row r="1919" spans="8:55">
      <c r="H1919" s="6"/>
      <c r="O1919" s="6"/>
      <c r="V1919" s="6"/>
      <c r="AJ1919" s="6"/>
      <c r="BC1919" s="6"/>
    </row>
    <row r="1920" spans="8:55">
      <c r="H1920" s="6"/>
      <c r="O1920" s="6"/>
      <c r="V1920" s="6"/>
      <c r="AJ1920" s="6"/>
      <c r="BC1920" s="6"/>
    </row>
    <row r="1921" spans="8:55">
      <c r="H1921" s="6"/>
      <c r="O1921" s="6"/>
      <c r="V1921" s="6"/>
      <c r="AJ1921" s="6"/>
      <c r="BC1921" s="6"/>
    </row>
    <row r="1922" spans="8:55">
      <c r="H1922" s="6"/>
      <c r="O1922" s="6"/>
      <c r="V1922" s="6"/>
      <c r="AJ1922" s="6"/>
      <c r="BC1922" s="6"/>
    </row>
    <row r="1923" spans="8:55">
      <c r="H1923" s="6"/>
      <c r="O1923" s="6"/>
      <c r="V1923" s="6"/>
      <c r="AJ1923" s="6"/>
      <c r="BC1923" s="6"/>
    </row>
    <row r="1924" spans="8:55">
      <c r="H1924" s="6"/>
      <c r="O1924" s="6"/>
      <c r="V1924" s="6"/>
      <c r="AJ1924" s="6"/>
      <c r="BC1924" s="6"/>
    </row>
    <row r="1925" spans="8:55">
      <c r="H1925" s="6"/>
      <c r="O1925" s="6"/>
      <c r="V1925" s="6"/>
      <c r="AJ1925" s="6"/>
      <c r="BC1925" s="6"/>
    </row>
    <row r="1926" spans="8:55">
      <c r="H1926" s="6"/>
      <c r="O1926" s="6"/>
      <c r="V1926" s="6"/>
      <c r="AJ1926" s="6"/>
      <c r="BC1926" s="6"/>
    </row>
    <row r="1927" spans="8:55">
      <c r="H1927" s="6"/>
      <c r="O1927" s="6"/>
      <c r="V1927" s="6"/>
      <c r="AJ1927" s="6"/>
      <c r="BC1927" s="6"/>
    </row>
    <row r="1928" spans="8:55">
      <c r="H1928" s="6"/>
      <c r="O1928" s="6"/>
      <c r="V1928" s="6"/>
      <c r="AJ1928" s="6"/>
      <c r="BC1928" s="6"/>
    </row>
    <row r="1929" spans="8:55">
      <c r="H1929" s="6"/>
      <c r="O1929" s="6"/>
      <c r="V1929" s="6"/>
      <c r="AJ1929" s="6"/>
      <c r="BC1929" s="6"/>
    </row>
    <row r="1930" spans="8:55">
      <c r="H1930" s="6"/>
      <c r="O1930" s="6"/>
      <c r="V1930" s="6"/>
      <c r="AJ1930" s="6"/>
      <c r="BC1930" s="6"/>
    </row>
    <row r="1931" spans="8:55">
      <c r="H1931" s="6"/>
      <c r="O1931" s="6"/>
      <c r="V1931" s="6"/>
      <c r="AJ1931" s="6"/>
      <c r="BC1931" s="6"/>
    </row>
    <row r="1932" spans="8:55">
      <c r="H1932" s="6"/>
      <c r="O1932" s="6"/>
      <c r="V1932" s="6"/>
      <c r="AJ1932" s="6"/>
      <c r="BC1932" s="6"/>
    </row>
    <row r="1933" spans="8:55">
      <c r="H1933" s="6"/>
      <c r="O1933" s="6"/>
      <c r="V1933" s="6"/>
      <c r="AJ1933" s="6"/>
      <c r="BC1933" s="6"/>
    </row>
    <row r="1934" spans="8:55">
      <c r="H1934" s="6"/>
      <c r="O1934" s="6"/>
      <c r="V1934" s="6"/>
      <c r="AJ1934" s="6"/>
      <c r="BC1934" s="6"/>
    </row>
    <row r="1935" spans="8:55">
      <c r="H1935" s="6"/>
      <c r="O1935" s="6"/>
      <c r="V1935" s="6"/>
      <c r="AJ1935" s="6"/>
      <c r="BC1935" s="6"/>
    </row>
    <row r="1936" spans="8:55">
      <c r="H1936" s="6"/>
      <c r="O1936" s="6"/>
      <c r="V1936" s="6"/>
      <c r="AJ1936" s="6"/>
      <c r="BC1936" s="6"/>
    </row>
    <row r="1937" spans="8:55">
      <c r="H1937" s="6"/>
      <c r="O1937" s="6"/>
      <c r="V1937" s="6"/>
      <c r="AJ1937" s="6"/>
      <c r="BC1937" s="6"/>
    </row>
    <row r="1938" spans="8:55">
      <c r="H1938" s="6"/>
      <c r="O1938" s="6"/>
      <c r="V1938" s="6"/>
      <c r="AJ1938" s="6"/>
      <c r="BC1938" s="6"/>
    </row>
    <row r="1939" spans="8:55">
      <c r="H1939" s="6"/>
      <c r="O1939" s="6"/>
      <c r="V1939" s="6"/>
      <c r="AJ1939" s="6"/>
      <c r="BC1939" s="6"/>
    </row>
    <row r="1940" spans="8:55">
      <c r="H1940" s="6"/>
      <c r="O1940" s="6"/>
      <c r="V1940" s="6"/>
      <c r="AJ1940" s="6"/>
      <c r="BC1940" s="6"/>
    </row>
    <row r="1941" spans="8:55">
      <c r="H1941" s="6"/>
      <c r="O1941" s="6"/>
      <c r="V1941" s="6"/>
      <c r="AJ1941" s="6"/>
      <c r="BC1941" s="6"/>
    </row>
    <row r="1942" spans="8:55">
      <c r="H1942" s="6"/>
      <c r="O1942" s="6"/>
      <c r="V1942" s="6"/>
      <c r="AJ1942" s="6"/>
      <c r="BC1942" s="6"/>
    </row>
    <row r="1943" spans="8:55">
      <c r="H1943" s="6"/>
      <c r="O1943" s="6"/>
      <c r="V1943" s="6"/>
      <c r="AJ1943" s="6"/>
      <c r="BC1943" s="6"/>
    </row>
    <row r="1944" spans="8:55">
      <c r="H1944" s="6"/>
      <c r="O1944" s="6"/>
      <c r="V1944" s="6"/>
      <c r="AJ1944" s="6"/>
      <c r="BC1944" s="6"/>
    </row>
    <row r="1945" spans="8:55">
      <c r="H1945" s="6"/>
      <c r="O1945" s="6"/>
      <c r="V1945" s="6"/>
      <c r="AJ1945" s="6"/>
      <c r="BC1945" s="6"/>
    </row>
    <row r="1946" spans="8:55">
      <c r="H1946" s="6"/>
      <c r="O1946" s="6"/>
      <c r="V1946" s="6"/>
      <c r="AJ1946" s="6"/>
      <c r="BC1946" s="6"/>
    </row>
    <row r="1947" spans="8:55">
      <c r="H1947" s="6"/>
      <c r="O1947" s="6"/>
      <c r="V1947" s="6"/>
      <c r="AJ1947" s="6"/>
      <c r="BC1947" s="6"/>
    </row>
    <row r="1948" spans="8:55">
      <c r="H1948" s="6"/>
      <c r="O1948" s="6"/>
      <c r="V1948" s="6"/>
      <c r="AJ1948" s="6"/>
      <c r="BC1948" s="6"/>
    </row>
    <row r="1949" spans="8:55">
      <c r="H1949" s="6"/>
      <c r="O1949" s="6"/>
      <c r="V1949" s="6"/>
      <c r="AJ1949" s="6"/>
      <c r="BC1949" s="6"/>
    </row>
    <row r="1950" spans="8:55">
      <c r="H1950" s="6"/>
      <c r="O1950" s="6"/>
      <c r="V1950" s="6"/>
      <c r="AJ1950" s="6"/>
      <c r="BC1950" s="6"/>
    </row>
    <row r="1951" spans="8:55">
      <c r="H1951" s="6"/>
      <c r="O1951" s="6"/>
      <c r="V1951" s="6"/>
      <c r="AJ1951" s="6"/>
      <c r="BC1951" s="6"/>
    </row>
    <row r="1952" spans="8:55">
      <c r="H1952" s="6"/>
      <c r="O1952" s="6"/>
      <c r="V1952" s="6"/>
      <c r="AJ1952" s="6"/>
      <c r="BC1952" s="6"/>
    </row>
    <row r="1953" spans="8:55">
      <c r="H1953" s="6"/>
      <c r="O1953" s="6"/>
      <c r="V1953" s="6"/>
      <c r="AJ1953" s="6"/>
      <c r="BC1953" s="6"/>
    </row>
    <row r="1954" spans="8:55">
      <c r="H1954" s="6"/>
      <c r="O1954" s="6"/>
      <c r="V1954" s="6"/>
      <c r="AJ1954" s="6"/>
      <c r="BC1954" s="6"/>
    </row>
    <row r="1955" spans="8:55">
      <c r="H1955" s="6"/>
      <c r="O1955" s="6"/>
      <c r="V1955" s="6"/>
      <c r="AJ1955" s="6"/>
      <c r="BC1955" s="6"/>
    </row>
    <row r="1956" spans="8:55">
      <c r="H1956" s="6"/>
      <c r="O1956" s="6"/>
      <c r="V1956" s="6"/>
      <c r="AJ1956" s="6"/>
      <c r="BC1956" s="6"/>
    </row>
    <row r="1957" spans="8:55">
      <c r="H1957" s="6"/>
      <c r="O1957" s="6"/>
      <c r="V1957" s="6"/>
      <c r="AJ1957" s="6"/>
      <c r="BC1957" s="6"/>
    </row>
    <row r="1958" spans="8:55">
      <c r="H1958" s="6"/>
      <c r="O1958" s="6"/>
      <c r="V1958" s="6"/>
      <c r="AJ1958" s="6"/>
      <c r="BC1958" s="6"/>
    </row>
    <row r="1959" spans="8:55">
      <c r="H1959" s="6"/>
      <c r="O1959" s="6"/>
      <c r="V1959" s="6"/>
      <c r="AJ1959" s="6"/>
      <c r="BC1959" s="6"/>
    </row>
    <row r="1960" spans="8:55">
      <c r="H1960" s="6"/>
      <c r="O1960" s="6"/>
      <c r="V1960" s="6"/>
      <c r="AJ1960" s="6"/>
      <c r="BC1960" s="6"/>
    </row>
    <row r="1961" spans="8:55">
      <c r="H1961" s="6"/>
      <c r="O1961" s="6"/>
      <c r="V1961" s="6"/>
      <c r="AJ1961" s="6"/>
      <c r="BC1961" s="6"/>
    </row>
    <row r="1962" spans="8:55">
      <c r="H1962" s="6"/>
      <c r="O1962" s="6"/>
      <c r="V1962" s="6"/>
      <c r="AJ1962" s="6"/>
      <c r="BC1962" s="6"/>
    </row>
    <row r="1963" spans="8:55">
      <c r="H1963" s="6"/>
      <c r="O1963" s="6"/>
      <c r="V1963" s="6"/>
      <c r="AJ1963" s="6"/>
      <c r="BC1963" s="6"/>
    </row>
    <row r="1964" spans="8:55">
      <c r="H1964" s="6"/>
      <c r="O1964" s="6"/>
      <c r="V1964" s="6"/>
      <c r="AJ1964" s="6"/>
      <c r="BC1964" s="6"/>
    </row>
    <row r="1965" spans="8:55">
      <c r="H1965" s="6"/>
      <c r="O1965" s="6"/>
      <c r="V1965" s="6"/>
      <c r="AJ1965" s="6"/>
      <c r="BC1965" s="6"/>
    </row>
    <row r="1966" spans="8:55">
      <c r="H1966" s="6"/>
      <c r="O1966" s="6"/>
      <c r="V1966" s="6"/>
      <c r="AJ1966" s="6"/>
      <c r="BC1966" s="6"/>
    </row>
    <row r="1967" spans="8:55">
      <c r="H1967" s="6"/>
      <c r="O1967" s="6"/>
      <c r="V1967" s="6"/>
      <c r="AJ1967" s="6"/>
      <c r="BC1967" s="6"/>
    </row>
    <row r="1968" spans="8:55">
      <c r="H1968" s="6"/>
      <c r="O1968" s="6"/>
      <c r="V1968" s="6"/>
      <c r="AJ1968" s="6"/>
      <c r="BC1968" s="6"/>
    </row>
    <row r="1969" spans="8:55">
      <c r="H1969" s="6"/>
      <c r="O1969" s="6"/>
      <c r="V1969" s="6"/>
      <c r="AJ1969" s="6"/>
      <c r="BC1969" s="6"/>
    </row>
    <row r="1970" spans="8:55">
      <c r="H1970" s="6"/>
      <c r="O1970" s="6"/>
      <c r="V1970" s="6"/>
      <c r="AJ1970" s="6"/>
      <c r="BC1970" s="6"/>
    </row>
    <row r="1971" spans="8:55">
      <c r="H1971" s="6"/>
      <c r="O1971" s="6"/>
      <c r="V1971" s="6"/>
      <c r="AJ1971" s="6"/>
      <c r="BC1971" s="6"/>
    </row>
    <row r="1972" spans="8:55">
      <c r="H1972" s="6"/>
      <c r="O1972" s="6"/>
      <c r="V1972" s="6"/>
      <c r="AJ1972" s="6"/>
      <c r="BC1972" s="6"/>
    </row>
    <row r="1973" spans="8:55">
      <c r="H1973" s="6"/>
      <c r="O1973" s="6"/>
      <c r="V1973" s="6"/>
      <c r="AJ1973" s="6"/>
      <c r="BC1973" s="6"/>
    </row>
    <row r="1974" spans="8:55">
      <c r="H1974" s="6"/>
      <c r="O1974" s="6"/>
      <c r="V1974" s="6"/>
      <c r="AJ1974" s="6"/>
      <c r="BC1974" s="6"/>
    </row>
    <row r="1975" spans="8:55">
      <c r="H1975" s="6"/>
      <c r="O1975" s="6"/>
      <c r="V1975" s="6"/>
      <c r="AJ1975" s="6"/>
      <c r="BC1975" s="6"/>
    </row>
    <row r="1976" spans="8:55">
      <c r="H1976" s="6"/>
      <c r="O1976" s="6"/>
      <c r="V1976" s="6"/>
      <c r="AJ1976" s="6"/>
      <c r="BC1976" s="6"/>
    </row>
    <row r="1977" spans="8:55">
      <c r="H1977" s="6"/>
      <c r="O1977" s="6"/>
      <c r="V1977" s="6"/>
      <c r="AJ1977" s="6"/>
      <c r="BC1977" s="6"/>
    </row>
    <row r="1978" spans="8:55">
      <c r="H1978" s="6"/>
      <c r="O1978" s="6"/>
      <c r="V1978" s="6"/>
      <c r="AJ1978" s="6"/>
      <c r="BC1978" s="6"/>
    </row>
    <row r="1979" spans="8:55">
      <c r="H1979" s="6"/>
      <c r="O1979" s="6"/>
      <c r="V1979" s="6"/>
      <c r="AJ1979" s="6"/>
      <c r="BC1979" s="6"/>
    </row>
    <row r="1980" spans="8:55">
      <c r="H1980" s="6"/>
      <c r="O1980" s="6"/>
      <c r="V1980" s="6"/>
      <c r="AJ1980" s="6"/>
      <c r="BC1980" s="6"/>
    </row>
    <row r="1981" spans="8:55">
      <c r="H1981" s="6"/>
      <c r="O1981" s="6"/>
      <c r="V1981" s="6"/>
      <c r="AJ1981" s="6"/>
      <c r="BC1981" s="6"/>
    </row>
    <row r="1982" spans="8:55">
      <c r="H1982" s="6"/>
      <c r="O1982" s="6"/>
      <c r="V1982" s="6"/>
      <c r="AJ1982" s="6"/>
      <c r="BC1982" s="6"/>
    </row>
    <row r="1983" spans="8:55">
      <c r="H1983" s="6"/>
      <c r="O1983" s="6"/>
      <c r="V1983" s="6"/>
      <c r="AJ1983" s="6"/>
      <c r="BC1983" s="6"/>
    </row>
    <row r="1984" spans="8:55">
      <c r="H1984" s="6"/>
      <c r="O1984" s="6"/>
      <c r="V1984" s="6"/>
      <c r="AJ1984" s="6"/>
      <c r="BC1984" s="6"/>
    </row>
    <row r="1985" spans="8:55">
      <c r="H1985" s="6"/>
      <c r="O1985" s="6"/>
      <c r="V1985" s="6"/>
      <c r="AJ1985" s="6"/>
      <c r="BC1985" s="6"/>
    </row>
    <row r="1986" spans="8:55">
      <c r="H1986" s="6"/>
      <c r="O1986" s="6"/>
      <c r="V1986" s="6"/>
      <c r="AJ1986" s="6"/>
      <c r="BC1986" s="6"/>
    </row>
    <row r="1987" spans="8:55">
      <c r="H1987" s="6"/>
      <c r="O1987" s="6"/>
      <c r="V1987" s="6"/>
      <c r="AJ1987" s="6"/>
      <c r="BC1987" s="6"/>
    </row>
    <row r="1988" spans="8:55">
      <c r="H1988" s="6"/>
      <c r="O1988" s="6"/>
      <c r="V1988" s="6"/>
      <c r="AJ1988" s="6"/>
      <c r="BC1988" s="6"/>
    </row>
    <row r="1989" spans="8:55">
      <c r="H1989" s="6"/>
      <c r="O1989" s="6"/>
      <c r="V1989" s="6"/>
      <c r="AJ1989" s="6"/>
      <c r="BC1989" s="6"/>
    </row>
    <row r="1990" spans="8:55">
      <c r="H1990" s="6"/>
      <c r="O1990" s="6"/>
      <c r="V1990" s="6"/>
      <c r="AJ1990" s="6"/>
      <c r="BC1990" s="6"/>
    </row>
    <row r="1991" spans="8:55">
      <c r="H1991" s="6"/>
      <c r="O1991" s="6"/>
      <c r="V1991" s="6"/>
      <c r="AJ1991" s="6"/>
      <c r="BC1991" s="6"/>
    </row>
    <row r="1992" spans="8:55">
      <c r="H1992" s="6"/>
      <c r="O1992" s="6"/>
      <c r="V1992" s="6"/>
      <c r="AJ1992" s="6"/>
      <c r="BC1992" s="6"/>
    </row>
    <row r="1993" spans="8:55">
      <c r="H1993" s="6"/>
      <c r="O1993" s="6"/>
      <c r="V1993" s="6"/>
      <c r="AJ1993" s="6"/>
      <c r="BC1993" s="6"/>
    </row>
    <row r="1994" spans="8:55">
      <c r="H1994" s="6"/>
      <c r="O1994" s="6"/>
      <c r="V1994" s="6"/>
      <c r="AJ1994" s="6"/>
      <c r="BC1994" s="6"/>
    </row>
    <row r="1995" spans="8:55">
      <c r="H1995" s="6"/>
      <c r="O1995" s="6"/>
      <c r="V1995" s="6"/>
      <c r="AJ1995" s="6"/>
      <c r="BC1995" s="6"/>
    </row>
    <row r="1996" spans="8:55">
      <c r="H1996" s="6"/>
      <c r="O1996" s="6"/>
      <c r="V1996" s="6"/>
      <c r="AJ1996" s="6"/>
      <c r="BC1996" s="6"/>
    </row>
    <row r="1997" spans="8:55">
      <c r="H1997" s="6"/>
      <c r="O1997" s="6"/>
      <c r="V1997" s="6"/>
      <c r="AJ1997" s="6"/>
      <c r="BC1997" s="6"/>
    </row>
    <row r="1998" spans="8:55">
      <c r="H1998" s="6"/>
      <c r="O1998" s="6"/>
      <c r="V1998" s="6"/>
      <c r="AJ1998" s="6"/>
      <c r="BC1998" s="6"/>
    </row>
    <row r="1999" spans="8:55">
      <c r="H1999" s="6"/>
      <c r="O1999" s="6"/>
      <c r="V1999" s="6"/>
      <c r="AJ1999" s="6"/>
      <c r="BC1999" s="6"/>
    </row>
    <row r="2000" spans="8:55">
      <c r="H2000" s="6"/>
      <c r="O2000" s="6"/>
      <c r="V2000" s="6"/>
      <c r="AJ2000" s="6"/>
      <c r="BC2000" s="6"/>
    </row>
    <row r="2001" spans="8:55">
      <c r="H2001" s="6"/>
      <c r="O2001" s="6"/>
      <c r="V2001" s="6"/>
      <c r="AJ2001" s="6"/>
      <c r="BC2001" s="6"/>
    </row>
    <row r="2002" spans="8:55">
      <c r="H2002" s="6"/>
      <c r="O2002" s="6"/>
      <c r="V2002" s="6"/>
      <c r="AJ2002" s="6"/>
      <c r="BC2002" s="6"/>
    </row>
    <row r="2003" spans="8:55">
      <c r="H2003" s="6"/>
      <c r="O2003" s="6"/>
      <c r="V2003" s="6"/>
      <c r="AJ2003" s="6"/>
      <c r="BC2003" s="6"/>
    </row>
    <row r="2004" spans="8:55">
      <c r="H2004" s="6"/>
      <c r="O2004" s="6"/>
      <c r="V2004" s="6"/>
      <c r="AJ2004" s="6"/>
      <c r="BC2004" s="6"/>
    </row>
    <row r="2005" spans="8:55">
      <c r="H2005" s="6"/>
      <c r="O2005" s="6"/>
      <c r="V2005" s="6"/>
      <c r="AJ2005" s="6"/>
      <c r="BC2005" s="6"/>
    </row>
    <row r="2006" spans="8:55">
      <c r="H2006" s="6"/>
      <c r="O2006" s="6"/>
      <c r="V2006" s="6"/>
      <c r="AJ2006" s="6"/>
      <c r="BC2006" s="6"/>
    </row>
    <row r="2007" spans="8:55">
      <c r="H2007" s="6"/>
      <c r="O2007" s="6"/>
      <c r="V2007" s="6"/>
      <c r="AJ2007" s="6"/>
      <c r="BC2007" s="6"/>
    </row>
    <row r="2008" spans="8:55">
      <c r="H2008" s="6"/>
      <c r="O2008" s="6"/>
      <c r="V2008" s="6"/>
      <c r="AJ2008" s="6"/>
      <c r="BC2008" s="6"/>
    </row>
    <row r="2009" spans="8:55">
      <c r="H2009" s="6"/>
      <c r="O2009" s="6"/>
      <c r="V2009" s="6"/>
      <c r="AJ2009" s="6"/>
      <c r="BC2009" s="6"/>
    </row>
    <row r="2010" spans="8:55">
      <c r="H2010" s="6"/>
      <c r="O2010" s="6"/>
      <c r="V2010" s="6"/>
      <c r="AJ2010" s="6"/>
      <c r="BC2010" s="6"/>
    </row>
    <row r="2011" spans="8:55">
      <c r="H2011" s="6"/>
      <c r="O2011" s="6"/>
      <c r="V2011" s="6"/>
      <c r="AJ2011" s="6"/>
      <c r="BC2011" s="6"/>
    </row>
    <row r="2012" spans="8:55">
      <c r="H2012" s="6"/>
      <c r="O2012" s="6"/>
      <c r="V2012" s="6"/>
      <c r="AJ2012" s="6"/>
      <c r="BC2012" s="6"/>
    </row>
    <row r="2013" spans="8:55">
      <c r="H2013" s="6"/>
      <c r="O2013" s="6"/>
      <c r="V2013" s="6"/>
      <c r="AJ2013" s="6"/>
      <c r="BC2013" s="6"/>
    </row>
    <row r="2014" spans="8:55">
      <c r="H2014" s="6"/>
      <c r="O2014" s="6"/>
      <c r="V2014" s="6"/>
      <c r="AJ2014" s="6"/>
      <c r="BC2014" s="6"/>
    </row>
    <row r="2015" spans="8:55">
      <c r="H2015" s="6"/>
      <c r="O2015" s="6"/>
      <c r="V2015" s="6"/>
      <c r="AJ2015" s="6"/>
      <c r="BC2015" s="6"/>
    </row>
    <row r="2016" spans="8:55">
      <c r="H2016" s="6"/>
      <c r="O2016" s="6"/>
      <c r="V2016" s="6"/>
      <c r="AJ2016" s="6"/>
      <c r="BC2016" s="6"/>
    </row>
    <row r="2017" spans="8:55">
      <c r="H2017" s="6"/>
      <c r="O2017" s="6"/>
      <c r="V2017" s="6"/>
      <c r="AJ2017" s="6"/>
      <c r="BC2017" s="6"/>
    </row>
    <row r="2018" spans="8:55">
      <c r="H2018" s="6"/>
      <c r="O2018" s="6"/>
      <c r="V2018" s="6"/>
      <c r="AJ2018" s="6"/>
      <c r="BC2018" s="6"/>
    </row>
    <row r="2019" spans="8:55">
      <c r="H2019" s="6"/>
      <c r="O2019" s="6"/>
      <c r="V2019" s="6"/>
      <c r="AJ2019" s="6"/>
      <c r="BC2019" s="6"/>
    </row>
    <row r="2020" spans="8:55">
      <c r="H2020" s="6"/>
      <c r="O2020" s="6"/>
      <c r="V2020" s="6"/>
      <c r="AJ2020" s="6"/>
      <c r="BC2020" s="6"/>
    </row>
    <row r="2021" spans="8:55">
      <c r="H2021" s="6"/>
      <c r="O2021" s="6"/>
      <c r="V2021" s="6"/>
      <c r="AJ2021" s="6"/>
      <c r="BC2021" s="6"/>
    </row>
    <row r="2022" spans="8:55">
      <c r="H2022" s="6"/>
      <c r="O2022" s="6"/>
      <c r="V2022" s="6"/>
      <c r="AJ2022" s="6"/>
      <c r="BC2022" s="6"/>
    </row>
    <row r="2023" spans="8:55">
      <c r="H2023" s="6"/>
      <c r="O2023" s="6"/>
      <c r="V2023" s="6"/>
      <c r="AJ2023" s="6"/>
      <c r="BC2023" s="6"/>
    </row>
    <row r="2024" spans="8:55">
      <c r="H2024" s="6"/>
      <c r="O2024" s="6"/>
      <c r="V2024" s="6"/>
      <c r="AJ2024" s="6"/>
      <c r="BC2024" s="6"/>
    </row>
    <row r="2025" spans="8:55">
      <c r="H2025" s="6"/>
      <c r="O2025" s="6"/>
      <c r="V2025" s="6"/>
      <c r="AJ2025" s="6"/>
      <c r="BC2025" s="6"/>
    </row>
    <row r="2026" spans="8:55">
      <c r="H2026" s="6"/>
      <c r="O2026" s="6"/>
      <c r="V2026" s="6"/>
      <c r="AJ2026" s="6"/>
      <c r="BC2026" s="6"/>
    </row>
    <row r="2027" spans="8:55">
      <c r="H2027" s="6"/>
      <c r="O2027" s="6"/>
      <c r="V2027" s="6"/>
      <c r="AJ2027" s="6"/>
      <c r="BC2027" s="6"/>
    </row>
    <row r="2028" spans="8:55">
      <c r="H2028" s="6"/>
      <c r="O2028" s="6"/>
      <c r="V2028" s="6"/>
      <c r="AJ2028" s="6"/>
      <c r="BC2028" s="6"/>
    </row>
    <row r="2029" spans="8:55">
      <c r="H2029" s="6"/>
      <c r="O2029" s="6"/>
      <c r="V2029" s="6"/>
      <c r="AJ2029" s="6"/>
      <c r="BC2029" s="6"/>
    </row>
    <row r="2030" spans="8:55">
      <c r="H2030" s="6"/>
      <c r="O2030" s="6"/>
      <c r="V2030" s="6"/>
      <c r="AJ2030" s="6"/>
      <c r="BC2030" s="6"/>
    </row>
    <row r="2031" spans="8:55">
      <c r="H2031" s="6"/>
      <c r="O2031" s="6"/>
      <c r="V2031" s="6"/>
      <c r="AJ2031" s="6"/>
      <c r="BC2031" s="6"/>
    </row>
    <row r="2032" spans="8:55">
      <c r="H2032" s="6"/>
      <c r="O2032" s="6"/>
      <c r="V2032" s="6"/>
      <c r="AJ2032" s="6"/>
      <c r="BC2032" s="6"/>
    </row>
    <row r="2033" spans="8:55">
      <c r="H2033" s="6"/>
      <c r="O2033" s="6"/>
      <c r="V2033" s="6"/>
      <c r="AJ2033" s="6"/>
      <c r="BC2033" s="6"/>
    </row>
    <row r="2034" spans="8:55">
      <c r="H2034" s="6"/>
      <c r="O2034" s="6"/>
      <c r="V2034" s="6"/>
      <c r="AJ2034" s="6"/>
      <c r="BC2034" s="6"/>
    </row>
    <row r="2035" spans="8:55">
      <c r="H2035" s="6"/>
      <c r="O2035" s="6"/>
      <c r="V2035" s="6"/>
      <c r="AJ2035" s="6"/>
      <c r="BC2035" s="6"/>
    </row>
    <row r="2036" spans="8:55">
      <c r="H2036" s="6"/>
      <c r="O2036" s="6"/>
      <c r="V2036" s="6"/>
      <c r="AJ2036" s="6"/>
      <c r="BC2036" s="6"/>
    </row>
    <row r="2037" spans="8:55">
      <c r="H2037" s="6"/>
      <c r="O2037" s="6"/>
      <c r="V2037" s="6"/>
      <c r="AJ2037" s="6"/>
      <c r="BC2037" s="6"/>
    </row>
    <row r="2038" spans="8:55">
      <c r="H2038" s="6"/>
      <c r="O2038" s="6"/>
      <c r="V2038" s="6"/>
      <c r="AJ2038" s="6"/>
      <c r="BC2038" s="6"/>
    </row>
    <row r="2039" spans="8:55">
      <c r="H2039" s="6"/>
      <c r="O2039" s="6"/>
      <c r="V2039" s="6"/>
      <c r="AJ2039" s="6"/>
      <c r="BC2039" s="6"/>
    </row>
    <row r="2040" spans="8:55">
      <c r="H2040" s="6"/>
      <c r="O2040" s="6"/>
      <c r="V2040" s="6"/>
      <c r="AJ2040" s="6"/>
      <c r="BC2040" s="6"/>
    </row>
    <row r="2041" spans="8:55">
      <c r="H2041" s="6"/>
      <c r="O2041" s="6"/>
      <c r="V2041" s="6"/>
      <c r="AJ2041" s="6"/>
      <c r="BC2041" s="6"/>
    </row>
    <row r="2042" spans="8:55">
      <c r="H2042" s="6"/>
      <c r="O2042" s="6"/>
      <c r="V2042" s="6"/>
      <c r="AJ2042" s="6"/>
      <c r="BC2042" s="6"/>
    </row>
    <row r="2043" spans="8:55">
      <c r="H2043" s="6"/>
      <c r="O2043" s="6"/>
      <c r="V2043" s="6"/>
      <c r="AJ2043" s="6"/>
      <c r="BC2043" s="6"/>
    </row>
    <row r="2044" spans="8:55">
      <c r="H2044" s="6"/>
      <c r="O2044" s="6"/>
      <c r="V2044" s="6"/>
      <c r="AJ2044" s="6"/>
      <c r="BC2044" s="6"/>
    </row>
    <row r="2045" spans="8:55">
      <c r="H2045" s="6"/>
      <c r="O2045" s="6"/>
      <c r="V2045" s="6"/>
      <c r="AJ2045" s="6"/>
      <c r="BC2045" s="6"/>
    </row>
    <row r="2046" spans="8:55">
      <c r="H2046" s="6"/>
      <c r="O2046" s="6"/>
      <c r="V2046" s="6"/>
      <c r="AJ2046" s="6"/>
      <c r="BC2046" s="6"/>
    </row>
    <row r="2047" spans="8:55">
      <c r="H2047" s="6"/>
      <c r="O2047" s="6"/>
      <c r="V2047" s="6"/>
      <c r="AJ2047" s="6"/>
      <c r="BC2047" s="6"/>
    </row>
    <row r="2048" spans="8:55">
      <c r="H2048" s="6"/>
      <c r="O2048" s="6"/>
      <c r="V2048" s="6"/>
      <c r="AJ2048" s="6"/>
      <c r="BC2048" s="6"/>
    </row>
    <row r="2049" spans="8:55">
      <c r="H2049" s="6"/>
      <c r="O2049" s="6"/>
      <c r="V2049" s="6"/>
      <c r="AJ2049" s="6"/>
      <c r="BC2049" s="6"/>
    </row>
    <row r="2050" spans="8:55">
      <c r="H2050" s="6"/>
      <c r="O2050" s="6"/>
      <c r="V2050" s="6"/>
      <c r="AJ2050" s="6"/>
      <c r="BC2050" s="6"/>
    </row>
    <row r="2051" spans="8:55">
      <c r="H2051" s="6"/>
      <c r="O2051" s="6"/>
      <c r="V2051" s="6"/>
      <c r="AJ2051" s="6"/>
      <c r="BC2051" s="6"/>
    </row>
    <row r="2052" spans="8:55">
      <c r="H2052" s="6"/>
      <c r="O2052" s="6"/>
      <c r="V2052" s="6"/>
      <c r="AJ2052" s="6"/>
      <c r="BC2052" s="6"/>
    </row>
    <row r="2053" spans="8:55">
      <c r="H2053" s="6"/>
      <c r="O2053" s="6"/>
      <c r="V2053" s="6"/>
      <c r="AJ2053" s="6"/>
      <c r="BC2053" s="6"/>
    </row>
    <row r="2054" spans="8:55">
      <c r="H2054" s="6"/>
      <c r="O2054" s="6"/>
      <c r="V2054" s="6"/>
      <c r="AJ2054" s="6"/>
      <c r="BC2054" s="6"/>
    </row>
    <row r="2055" spans="8:55">
      <c r="H2055" s="6"/>
      <c r="O2055" s="6"/>
      <c r="V2055" s="6"/>
      <c r="AJ2055" s="6"/>
      <c r="BC2055" s="6"/>
    </row>
    <row r="2056" spans="8:55">
      <c r="H2056" s="6"/>
      <c r="O2056" s="6"/>
      <c r="V2056" s="6"/>
      <c r="AJ2056" s="6"/>
      <c r="BC2056" s="6"/>
    </row>
    <row r="2057" spans="8:55">
      <c r="H2057" s="6"/>
      <c r="O2057" s="6"/>
      <c r="V2057" s="6"/>
      <c r="AJ2057" s="6"/>
      <c r="BC2057" s="6"/>
    </row>
    <row r="2058" spans="8:55">
      <c r="H2058" s="6"/>
      <c r="O2058" s="6"/>
      <c r="V2058" s="6"/>
      <c r="AJ2058" s="6"/>
      <c r="BC2058" s="6"/>
    </row>
    <row r="2059" spans="8:55">
      <c r="H2059" s="6"/>
      <c r="O2059" s="6"/>
      <c r="V2059" s="6"/>
      <c r="AJ2059" s="6"/>
      <c r="BC2059" s="6"/>
    </row>
    <row r="2060" spans="8:55">
      <c r="H2060" s="6"/>
      <c r="O2060" s="6"/>
      <c r="V2060" s="6"/>
      <c r="AJ2060" s="6"/>
      <c r="BC2060" s="6"/>
    </row>
    <row r="2061" spans="8:55">
      <c r="H2061" s="6"/>
      <c r="O2061" s="6"/>
      <c r="V2061" s="6"/>
      <c r="AJ2061" s="6"/>
      <c r="BC2061" s="6"/>
    </row>
    <row r="2062" spans="8:55">
      <c r="H2062" s="6"/>
      <c r="O2062" s="6"/>
      <c r="V2062" s="6"/>
      <c r="AJ2062" s="6"/>
      <c r="BC2062" s="6"/>
    </row>
    <row r="2063" spans="8:55">
      <c r="H2063" s="6"/>
      <c r="O2063" s="6"/>
      <c r="V2063" s="6"/>
      <c r="AJ2063" s="6"/>
      <c r="BC2063" s="6"/>
    </row>
    <row r="2064" spans="8:55">
      <c r="H2064" s="6"/>
      <c r="O2064" s="6"/>
      <c r="V2064" s="6"/>
      <c r="AJ2064" s="6"/>
      <c r="BC2064" s="6"/>
    </row>
    <row r="2065" spans="8:55">
      <c r="H2065" s="6"/>
      <c r="O2065" s="6"/>
      <c r="V2065" s="6"/>
      <c r="AJ2065" s="6"/>
      <c r="BC2065" s="6"/>
    </row>
    <row r="2066" spans="8:55">
      <c r="H2066" s="6"/>
      <c r="O2066" s="6"/>
      <c r="V2066" s="6"/>
      <c r="AJ2066" s="6"/>
      <c r="BC2066" s="6"/>
    </row>
    <row r="2067" spans="8:55">
      <c r="H2067" s="6"/>
      <c r="O2067" s="6"/>
      <c r="V2067" s="6"/>
      <c r="AJ2067" s="6"/>
      <c r="BC2067" s="6"/>
    </row>
    <row r="2068" spans="8:55">
      <c r="H2068" s="6"/>
      <c r="O2068" s="6"/>
      <c r="V2068" s="6"/>
      <c r="AJ2068" s="6"/>
      <c r="BC2068" s="6"/>
    </row>
    <row r="2069" spans="8:55">
      <c r="H2069" s="6"/>
      <c r="O2069" s="6"/>
      <c r="V2069" s="6"/>
      <c r="AJ2069" s="6"/>
      <c r="BC2069" s="6"/>
    </row>
    <row r="2070" spans="8:55">
      <c r="H2070" s="6"/>
      <c r="O2070" s="6"/>
      <c r="V2070" s="6"/>
      <c r="AJ2070" s="6"/>
      <c r="BC2070" s="6"/>
    </row>
    <row r="2071" spans="8:55">
      <c r="H2071" s="6"/>
      <c r="O2071" s="6"/>
      <c r="V2071" s="6"/>
      <c r="AJ2071" s="6"/>
      <c r="BC2071" s="6"/>
    </row>
    <row r="2072" spans="8:55">
      <c r="H2072" s="6"/>
      <c r="O2072" s="6"/>
      <c r="V2072" s="6"/>
      <c r="AJ2072" s="6"/>
      <c r="BC2072" s="6"/>
    </row>
    <row r="2073" spans="8:55">
      <c r="H2073" s="6"/>
      <c r="O2073" s="6"/>
      <c r="V2073" s="6"/>
      <c r="AJ2073" s="6"/>
      <c r="BC2073" s="6"/>
    </row>
    <row r="2074" spans="8:55">
      <c r="H2074" s="6"/>
      <c r="O2074" s="6"/>
      <c r="V2074" s="6"/>
      <c r="AJ2074" s="6"/>
      <c r="BC2074" s="6"/>
    </row>
    <row r="2075" spans="8:55">
      <c r="H2075" s="6"/>
      <c r="O2075" s="6"/>
      <c r="V2075" s="6"/>
      <c r="AJ2075" s="6"/>
      <c r="BC2075" s="6"/>
    </row>
    <row r="2076" spans="8:55">
      <c r="H2076" s="6"/>
      <c r="O2076" s="6"/>
      <c r="V2076" s="6"/>
      <c r="AJ2076" s="6"/>
      <c r="BC2076" s="6"/>
    </row>
    <row r="2077" spans="8:55">
      <c r="H2077" s="6"/>
      <c r="O2077" s="6"/>
      <c r="V2077" s="6"/>
      <c r="AJ2077" s="6"/>
      <c r="BC2077" s="6"/>
    </row>
    <row r="2078" spans="8:55">
      <c r="H2078" s="6"/>
      <c r="O2078" s="6"/>
      <c r="V2078" s="6"/>
      <c r="AJ2078" s="6"/>
      <c r="BC2078" s="6"/>
    </row>
    <row r="2079" spans="8:55">
      <c r="H2079" s="6"/>
      <c r="O2079" s="6"/>
      <c r="V2079" s="6"/>
      <c r="AJ2079" s="6"/>
      <c r="BC2079" s="6"/>
    </row>
    <row r="2080" spans="8:55">
      <c r="H2080" s="6"/>
      <c r="O2080" s="6"/>
      <c r="V2080" s="6"/>
      <c r="AJ2080" s="6"/>
      <c r="BC2080" s="6"/>
    </row>
    <row r="2081" spans="8:55">
      <c r="H2081" s="6"/>
      <c r="O2081" s="6"/>
      <c r="V2081" s="6"/>
      <c r="AJ2081" s="6"/>
      <c r="BC2081" s="6"/>
    </row>
    <row r="2082" spans="8:55">
      <c r="H2082" s="6"/>
      <c r="O2082" s="6"/>
      <c r="V2082" s="6"/>
      <c r="AJ2082" s="6"/>
      <c r="BC2082" s="6"/>
    </row>
    <row r="2083" spans="8:55">
      <c r="H2083" s="6"/>
      <c r="O2083" s="6"/>
      <c r="V2083" s="6"/>
      <c r="AJ2083" s="6"/>
      <c r="BC2083" s="6"/>
    </row>
    <row r="2084" spans="8:55">
      <c r="H2084" s="6"/>
      <c r="O2084" s="6"/>
      <c r="V2084" s="6"/>
      <c r="AJ2084" s="6"/>
      <c r="BC2084" s="6"/>
    </row>
    <row r="2085" spans="8:55">
      <c r="H2085" s="6"/>
      <c r="O2085" s="6"/>
      <c r="V2085" s="6"/>
      <c r="AJ2085" s="6"/>
      <c r="BC2085" s="6"/>
    </row>
    <row r="2086" spans="8:55">
      <c r="H2086" s="6"/>
      <c r="O2086" s="6"/>
      <c r="V2086" s="6"/>
      <c r="AJ2086" s="6"/>
      <c r="BC2086" s="6"/>
    </row>
    <row r="2087" spans="8:55">
      <c r="H2087" s="6"/>
      <c r="O2087" s="6"/>
      <c r="V2087" s="6"/>
      <c r="AJ2087" s="6"/>
      <c r="BC2087" s="6"/>
    </row>
    <row r="2088" spans="8:55">
      <c r="H2088" s="6"/>
      <c r="O2088" s="6"/>
      <c r="V2088" s="6"/>
      <c r="AJ2088" s="6"/>
      <c r="BC2088" s="6"/>
    </row>
    <row r="2089" spans="8:55">
      <c r="H2089" s="6"/>
      <c r="O2089" s="6"/>
      <c r="V2089" s="6"/>
      <c r="AJ2089" s="6"/>
      <c r="BC2089" s="6"/>
    </row>
    <row r="2090" spans="8:55">
      <c r="H2090" s="6"/>
      <c r="O2090" s="6"/>
      <c r="V2090" s="6"/>
      <c r="AJ2090" s="6"/>
      <c r="BC2090" s="6"/>
    </row>
    <row r="2091" spans="8:55">
      <c r="H2091" s="6"/>
      <c r="O2091" s="6"/>
      <c r="V2091" s="6"/>
      <c r="AJ2091" s="6"/>
      <c r="BC2091" s="6"/>
    </row>
    <row r="2092" spans="8:55">
      <c r="H2092" s="6"/>
      <c r="O2092" s="6"/>
      <c r="V2092" s="6"/>
      <c r="AJ2092" s="6"/>
      <c r="BC2092" s="6"/>
    </row>
    <row r="2093" spans="8:55">
      <c r="H2093" s="6"/>
      <c r="O2093" s="6"/>
      <c r="V2093" s="6"/>
      <c r="AJ2093" s="6"/>
      <c r="BC2093" s="6"/>
    </row>
    <row r="2094" spans="8:55">
      <c r="H2094" s="6"/>
      <c r="O2094" s="6"/>
      <c r="V2094" s="6"/>
      <c r="AJ2094" s="6"/>
      <c r="BC2094" s="6"/>
    </row>
    <row r="2095" spans="8:55">
      <c r="H2095" s="6"/>
      <c r="O2095" s="6"/>
      <c r="V2095" s="6"/>
      <c r="AJ2095" s="6"/>
      <c r="BC2095" s="6"/>
    </row>
    <row r="2096" spans="8:55">
      <c r="H2096" s="6"/>
      <c r="O2096" s="6"/>
      <c r="V2096" s="6"/>
      <c r="AJ2096" s="6"/>
      <c r="BC2096" s="6"/>
    </row>
    <row r="2097" spans="8:55">
      <c r="H2097" s="6"/>
      <c r="O2097" s="6"/>
      <c r="V2097" s="6"/>
      <c r="AJ2097" s="6"/>
      <c r="BC2097" s="6"/>
    </row>
    <row r="2098" spans="8:55">
      <c r="H2098" s="6"/>
      <c r="O2098" s="6"/>
      <c r="V2098" s="6"/>
      <c r="AJ2098" s="6"/>
      <c r="BC2098" s="6"/>
    </row>
    <row r="2099" spans="8:55">
      <c r="H2099" s="6"/>
      <c r="O2099" s="6"/>
      <c r="V2099" s="6"/>
      <c r="AJ2099" s="6"/>
      <c r="BC2099" s="6"/>
    </row>
    <row r="2100" spans="8:55">
      <c r="H2100" s="6"/>
      <c r="O2100" s="6"/>
      <c r="V2100" s="6"/>
      <c r="AJ2100" s="6"/>
      <c r="BC2100" s="6"/>
    </row>
    <row r="2101" spans="8:55">
      <c r="H2101" s="6"/>
      <c r="O2101" s="6"/>
      <c r="V2101" s="6"/>
      <c r="AJ2101" s="6"/>
      <c r="BC2101" s="6"/>
    </row>
    <row r="2102" spans="8:55">
      <c r="H2102" s="6"/>
      <c r="O2102" s="6"/>
      <c r="V2102" s="6"/>
      <c r="AJ2102" s="6"/>
      <c r="BC2102" s="6"/>
    </row>
    <row r="2103" spans="8:55">
      <c r="H2103" s="6"/>
      <c r="O2103" s="6"/>
      <c r="V2103" s="6"/>
      <c r="AJ2103" s="6"/>
      <c r="BC2103" s="6"/>
    </row>
    <row r="2104" spans="8:55">
      <c r="H2104" s="6"/>
      <c r="O2104" s="6"/>
      <c r="V2104" s="6"/>
      <c r="AJ2104" s="6"/>
      <c r="BC2104" s="6"/>
    </row>
    <row r="2105" spans="8:55">
      <c r="H2105" s="6"/>
      <c r="O2105" s="6"/>
      <c r="V2105" s="6"/>
      <c r="AJ2105" s="6"/>
      <c r="BC2105" s="6"/>
    </row>
    <row r="2106" spans="8:55">
      <c r="H2106" s="6"/>
      <c r="O2106" s="6"/>
      <c r="V2106" s="6"/>
      <c r="AJ2106" s="6"/>
      <c r="BC2106" s="6"/>
    </row>
    <row r="2107" spans="8:55">
      <c r="H2107" s="6"/>
      <c r="O2107" s="6"/>
      <c r="V2107" s="6"/>
      <c r="AJ2107" s="6"/>
      <c r="BC2107" s="6"/>
    </row>
    <row r="2108" spans="8:55">
      <c r="H2108" s="6"/>
      <c r="O2108" s="6"/>
      <c r="V2108" s="6"/>
      <c r="AJ2108" s="6"/>
      <c r="BC2108" s="6"/>
    </row>
    <row r="2109" spans="8:55">
      <c r="H2109" s="6"/>
      <c r="O2109" s="6"/>
      <c r="V2109" s="6"/>
      <c r="AJ2109" s="6"/>
      <c r="BC2109" s="6"/>
    </row>
    <row r="2110" spans="8:55">
      <c r="H2110" s="6"/>
      <c r="O2110" s="6"/>
      <c r="V2110" s="6"/>
      <c r="AJ2110" s="6"/>
      <c r="BC2110" s="6"/>
    </row>
    <row r="2111" spans="8:55">
      <c r="H2111" s="6"/>
      <c r="O2111" s="6"/>
      <c r="V2111" s="6"/>
      <c r="AJ2111" s="6"/>
      <c r="BC2111" s="6"/>
    </row>
    <row r="2112" spans="8:55">
      <c r="H2112" s="6"/>
      <c r="O2112" s="6"/>
      <c r="V2112" s="6"/>
      <c r="AJ2112" s="6"/>
      <c r="BC2112" s="6"/>
    </row>
    <row r="2113" spans="8:55">
      <c r="H2113" s="6"/>
      <c r="O2113" s="6"/>
      <c r="V2113" s="6"/>
      <c r="AJ2113" s="6"/>
      <c r="BC2113" s="6"/>
    </row>
    <row r="2114" spans="8:55">
      <c r="H2114" s="6"/>
      <c r="O2114" s="6"/>
      <c r="V2114" s="6"/>
      <c r="AJ2114" s="6"/>
      <c r="BC2114" s="6"/>
    </row>
    <row r="2115" spans="8:55">
      <c r="H2115" s="6"/>
      <c r="O2115" s="6"/>
      <c r="V2115" s="6"/>
      <c r="AJ2115" s="6"/>
      <c r="BC2115" s="6"/>
    </row>
    <row r="2116" spans="8:55">
      <c r="H2116" s="6"/>
      <c r="O2116" s="6"/>
      <c r="V2116" s="6"/>
      <c r="AJ2116" s="6"/>
      <c r="BC2116" s="6"/>
    </row>
    <row r="2117" spans="8:55">
      <c r="H2117" s="6"/>
      <c r="O2117" s="6"/>
      <c r="V2117" s="6"/>
      <c r="AJ2117" s="6"/>
      <c r="BC2117" s="6"/>
    </row>
    <row r="2118" spans="8:55">
      <c r="H2118" s="6"/>
      <c r="O2118" s="6"/>
      <c r="V2118" s="6"/>
      <c r="AJ2118" s="6"/>
      <c r="BC2118" s="6"/>
    </row>
    <row r="2119" spans="8:55">
      <c r="H2119" s="6"/>
      <c r="O2119" s="6"/>
      <c r="V2119" s="6"/>
      <c r="AJ2119" s="6"/>
      <c r="BC2119" s="6"/>
    </row>
    <row r="2120" spans="8:55">
      <c r="H2120" s="6"/>
      <c r="O2120" s="6"/>
      <c r="V2120" s="6"/>
      <c r="AJ2120" s="6"/>
      <c r="BC2120" s="6"/>
    </row>
    <row r="2121" spans="8:55">
      <c r="H2121" s="6"/>
      <c r="O2121" s="6"/>
      <c r="V2121" s="6"/>
      <c r="AJ2121" s="6"/>
      <c r="BC2121" s="6"/>
    </row>
    <row r="2122" spans="8:55">
      <c r="H2122" s="6"/>
      <c r="O2122" s="6"/>
      <c r="V2122" s="6"/>
      <c r="AJ2122" s="6"/>
      <c r="BC2122" s="6"/>
    </row>
    <row r="2123" spans="8:55">
      <c r="H2123" s="6"/>
      <c r="O2123" s="6"/>
      <c r="V2123" s="6"/>
      <c r="AJ2123" s="6"/>
      <c r="BC2123" s="6"/>
    </row>
    <row r="2124" spans="8:55">
      <c r="H2124" s="6"/>
      <c r="O2124" s="6"/>
      <c r="V2124" s="6"/>
      <c r="AJ2124" s="6"/>
      <c r="BC2124" s="6"/>
    </row>
    <row r="2125" spans="8:55">
      <c r="H2125" s="6"/>
      <c r="O2125" s="6"/>
      <c r="V2125" s="6"/>
      <c r="AJ2125" s="6"/>
      <c r="BC2125" s="6"/>
    </row>
    <row r="2126" spans="8:55">
      <c r="H2126" s="6"/>
      <c r="O2126" s="6"/>
      <c r="V2126" s="6"/>
      <c r="AJ2126" s="6"/>
      <c r="BC2126" s="6"/>
    </row>
    <row r="2127" spans="8:55">
      <c r="H2127" s="6"/>
      <c r="O2127" s="6"/>
      <c r="V2127" s="6"/>
      <c r="AJ2127" s="6"/>
      <c r="BC2127" s="6"/>
    </row>
    <row r="2128" spans="8:55">
      <c r="H2128" s="6"/>
      <c r="O2128" s="6"/>
      <c r="V2128" s="6"/>
      <c r="AJ2128" s="6"/>
      <c r="BC2128" s="6"/>
    </row>
    <row r="2129" spans="8:55">
      <c r="H2129" s="6"/>
      <c r="O2129" s="6"/>
      <c r="V2129" s="6"/>
      <c r="AJ2129" s="6"/>
      <c r="BC2129" s="6"/>
    </row>
    <row r="2130" spans="8:55">
      <c r="H2130" s="6"/>
      <c r="O2130" s="6"/>
      <c r="V2130" s="6"/>
      <c r="AJ2130" s="6"/>
      <c r="BC2130" s="6"/>
    </row>
    <row r="2131" spans="8:55">
      <c r="H2131" s="6"/>
      <c r="O2131" s="6"/>
      <c r="V2131" s="6"/>
      <c r="AJ2131" s="6"/>
      <c r="BC2131" s="6"/>
    </row>
    <row r="2132" spans="8:55">
      <c r="H2132" s="6"/>
      <c r="O2132" s="6"/>
      <c r="V2132" s="6"/>
      <c r="AJ2132" s="6"/>
      <c r="BC2132" s="6"/>
    </row>
    <row r="2133" spans="8:55">
      <c r="H2133" s="6"/>
      <c r="O2133" s="6"/>
      <c r="V2133" s="6"/>
      <c r="AJ2133" s="6"/>
      <c r="BC2133" s="6"/>
    </row>
    <row r="2134" spans="8:55">
      <c r="H2134" s="6"/>
      <c r="O2134" s="6"/>
      <c r="V2134" s="6"/>
      <c r="AJ2134" s="6"/>
      <c r="BC2134" s="6"/>
    </row>
    <row r="2135" spans="8:55">
      <c r="H2135" s="6"/>
      <c r="O2135" s="6"/>
      <c r="V2135" s="6"/>
      <c r="AJ2135" s="6"/>
      <c r="BC2135" s="6"/>
    </row>
    <row r="2136" spans="8:55">
      <c r="H2136" s="6"/>
      <c r="O2136" s="6"/>
      <c r="V2136" s="6"/>
      <c r="AJ2136" s="6"/>
      <c r="BC2136" s="6"/>
    </row>
    <row r="2137" spans="8:55">
      <c r="H2137" s="6"/>
      <c r="O2137" s="6"/>
      <c r="V2137" s="6"/>
      <c r="AJ2137" s="6"/>
      <c r="BC2137" s="6"/>
    </row>
    <row r="2138" spans="8:55">
      <c r="H2138" s="6"/>
      <c r="O2138" s="6"/>
      <c r="V2138" s="6"/>
      <c r="AJ2138" s="6"/>
      <c r="BC2138" s="6"/>
    </row>
    <row r="2139" spans="8:55">
      <c r="H2139" s="6"/>
      <c r="O2139" s="6"/>
      <c r="V2139" s="6"/>
      <c r="AJ2139" s="6"/>
      <c r="BC2139" s="6"/>
    </row>
    <row r="2140" spans="8:55">
      <c r="H2140" s="6"/>
      <c r="O2140" s="6"/>
      <c r="V2140" s="6"/>
      <c r="AJ2140" s="6"/>
      <c r="BC2140" s="6"/>
    </row>
    <row r="2141" spans="8:55">
      <c r="H2141" s="6"/>
      <c r="O2141" s="6"/>
      <c r="V2141" s="6"/>
      <c r="AJ2141" s="6"/>
      <c r="BC2141" s="6"/>
    </row>
    <row r="2142" spans="8:55">
      <c r="H2142" s="6"/>
      <c r="O2142" s="6"/>
      <c r="V2142" s="6"/>
      <c r="AJ2142" s="6"/>
      <c r="BC2142" s="6"/>
    </row>
    <row r="2143" spans="8:55">
      <c r="H2143" s="6"/>
      <c r="O2143" s="6"/>
      <c r="V2143" s="6"/>
      <c r="AJ2143" s="6"/>
      <c r="BC2143" s="6"/>
    </row>
    <row r="2144" spans="8:55">
      <c r="H2144" s="6"/>
      <c r="O2144" s="6"/>
      <c r="V2144" s="6"/>
      <c r="AJ2144" s="6"/>
      <c r="BC2144" s="6"/>
    </row>
    <row r="2145" spans="8:55">
      <c r="H2145" s="6"/>
      <c r="O2145" s="6"/>
      <c r="V2145" s="6"/>
      <c r="AJ2145" s="6"/>
      <c r="BC2145" s="6"/>
    </row>
    <row r="2146" spans="8:55">
      <c r="H2146" s="6"/>
      <c r="O2146" s="6"/>
      <c r="V2146" s="6"/>
      <c r="AJ2146" s="6"/>
      <c r="BC2146" s="6"/>
    </row>
    <row r="2147" spans="8:55">
      <c r="H2147" s="6"/>
      <c r="O2147" s="6"/>
      <c r="V2147" s="6"/>
      <c r="AJ2147" s="6"/>
      <c r="BC2147" s="6"/>
    </row>
    <row r="2148" spans="8:55">
      <c r="H2148" s="6"/>
      <c r="O2148" s="6"/>
      <c r="V2148" s="6"/>
      <c r="AJ2148" s="6"/>
      <c r="BC2148" s="6"/>
    </row>
    <row r="2149" spans="8:55">
      <c r="H2149" s="6"/>
      <c r="O2149" s="6"/>
      <c r="V2149" s="6"/>
      <c r="AJ2149" s="6"/>
      <c r="BC2149" s="6"/>
    </row>
    <row r="2150" spans="8:55">
      <c r="H2150" s="6"/>
      <c r="O2150" s="6"/>
      <c r="V2150" s="6"/>
      <c r="AJ2150" s="6"/>
      <c r="BC2150" s="6"/>
    </row>
    <row r="2151" spans="8:55">
      <c r="H2151" s="6"/>
      <c r="O2151" s="6"/>
      <c r="V2151" s="6"/>
      <c r="AJ2151" s="6"/>
      <c r="BC2151" s="6"/>
    </row>
    <row r="2152" spans="8:55">
      <c r="H2152" s="6"/>
      <c r="O2152" s="6"/>
      <c r="V2152" s="6"/>
      <c r="AJ2152" s="6"/>
      <c r="BC2152" s="6"/>
    </row>
    <row r="2153" spans="8:55">
      <c r="H2153" s="6"/>
      <c r="O2153" s="6"/>
      <c r="V2153" s="6"/>
      <c r="AJ2153" s="6"/>
      <c r="BC2153" s="6"/>
    </row>
    <row r="2154" spans="8:55">
      <c r="H2154" s="6"/>
      <c r="O2154" s="6"/>
      <c r="V2154" s="6"/>
      <c r="AJ2154" s="6"/>
      <c r="BC2154" s="6"/>
    </row>
    <row r="2155" spans="8:55">
      <c r="H2155" s="6"/>
      <c r="O2155" s="6"/>
      <c r="V2155" s="6"/>
      <c r="AJ2155" s="6"/>
      <c r="BC2155" s="6"/>
    </row>
    <row r="2156" spans="8:55">
      <c r="H2156" s="6"/>
      <c r="O2156" s="6"/>
      <c r="V2156" s="6"/>
      <c r="AJ2156" s="6"/>
      <c r="BC2156" s="6"/>
    </row>
    <row r="2157" spans="8:55">
      <c r="H2157" s="6"/>
      <c r="O2157" s="6"/>
      <c r="V2157" s="6"/>
      <c r="AJ2157" s="6"/>
      <c r="BC2157" s="6"/>
    </row>
    <row r="2158" spans="8:55">
      <c r="H2158" s="6"/>
      <c r="O2158" s="6"/>
      <c r="V2158" s="6"/>
      <c r="AJ2158" s="6"/>
      <c r="BC2158" s="6"/>
    </row>
    <row r="2159" spans="8:55">
      <c r="H2159" s="6"/>
      <c r="O2159" s="6"/>
      <c r="V2159" s="6"/>
      <c r="AJ2159" s="6"/>
      <c r="BC2159" s="6"/>
    </row>
    <row r="2160" spans="8:55">
      <c r="H2160" s="6"/>
      <c r="O2160" s="6"/>
      <c r="V2160" s="6"/>
      <c r="AJ2160" s="6"/>
      <c r="BC2160" s="6"/>
    </row>
    <row r="2161" spans="8:55">
      <c r="H2161" s="6"/>
      <c r="O2161" s="6"/>
      <c r="V2161" s="6"/>
      <c r="AJ2161" s="6"/>
      <c r="BC2161" s="6"/>
    </row>
    <row r="2162" spans="8:55">
      <c r="H2162" s="6"/>
      <c r="O2162" s="6"/>
      <c r="V2162" s="6"/>
      <c r="AJ2162" s="6"/>
      <c r="BC2162" s="6"/>
    </row>
    <row r="2163" spans="8:55">
      <c r="H2163" s="6"/>
      <c r="O2163" s="6"/>
      <c r="V2163" s="6"/>
      <c r="AJ2163" s="6"/>
      <c r="BC2163" s="6"/>
    </row>
    <row r="2164" spans="8:55">
      <c r="H2164" s="6"/>
      <c r="O2164" s="6"/>
      <c r="V2164" s="6"/>
      <c r="AJ2164" s="6"/>
      <c r="BC2164" s="6"/>
    </row>
    <row r="2165" spans="8:55">
      <c r="H2165" s="6"/>
      <c r="O2165" s="6"/>
      <c r="V2165" s="6"/>
      <c r="AJ2165" s="6"/>
      <c r="BC2165" s="6"/>
    </row>
    <row r="2166" spans="8:55">
      <c r="H2166" s="6"/>
      <c r="O2166" s="6"/>
      <c r="V2166" s="6"/>
      <c r="AJ2166" s="6"/>
      <c r="BC2166" s="6"/>
    </row>
    <row r="2167" spans="8:55">
      <c r="H2167" s="6"/>
      <c r="O2167" s="6"/>
      <c r="V2167" s="6"/>
      <c r="AJ2167" s="6"/>
      <c r="BC2167" s="6"/>
    </row>
    <row r="2168" spans="8:55">
      <c r="H2168" s="6"/>
      <c r="O2168" s="6"/>
      <c r="V2168" s="6"/>
      <c r="AJ2168" s="6"/>
      <c r="BC2168" s="6"/>
    </row>
    <row r="2169" spans="8:55">
      <c r="H2169" s="6"/>
      <c r="O2169" s="6"/>
      <c r="V2169" s="6"/>
      <c r="AJ2169" s="6"/>
      <c r="BC2169" s="6"/>
    </row>
    <row r="2170" spans="8:55">
      <c r="H2170" s="6"/>
      <c r="O2170" s="6"/>
      <c r="V2170" s="6"/>
      <c r="AJ2170" s="6"/>
      <c r="BC2170" s="6"/>
    </row>
    <row r="2171" spans="8:55">
      <c r="H2171" s="6"/>
      <c r="O2171" s="6"/>
      <c r="V2171" s="6"/>
      <c r="AJ2171" s="6"/>
      <c r="BC2171" s="6"/>
    </row>
    <row r="2172" spans="8:55">
      <c r="H2172" s="6"/>
      <c r="O2172" s="6"/>
      <c r="V2172" s="6"/>
      <c r="AJ2172" s="6"/>
      <c r="BC2172" s="6"/>
    </row>
    <row r="2173" spans="8:55">
      <c r="H2173" s="6"/>
      <c r="O2173" s="6"/>
      <c r="V2173" s="6"/>
      <c r="AJ2173" s="6"/>
      <c r="BC2173" s="6"/>
    </row>
    <row r="2174" spans="8:55">
      <c r="H2174" s="6"/>
      <c r="O2174" s="6"/>
      <c r="V2174" s="6"/>
      <c r="AJ2174" s="6"/>
      <c r="BC2174" s="6"/>
    </row>
    <row r="2175" spans="8:55">
      <c r="H2175" s="6"/>
      <c r="O2175" s="6"/>
      <c r="V2175" s="6"/>
      <c r="AJ2175" s="6"/>
      <c r="BC2175" s="6"/>
    </row>
    <row r="2176" spans="8:55">
      <c r="H2176" s="6"/>
      <c r="O2176" s="6"/>
      <c r="V2176" s="6"/>
      <c r="AJ2176" s="6"/>
      <c r="BC2176" s="6"/>
    </row>
    <row r="2177" spans="8:55">
      <c r="H2177" s="6"/>
      <c r="O2177" s="6"/>
      <c r="V2177" s="6"/>
      <c r="AJ2177" s="6"/>
      <c r="BC2177" s="6"/>
    </row>
    <row r="2178" spans="8:55">
      <c r="H2178" s="6"/>
      <c r="O2178" s="6"/>
      <c r="V2178" s="6"/>
      <c r="AJ2178" s="6"/>
      <c r="BC2178" s="6"/>
    </row>
    <row r="2179" spans="8:55">
      <c r="H2179" s="6"/>
      <c r="O2179" s="6"/>
      <c r="V2179" s="6"/>
      <c r="AJ2179" s="6"/>
      <c r="BC2179" s="6"/>
    </row>
    <row r="2180" spans="8:55">
      <c r="H2180" s="6"/>
      <c r="O2180" s="6"/>
      <c r="V2180" s="6"/>
      <c r="AJ2180" s="6"/>
      <c r="BC2180" s="6"/>
    </row>
    <row r="2181" spans="8:55">
      <c r="H2181" s="6"/>
      <c r="O2181" s="6"/>
      <c r="V2181" s="6"/>
      <c r="AJ2181" s="6"/>
      <c r="BC2181" s="6"/>
    </row>
    <row r="2182" spans="8:55">
      <c r="H2182" s="6"/>
      <c r="O2182" s="6"/>
      <c r="V2182" s="6"/>
      <c r="AJ2182" s="6"/>
      <c r="BC2182" s="6"/>
    </row>
    <row r="2183" spans="8:55">
      <c r="H2183" s="6"/>
      <c r="O2183" s="6"/>
      <c r="V2183" s="6"/>
      <c r="AJ2183" s="6"/>
      <c r="BC2183" s="6"/>
    </row>
    <row r="2184" spans="8:55">
      <c r="H2184" s="6"/>
      <c r="O2184" s="6"/>
      <c r="V2184" s="6"/>
      <c r="AJ2184" s="6"/>
      <c r="BC2184" s="6"/>
    </row>
    <row r="2185" spans="8:55">
      <c r="H2185" s="6"/>
      <c r="O2185" s="6"/>
      <c r="V2185" s="6"/>
      <c r="AJ2185" s="6"/>
      <c r="BC2185" s="6"/>
    </row>
    <row r="2186" spans="8:55">
      <c r="H2186" s="6"/>
      <c r="O2186" s="6"/>
      <c r="V2186" s="6"/>
      <c r="AJ2186" s="6"/>
      <c r="BC2186" s="6"/>
    </row>
    <row r="2187" spans="8:55">
      <c r="H2187" s="6"/>
      <c r="O2187" s="6"/>
      <c r="V2187" s="6"/>
      <c r="AJ2187" s="6"/>
      <c r="BC2187" s="6"/>
    </row>
    <row r="2188" spans="8:55">
      <c r="H2188" s="6"/>
      <c r="O2188" s="6"/>
      <c r="V2188" s="6"/>
      <c r="AJ2188" s="6"/>
      <c r="BC2188" s="6"/>
    </row>
    <row r="2189" spans="8:55">
      <c r="H2189" s="6"/>
      <c r="O2189" s="6"/>
      <c r="V2189" s="6"/>
      <c r="AJ2189" s="6"/>
      <c r="BC2189" s="6"/>
    </row>
    <row r="2190" spans="8:55">
      <c r="H2190" s="6"/>
      <c r="O2190" s="6"/>
      <c r="V2190" s="6"/>
      <c r="AJ2190" s="6"/>
      <c r="BC2190" s="6"/>
    </row>
    <row r="2191" spans="8:55">
      <c r="H2191" s="6"/>
      <c r="O2191" s="6"/>
      <c r="V2191" s="6"/>
      <c r="AJ2191" s="6"/>
      <c r="BC2191" s="6"/>
    </row>
    <row r="2192" spans="8:55">
      <c r="H2192" s="6"/>
      <c r="O2192" s="6"/>
      <c r="V2192" s="6"/>
      <c r="AJ2192" s="6"/>
      <c r="BC2192" s="6"/>
    </row>
    <row r="2193" spans="8:55">
      <c r="H2193" s="6"/>
      <c r="O2193" s="6"/>
      <c r="V2193" s="6"/>
      <c r="AJ2193" s="6"/>
      <c r="BC2193" s="6"/>
    </row>
    <row r="2194" spans="8:55">
      <c r="H2194" s="6"/>
      <c r="O2194" s="6"/>
      <c r="V2194" s="6"/>
      <c r="AJ2194" s="6"/>
      <c r="BC2194" s="6"/>
    </row>
    <row r="2195" spans="8:55">
      <c r="H2195" s="6"/>
      <c r="O2195" s="6"/>
      <c r="V2195" s="6"/>
      <c r="AJ2195" s="6"/>
      <c r="BC2195" s="6"/>
    </row>
    <row r="2196" spans="8:55">
      <c r="H2196" s="6"/>
      <c r="O2196" s="6"/>
      <c r="V2196" s="6"/>
      <c r="AJ2196" s="6"/>
      <c r="BC2196" s="6"/>
    </row>
    <row r="2197" spans="8:55">
      <c r="H2197" s="6"/>
      <c r="O2197" s="6"/>
      <c r="V2197" s="6"/>
      <c r="AJ2197" s="6"/>
      <c r="BC2197" s="6"/>
    </row>
    <row r="2198" spans="8:55">
      <c r="H2198" s="6"/>
      <c r="O2198" s="6"/>
      <c r="V2198" s="6"/>
      <c r="AJ2198" s="6"/>
      <c r="BC2198" s="6"/>
    </row>
    <row r="2199" spans="8:55">
      <c r="H2199" s="6"/>
      <c r="O2199" s="6"/>
      <c r="V2199" s="6"/>
      <c r="AJ2199" s="6"/>
      <c r="BC2199" s="6"/>
    </row>
    <row r="2200" spans="8:55">
      <c r="H2200" s="6"/>
      <c r="O2200" s="6"/>
      <c r="V2200" s="6"/>
      <c r="AJ2200" s="6"/>
      <c r="BC2200" s="6"/>
    </row>
    <row r="2201" spans="8:55">
      <c r="H2201" s="6"/>
      <c r="O2201" s="6"/>
      <c r="V2201" s="6"/>
      <c r="AJ2201" s="6"/>
      <c r="BC2201" s="6"/>
    </row>
    <row r="2202" spans="8:55">
      <c r="H2202" s="6"/>
      <c r="O2202" s="6"/>
      <c r="V2202" s="6"/>
      <c r="AJ2202" s="6"/>
      <c r="BC2202" s="6"/>
    </row>
    <row r="2203" spans="8:55">
      <c r="H2203" s="6"/>
      <c r="O2203" s="6"/>
      <c r="V2203" s="6"/>
      <c r="AJ2203" s="6"/>
      <c r="BC2203" s="6"/>
    </row>
    <row r="2204" spans="8:55">
      <c r="H2204" s="6"/>
      <c r="O2204" s="6"/>
      <c r="V2204" s="6"/>
      <c r="AJ2204" s="6"/>
      <c r="BC2204" s="6"/>
    </row>
    <row r="2205" spans="8:55">
      <c r="H2205" s="6"/>
      <c r="O2205" s="6"/>
      <c r="V2205" s="6"/>
      <c r="AJ2205" s="6"/>
      <c r="BC2205" s="6"/>
    </row>
    <row r="2206" spans="8:55">
      <c r="H2206" s="6"/>
      <c r="O2206" s="6"/>
      <c r="V2206" s="6"/>
      <c r="AJ2206" s="6"/>
      <c r="BC2206" s="6"/>
    </row>
    <row r="2207" spans="8:55">
      <c r="H2207" s="6"/>
      <c r="O2207" s="6"/>
      <c r="V2207" s="6"/>
      <c r="AJ2207" s="6"/>
      <c r="BC2207" s="6"/>
    </row>
    <row r="2208" spans="8:55">
      <c r="H2208" s="6"/>
      <c r="O2208" s="6"/>
      <c r="V2208" s="6"/>
      <c r="AJ2208" s="6"/>
      <c r="BC2208" s="6"/>
    </row>
    <row r="2209" spans="8:55">
      <c r="H2209" s="6"/>
      <c r="O2209" s="6"/>
      <c r="V2209" s="6"/>
      <c r="AJ2209" s="6"/>
      <c r="BC2209" s="6"/>
    </row>
    <row r="2210" spans="8:55">
      <c r="H2210" s="6"/>
      <c r="O2210" s="6"/>
      <c r="V2210" s="6"/>
      <c r="AJ2210" s="6"/>
      <c r="BC2210" s="6"/>
    </row>
    <row r="2211" spans="8:55">
      <c r="H2211" s="6"/>
      <c r="O2211" s="6"/>
      <c r="V2211" s="6"/>
      <c r="AJ2211" s="6"/>
      <c r="BC2211" s="6"/>
    </row>
    <row r="2212" spans="8:55">
      <c r="H2212" s="6"/>
      <c r="O2212" s="6"/>
      <c r="V2212" s="6"/>
      <c r="AJ2212" s="6"/>
      <c r="BC2212" s="6"/>
    </row>
    <row r="2213" spans="8:55">
      <c r="H2213" s="6"/>
      <c r="O2213" s="6"/>
      <c r="V2213" s="6"/>
      <c r="AJ2213" s="6"/>
      <c r="BC2213" s="6"/>
    </row>
    <row r="2214" spans="8:55">
      <c r="H2214" s="6"/>
      <c r="O2214" s="6"/>
      <c r="V2214" s="6"/>
      <c r="AJ2214" s="6"/>
      <c r="BC2214" s="6"/>
    </row>
    <row r="2215" spans="8:55">
      <c r="H2215" s="6"/>
      <c r="O2215" s="6"/>
      <c r="V2215" s="6"/>
      <c r="AJ2215" s="6"/>
      <c r="BC2215" s="6"/>
    </row>
    <row r="2216" spans="8:55">
      <c r="H2216" s="6"/>
      <c r="O2216" s="6"/>
      <c r="V2216" s="6"/>
      <c r="AJ2216" s="6"/>
      <c r="BC2216" s="6"/>
    </row>
    <row r="2217" spans="8:55">
      <c r="H2217" s="6"/>
      <c r="O2217" s="6"/>
      <c r="V2217" s="6"/>
      <c r="AJ2217" s="6"/>
      <c r="BC2217" s="6"/>
    </row>
    <row r="2218" spans="8:55">
      <c r="H2218" s="6"/>
      <c r="O2218" s="6"/>
      <c r="V2218" s="6"/>
      <c r="AJ2218" s="6"/>
      <c r="BC2218" s="6"/>
    </row>
    <row r="2219" spans="8:55">
      <c r="H2219" s="6"/>
      <c r="O2219" s="6"/>
      <c r="V2219" s="6"/>
      <c r="AJ2219" s="6"/>
      <c r="BC2219" s="6"/>
    </row>
    <row r="2220" spans="8:55">
      <c r="H2220" s="6"/>
      <c r="O2220" s="6"/>
      <c r="V2220" s="6"/>
      <c r="AJ2220" s="6"/>
      <c r="BC2220" s="6"/>
    </row>
    <row r="2221" spans="8:55">
      <c r="H2221" s="6"/>
      <c r="O2221" s="6"/>
      <c r="V2221" s="6"/>
      <c r="AJ2221" s="6"/>
      <c r="BC2221" s="6"/>
    </row>
    <row r="2222" spans="8:55">
      <c r="H2222" s="6"/>
      <c r="O2222" s="6"/>
      <c r="V2222" s="6"/>
      <c r="AJ2222" s="6"/>
      <c r="BC2222" s="6"/>
    </row>
    <row r="2223" spans="8:55">
      <c r="H2223" s="6"/>
      <c r="O2223" s="6"/>
      <c r="V2223" s="6"/>
      <c r="AJ2223" s="6"/>
      <c r="BC2223" s="6"/>
    </row>
    <row r="2224" spans="8:55">
      <c r="H2224" s="6"/>
      <c r="O2224" s="6"/>
      <c r="V2224" s="6"/>
      <c r="AJ2224" s="6"/>
      <c r="BC2224" s="6"/>
    </row>
    <row r="2225" spans="8:55">
      <c r="H2225" s="6"/>
      <c r="O2225" s="6"/>
      <c r="V2225" s="6"/>
      <c r="AJ2225" s="6"/>
      <c r="BC2225" s="6"/>
    </row>
    <row r="2226" spans="8:55">
      <c r="H2226" s="6"/>
      <c r="O2226" s="6"/>
      <c r="V2226" s="6"/>
      <c r="AJ2226" s="6"/>
      <c r="BC2226" s="6"/>
    </row>
    <row r="2227" spans="8:55">
      <c r="H2227" s="6"/>
      <c r="O2227" s="6"/>
      <c r="V2227" s="6"/>
      <c r="AJ2227" s="6"/>
      <c r="BC2227" s="6"/>
    </row>
    <row r="2228" spans="8:55">
      <c r="H2228" s="6"/>
      <c r="O2228" s="6"/>
      <c r="V2228" s="6"/>
      <c r="AJ2228" s="6"/>
      <c r="BC2228" s="6"/>
    </row>
    <row r="2229" spans="8:55">
      <c r="H2229" s="6"/>
      <c r="O2229" s="6"/>
      <c r="V2229" s="6"/>
      <c r="AJ2229" s="6"/>
      <c r="BC2229" s="6"/>
    </row>
    <row r="2230" spans="8:55">
      <c r="H2230" s="6"/>
      <c r="O2230" s="6"/>
      <c r="V2230" s="6"/>
      <c r="AJ2230" s="6"/>
      <c r="BC2230" s="6"/>
    </row>
    <row r="2231" spans="8:55">
      <c r="H2231" s="6"/>
      <c r="O2231" s="6"/>
      <c r="V2231" s="6"/>
      <c r="AJ2231" s="6"/>
      <c r="BC2231" s="6"/>
    </row>
    <row r="2232" spans="8:55">
      <c r="H2232" s="6"/>
      <c r="O2232" s="6"/>
      <c r="V2232" s="6"/>
      <c r="AJ2232" s="6"/>
      <c r="BC2232" s="6"/>
    </row>
    <row r="2233" spans="8:55">
      <c r="H2233" s="6"/>
      <c r="O2233" s="6"/>
      <c r="V2233" s="6"/>
      <c r="AJ2233" s="6"/>
      <c r="BC2233" s="6"/>
    </row>
    <row r="2234" spans="8:55">
      <c r="H2234" s="6"/>
      <c r="O2234" s="6"/>
      <c r="V2234" s="6"/>
      <c r="AJ2234" s="6"/>
      <c r="BC2234" s="6"/>
    </row>
    <row r="2235" spans="8:55">
      <c r="H2235" s="6"/>
      <c r="O2235" s="6"/>
      <c r="V2235" s="6"/>
      <c r="AJ2235" s="6"/>
      <c r="BC2235" s="6"/>
    </row>
    <row r="2236" spans="8:55">
      <c r="H2236" s="6"/>
      <c r="O2236" s="6"/>
      <c r="V2236" s="6"/>
      <c r="AJ2236" s="6"/>
      <c r="BC2236" s="6"/>
    </row>
    <row r="2237" spans="8:55">
      <c r="H2237" s="6"/>
      <c r="O2237" s="6"/>
      <c r="V2237" s="6"/>
      <c r="AJ2237" s="6"/>
      <c r="BC2237" s="6"/>
    </row>
    <row r="2238" spans="8:55">
      <c r="H2238" s="6"/>
      <c r="O2238" s="6"/>
      <c r="V2238" s="6"/>
      <c r="AJ2238" s="6"/>
      <c r="BC2238" s="6"/>
    </row>
    <row r="2239" spans="8:55">
      <c r="H2239" s="6"/>
      <c r="O2239" s="6"/>
      <c r="V2239" s="6"/>
      <c r="AJ2239" s="6"/>
      <c r="BC2239" s="6"/>
    </row>
    <row r="2240" spans="8:55">
      <c r="H2240" s="6"/>
      <c r="O2240" s="6"/>
      <c r="V2240" s="6"/>
      <c r="AJ2240" s="6"/>
      <c r="BC2240" s="6"/>
    </row>
    <row r="2241" spans="8:55">
      <c r="H2241" s="6"/>
      <c r="O2241" s="6"/>
      <c r="V2241" s="6"/>
      <c r="AJ2241" s="6"/>
      <c r="BC2241" s="6"/>
    </row>
    <row r="2242" spans="8:55">
      <c r="H2242" s="6"/>
      <c r="O2242" s="6"/>
      <c r="V2242" s="6"/>
      <c r="AJ2242" s="6"/>
      <c r="BC2242" s="6"/>
    </row>
    <row r="2243" spans="8:55">
      <c r="H2243" s="6"/>
      <c r="O2243" s="6"/>
      <c r="V2243" s="6"/>
      <c r="AJ2243" s="6"/>
      <c r="BC2243" s="6"/>
    </row>
    <row r="2244" spans="8:55">
      <c r="H2244" s="6"/>
      <c r="O2244" s="6"/>
      <c r="V2244" s="6"/>
      <c r="AJ2244" s="6"/>
      <c r="BC2244" s="6"/>
    </row>
    <row r="2245" spans="8:55">
      <c r="H2245" s="6"/>
      <c r="O2245" s="6"/>
      <c r="V2245" s="6"/>
      <c r="AJ2245" s="6"/>
      <c r="BC2245" s="6"/>
    </row>
    <row r="2246" spans="8:55">
      <c r="H2246" s="6"/>
      <c r="O2246" s="6"/>
      <c r="V2246" s="6"/>
      <c r="AJ2246" s="6"/>
      <c r="BC2246" s="6"/>
    </row>
    <row r="2247" spans="8:55">
      <c r="H2247" s="6"/>
      <c r="O2247" s="6"/>
      <c r="V2247" s="6"/>
      <c r="AJ2247" s="6"/>
      <c r="BC2247" s="6"/>
    </row>
    <row r="2248" spans="8:55">
      <c r="H2248" s="6"/>
      <c r="O2248" s="6"/>
      <c r="V2248" s="6"/>
      <c r="AJ2248" s="6"/>
      <c r="BC2248" s="6"/>
    </row>
    <row r="2249" spans="8:55">
      <c r="H2249" s="6"/>
      <c r="O2249" s="6"/>
      <c r="V2249" s="6"/>
      <c r="AJ2249" s="6"/>
      <c r="BC2249" s="6"/>
    </row>
    <row r="2250" spans="8:55">
      <c r="H2250" s="6"/>
      <c r="O2250" s="6"/>
      <c r="V2250" s="6"/>
      <c r="AJ2250" s="6"/>
      <c r="BC2250" s="6"/>
    </row>
    <row r="2251" spans="8:55">
      <c r="H2251" s="6"/>
      <c r="O2251" s="6"/>
      <c r="V2251" s="6"/>
      <c r="AJ2251" s="6"/>
      <c r="BC2251" s="6"/>
    </row>
    <row r="2252" spans="8:55">
      <c r="H2252" s="6"/>
      <c r="O2252" s="6"/>
      <c r="V2252" s="6"/>
      <c r="AJ2252" s="6"/>
      <c r="BC2252" s="6"/>
    </row>
    <row r="2253" spans="8:55">
      <c r="H2253" s="6"/>
      <c r="O2253" s="6"/>
      <c r="V2253" s="6"/>
      <c r="AJ2253" s="6"/>
      <c r="BC2253" s="6"/>
    </row>
    <row r="2254" spans="8:55">
      <c r="H2254" s="6"/>
      <c r="O2254" s="6"/>
      <c r="V2254" s="6"/>
      <c r="AJ2254" s="6"/>
      <c r="BC2254" s="6"/>
    </row>
    <row r="2255" spans="8:55">
      <c r="H2255" s="6"/>
      <c r="O2255" s="6"/>
      <c r="V2255" s="6"/>
      <c r="AJ2255" s="6"/>
      <c r="BC2255" s="6"/>
    </row>
    <row r="2256" spans="8:55">
      <c r="H2256" s="6"/>
      <c r="O2256" s="6"/>
      <c r="V2256" s="6"/>
      <c r="AJ2256" s="6"/>
      <c r="BC2256" s="6"/>
    </row>
    <row r="2257" spans="8:55">
      <c r="H2257" s="6"/>
      <c r="O2257" s="6"/>
      <c r="V2257" s="6"/>
      <c r="AJ2257" s="6"/>
      <c r="BC2257" s="6"/>
    </row>
    <row r="2258" spans="8:55">
      <c r="H2258" s="6"/>
      <c r="O2258" s="6"/>
      <c r="V2258" s="6"/>
      <c r="AJ2258" s="6"/>
      <c r="BC2258" s="6"/>
    </row>
    <row r="2259" spans="8:55">
      <c r="H2259" s="6"/>
      <c r="O2259" s="6"/>
      <c r="V2259" s="6"/>
      <c r="AJ2259" s="6"/>
      <c r="BC2259" s="6"/>
    </row>
    <row r="2260" spans="8:55">
      <c r="H2260" s="6"/>
      <c r="O2260" s="6"/>
      <c r="V2260" s="6"/>
      <c r="AJ2260" s="6"/>
      <c r="BC2260" s="6"/>
    </row>
    <row r="2261" spans="8:55">
      <c r="H2261" s="6"/>
      <c r="O2261" s="6"/>
      <c r="V2261" s="6"/>
      <c r="AJ2261" s="6"/>
      <c r="BC2261" s="6"/>
    </row>
    <row r="2262" spans="8:55">
      <c r="H2262" s="6"/>
      <c r="O2262" s="6"/>
      <c r="V2262" s="6"/>
      <c r="AJ2262" s="6"/>
      <c r="BC2262" s="6"/>
    </row>
    <row r="2263" spans="8:55">
      <c r="H2263" s="6"/>
      <c r="O2263" s="6"/>
      <c r="V2263" s="6"/>
      <c r="AJ2263" s="6"/>
      <c r="BC2263" s="6"/>
    </row>
    <row r="2264" spans="8:55">
      <c r="H2264" s="6"/>
      <c r="O2264" s="6"/>
      <c r="V2264" s="6"/>
      <c r="AJ2264" s="6"/>
      <c r="BC2264" s="6"/>
    </row>
    <row r="2265" spans="8:55">
      <c r="H2265" s="6"/>
      <c r="O2265" s="6"/>
      <c r="V2265" s="6"/>
      <c r="AJ2265" s="6"/>
      <c r="BC2265" s="6"/>
    </row>
    <row r="2266" spans="8:55">
      <c r="H2266" s="6"/>
      <c r="O2266" s="6"/>
      <c r="V2266" s="6"/>
      <c r="AJ2266" s="6"/>
      <c r="BC2266" s="6"/>
    </row>
    <row r="2267" spans="8:55">
      <c r="H2267" s="6"/>
      <c r="O2267" s="6"/>
      <c r="V2267" s="6"/>
      <c r="AJ2267" s="6"/>
      <c r="BC2267" s="6"/>
    </row>
    <row r="2268" spans="8:55">
      <c r="H2268" s="6"/>
      <c r="O2268" s="6"/>
      <c r="V2268" s="6"/>
      <c r="AJ2268" s="6"/>
      <c r="BC2268" s="6"/>
    </row>
    <row r="2269" spans="8:55">
      <c r="H2269" s="6"/>
      <c r="O2269" s="6"/>
      <c r="V2269" s="6"/>
      <c r="AJ2269" s="6"/>
      <c r="BC2269" s="6"/>
    </row>
    <row r="2270" spans="8:55">
      <c r="H2270" s="6"/>
      <c r="O2270" s="6"/>
      <c r="V2270" s="6"/>
      <c r="AJ2270" s="6"/>
      <c r="BC2270" s="6"/>
    </row>
    <row r="2271" spans="8:55">
      <c r="H2271" s="6"/>
      <c r="O2271" s="6"/>
      <c r="V2271" s="6"/>
      <c r="AJ2271" s="6"/>
      <c r="BC2271" s="6"/>
    </row>
    <row r="2272" spans="8:55">
      <c r="H2272" s="6"/>
      <c r="O2272" s="6"/>
      <c r="V2272" s="6"/>
      <c r="AJ2272" s="6"/>
      <c r="BC2272" s="6"/>
    </row>
    <row r="2273" spans="8:55">
      <c r="H2273" s="6"/>
      <c r="O2273" s="6"/>
      <c r="V2273" s="6"/>
      <c r="AJ2273" s="6"/>
      <c r="BC2273" s="6"/>
    </row>
    <row r="2274" spans="8:55">
      <c r="H2274" s="6"/>
      <c r="O2274" s="6"/>
      <c r="V2274" s="6"/>
      <c r="AJ2274" s="6"/>
      <c r="BC2274" s="6"/>
    </row>
    <row r="2275" spans="8:55">
      <c r="H2275" s="6"/>
      <c r="O2275" s="6"/>
      <c r="V2275" s="6"/>
      <c r="AJ2275" s="6"/>
      <c r="BC2275" s="6"/>
    </row>
    <row r="2276" spans="8:55">
      <c r="H2276" s="6"/>
      <c r="O2276" s="6"/>
      <c r="V2276" s="6"/>
      <c r="AJ2276" s="6"/>
      <c r="BC2276" s="6"/>
    </row>
    <row r="2277" spans="8:55">
      <c r="H2277" s="6"/>
      <c r="O2277" s="6"/>
      <c r="V2277" s="6"/>
      <c r="AJ2277" s="6"/>
      <c r="BC2277" s="6"/>
    </row>
    <row r="2278" spans="8:55">
      <c r="H2278" s="6"/>
      <c r="O2278" s="6"/>
      <c r="V2278" s="6"/>
      <c r="AJ2278" s="6"/>
      <c r="BC2278" s="6"/>
    </row>
    <row r="2279" spans="8:55">
      <c r="H2279" s="6"/>
      <c r="O2279" s="6"/>
      <c r="V2279" s="6"/>
      <c r="AJ2279" s="6"/>
      <c r="BC2279" s="6"/>
    </row>
    <row r="2280" spans="8:55">
      <c r="H2280" s="6"/>
      <c r="O2280" s="6"/>
      <c r="V2280" s="6"/>
      <c r="AJ2280" s="6"/>
      <c r="BC2280" s="6"/>
    </row>
    <row r="2281" spans="8:55">
      <c r="H2281" s="6"/>
      <c r="O2281" s="6"/>
      <c r="V2281" s="6"/>
      <c r="AJ2281" s="6"/>
      <c r="BC2281" s="6"/>
    </row>
    <row r="2282" spans="8:55">
      <c r="H2282" s="6"/>
      <c r="O2282" s="6"/>
      <c r="V2282" s="6"/>
      <c r="AJ2282" s="6"/>
      <c r="BC2282" s="6"/>
    </row>
    <row r="2283" spans="8:55">
      <c r="H2283" s="6"/>
      <c r="O2283" s="6"/>
      <c r="V2283" s="6"/>
      <c r="AJ2283" s="6"/>
      <c r="BC2283" s="6"/>
    </row>
    <row r="2284" spans="8:55">
      <c r="H2284" s="6"/>
      <c r="O2284" s="6"/>
      <c r="V2284" s="6"/>
      <c r="AJ2284" s="6"/>
      <c r="BC2284" s="6"/>
    </row>
    <row r="2285" spans="8:55">
      <c r="H2285" s="6"/>
      <c r="O2285" s="6"/>
      <c r="V2285" s="6"/>
      <c r="AJ2285" s="6"/>
      <c r="BC2285" s="6"/>
    </row>
    <row r="2286" spans="8:55">
      <c r="H2286" s="6"/>
      <c r="O2286" s="6"/>
      <c r="V2286" s="6"/>
      <c r="AJ2286" s="6"/>
      <c r="BC2286" s="6"/>
    </row>
    <row r="2287" spans="8:55">
      <c r="H2287" s="6"/>
      <c r="O2287" s="6"/>
      <c r="V2287" s="6"/>
      <c r="AJ2287" s="6"/>
      <c r="BC2287" s="6"/>
    </row>
    <row r="2288" spans="8:55">
      <c r="H2288" s="6"/>
      <c r="O2288" s="6"/>
      <c r="V2288" s="6"/>
      <c r="AJ2288" s="6"/>
      <c r="BC2288" s="6"/>
    </row>
    <row r="2289" spans="8:55">
      <c r="H2289" s="6"/>
      <c r="O2289" s="6"/>
      <c r="V2289" s="6"/>
      <c r="AJ2289" s="6"/>
      <c r="BC2289" s="6"/>
    </row>
    <row r="2290" spans="8:55">
      <c r="H2290" s="6"/>
      <c r="O2290" s="6"/>
      <c r="V2290" s="6"/>
      <c r="AJ2290" s="6"/>
      <c r="BC2290" s="6"/>
    </row>
    <row r="2291" spans="8:55">
      <c r="H2291" s="6"/>
      <c r="O2291" s="6"/>
      <c r="V2291" s="6"/>
      <c r="AJ2291" s="6"/>
      <c r="BC2291" s="6"/>
    </row>
    <row r="2292" spans="8:55">
      <c r="H2292" s="6"/>
      <c r="O2292" s="6"/>
      <c r="V2292" s="6"/>
      <c r="AJ2292" s="6"/>
      <c r="BC2292" s="6"/>
    </row>
    <row r="2293" spans="8:55">
      <c r="H2293" s="6"/>
      <c r="O2293" s="6"/>
      <c r="V2293" s="6"/>
      <c r="AJ2293" s="6"/>
      <c r="BC2293" s="6"/>
    </row>
    <row r="2294" spans="8:55">
      <c r="H2294" s="6"/>
      <c r="O2294" s="6"/>
      <c r="V2294" s="6"/>
      <c r="AJ2294" s="6"/>
      <c r="BC2294" s="6"/>
    </row>
    <row r="2295" spans="8:55">
      <c r="H2295" s="6"/>
      <c r="O2295" s="6"/>
      <c r="V2295" s="6"/>
      <c r="AJ2295" s="6"/>
      <c r="BC2295" s="6"/>
    </row>
    <row r="2296" spans="8:55">
      <c r="H2296" s="6"/>
      <c r="O2296" s="6"/>
      <c r="V2296" s="6"/>
      <c r="AJ2296" s="6"/>
      <c r="BC2296" s="6"/>
    </row>
    <row r="2297" spans="8:55">
      <c r="H2297" s="6"/>
      <c r="O2297" s="6"/>
      <c r="V2297" s="6"/>
      <c r="AJ2297" s="6"/>
      <c r="BC2297" s="6"/>
    </row>
    <row r="2298" spans="8:55">
      <c r="H2298" s="6"/>
      <c r="O2298" s="6"/>
      <c r="V2298" s="6"/>
      <c r="AJ2298" s="6"/>
      <c r="BC2298" s="6"/>
    </row>
    <row r="2299" spans="8:55">
      <c r="H2299" s="6"/>
      <c r="O2299" s="6"/>
      <c r="V2299" s="6"/>
      <c r="AJ2299" s="6"/>
      <c r="BC2299" s="6"/>
    </row>
    <row r="2300" spans="8:55">
      <c r="H2300" s="6"/>
      <c r="O2300" s="6"/>
      <c r="V2300" s="6"/>
      <c r="AJ2300" s="6"/>
      <c r="BC2300" s="6"/>
    </row>
    <row r="2301" spans="8:55">
      <c r="H2301" s="6"/>
      <c r="O2301" s="6"/>
      <c r="V2301" s="6"/>
      <c r="AJ2301" s="6"/>
      <c r="BC2301" s="6"/>
    </row>
    <row r="2302" spans="8:55">
      <c r="H2302" s="6"/>
      <c r="O2302" s="6"/>
      <c r="V2302" s="6"/>
      <c r="AJ2302" s="6"/>
      <c r="BC2302" s="6"/>
    </row>
    <row r="2303" spans="8:55">
      <c r="H2303" s="6"/>
      <c r="O2303" s="6"/>
      <c r="V2303" s="6"/>
      <c r="AJ2303" s="6"/>
      <c r="BC2303" s="6"/>
    </row>
    <row r="2304" spans="8:55">
      <c r="H2304" s="6"/>
      <c r="O2304" s="6"/>
      <c r="V2304" s="6"/>
      <c r="AJ2304" s="6"/>
      <c r="BC2304" s="6"/>
    </row>
    <row r="2305" spans="8:55">
      <c r="H2305" s="6"/>
      <c r="O2305" s="6"/>
      <c r="V2305" s="6"/>
      <c r="AJ2305" s="6"/>
      <c r="BC2305" s="6"/>
    </row>
    <row r="2306" spans="8:55">
      <c r="H2306" s="6"/>
      <c r="O2306" s="6"/>
      <c r="V2306" s="6"/>
      <c r="AJ2306" s="6"/>
      <c r="BC2306" s="6"/>
    </row>
    <row r="2307" spans="8:55">
      <c r="H2307" s="6"/>
      <c r="O2307" s="6"/>
      <c r="V2307" s="6"/>
      <c r="AJ2307" s="6"/>
      <c r="BC2307" s="6"/>
    </row>
    <row r="2308" spans="8:55">
      <c r="H2308" s="6"/>
      <c r="O2308" s="6"/>
      <c r="V2308" s="6"/>
      <c r="AJ2308" s="6"/>
      <c r="BC2308" s="6"/>
    </row>
    <row r="2309" spans="8:55">
      <c r="H2309" s="6"/>
      <c r="O2309" s="6"/>
      <c r="V2309" s="6"/>
      <c r="AJ2309" s="6"/>
      <c r="BC2309" s="6"/>
    </row>
    <row r="2310" spans="8:55">
      <c r="H2310" s="6"/>
      <c r="O2310" s="6"/>
      <c r="V2310" s="6"/>
      <c r="AJ2310" s="6"/>
      <c r="BC2310" s="6"/>
    </row>
    <row r="2311" spans="8:55">
      <c r="H2311" s="6"/>
      <c r="O2311" s="6"/>
      <c r="V2311" s="6"/>
      <c r="AJ2311" s="6"/>
      <c r="BC2311" s="6"/>
    </row>
    <row r="2312" spans="8:55">
      <c r="H2312" s="6"/>
      <c r="O2312" s="6"/>
      <c r="V2312" s="6"/>
      <c r="AJ2312" s="6"/>
      <c r="BC2312" s="6"/>
    </row>
    <row r="2313" spans="8:55">
      <c r="H2313" s="6"/>
      <c r="O2313" s="6"/>
      <c r="V2313" s="6"/>
      <c r="AJ2313" s="6"/>
      <c r="BC2313" s="6"/>
    </row>
    <row r="2314" spans="8:55">
      <c r="H2314" s="6"/>
      <c r="O2314" s="6"/>
      <c r="V2314" s="6"/>
      <c r="AJ2314" s="6"/>
      <c r="BC2314" s="6"/>
    </row>
    <row r="2315" spans="8:55">
      <c r="H2315" s="6"/>
      <c r="O2315" s="6"/>
      <c r="V2315" s="6"/>
      <c r="AJ2315" s="6"/>
      <c r="BC2315" s="6"/>
    </row>
    <row r="2316" spans="8:55">
      <c r="H2316" s="6"/>
      <c r="O2316" s="6"/>
      <c r="V2316" s="6"/>
      <c r="AJ2316" s="6"/>
      <c r="BC2316" s="6"/>
    </row>
    <row r="2317" spans="8:55">
      <c r="H2317" s="6"/>
      <c r="O2317" s="6"/>
      <c r="V2317" s="6"/>
      <c r="AJ2317" s="6"/>
      <c r="BC2317" s="6"/>
    </row>
    <row r="2318" spans="8:55">
      <c r="H2318" s="6"/>
      <c r="O2318" s="6"/>
      <c r="V2318" s="6"/>
      <c r="AJ2318" s="6"/>
      <c r="BC2318" s="6"/>
    </row>
    <row r="2319" spans="8:55">
      <c r="H2319" s="6"/>
      <c r="O2319" s="6"/>
      <c r="V2319" s="6"/>
      <c r="AJ2319" s="6"/>
      <c r="BC2319" s="6"/>
    </row>
    <row r="2320" spans="8:55">
      <c r="H2320" s="6"/>
      <c r="O2320" s="6"/>
      <c r="V2320" s="6"/>
      <c r="AJ2320" s="6"/>
      <c r="BC2320" s="6"/>
    </row>
    <row r="2321" spans="8:55">
      <c r="H2321" s="6"/>
      <c r="O2321" s="6"/>
      <c r="V2321" s="6"/>
      <c r="AJ2321" s="6"/>
      <c r="BC2321" s="6"/>
    </row>
    <row r="2322" spans="8:55">
      <c r="H2322" s="6"/>
      <c r="O2322" s="6"/>
      <c r="V2322" s="6"/>
      <c r="AJ2322" s="6"/>
      <c r="BC2322" s="6"/>
    </row>
    <row r="2323" spans="8:55">
      <c r="H2323" s="6"/>
      <c r="O2323" s="6"/>
      <c r="V2323" s="6"/>
      <c r="AJ2323" s="6"/>
      <c r="BC2323" s="6"/>
    </row>
    <row r="2324" spans="8:55">
      <c r="H2324" s="6"/>
      <c r="O2324" s="6"/>
      <c r="V2324" s="6"/>
      <c r="AJ2324" s="6"/>
      <c r="BC2324" s="6"/>
    </row>
    <row r="2325" spans="8:55">
      <c r="H2325" s="6"/>
      <c r="O2325" s="6"/>
      <c r="V2325" s="6"/>
      <c r="AJ2325" s="6"/>
      <c r="BC2325" s="6"/>
    </row>
    <row r="2326" spans="8:55">
      <c r="H2326" s="6"/>
      <c r="O2326" s="6"/>
      <c r="V2326" s="6"/>
      <c r="AJ2326" s="6"/>
      <c r="BC2326" s="6"/>
    </row>
    <row r="2327" spans="8:55">
      <c r="H2327" s="6"/>
      <c r="O2327" s="6"/>
      <c r="V2327" s="6"/>
      <c r="AJ2327" s="6"/>
      <c r="BC2327" s="6"/>
    </row>
    <row r="2328" spans="8:55">
      <c r="H2328" s="6"/>
      <c r="O2328" s="6"/>
      <c r="V2328" s="6"/>
      <c r="AJ2328" s="6"/>
      <c r="BC2328" s="6"/>
    </row>
    <row r="2329" spans="8:55">
      <c r="H2329" s="6"/>
      <c r="O2329" s="6"/>
      <c r="V2329" s="6"/>
      <c r="AJ2329" s="6"/>
      <c r="BC2329" s="6"/>
    </row>
    <row r="2330" spans="8:55">
      <c r="H2330" s="6"/>
      <c r="O2330" s="6"/>
      <c r="V2330" s="6"/>
      <c r="AJ2330" s="6"/>
      <c r="BC2330" s="6"/>
    </row>
    <row r="2331" spans="8:55">
      <c r="H2331" s="6"/>
      <c r="O2331" s="6"/>
      <c r="V2331" s="6"/>
      <c r="AJ2331" s="6"/>
      <c r="BC2331" s="6"/>
    </row>
    <row r="2332" spans="8:55">
      <c r="H2332" s="6"/>
      <c r="O2332" s="6"/>
      <c r="V2332" s="6"/>
      <c r="AJ2332" s="6"/>
      <c r="BC2332" s="6"/>
    </row>
    <row r="2333" spans="8:55">
      <c r="H2333" s="6"/>
      <c r="O2333" s="6"/>
      <c r="V2333" s="6"/>
      <c r="AJ2333" s="6"/>
      <c r="BC2333" s="6"/>
    </row>
    <row r="2334" spans="8:55">
      <c r="H2334" s="6"/>
      <c r="O2334" s="6"/>
      <c r="V2334" s="6"/>
      <c r="AJ2334" s="6"/>
      <c r="BC2334" s="6"/>
    </row>
    <row r="2335" spans="8:55">
      <c r="H2335" s="6"/>
      <c r="O2335" s="6"/>
      <c r="V2335" s="6"/>
      <c r="AJ2335" s="6"/>
      <c r="BC2335" s="6"/>
    </row>
    <row r="2336" spans="8:55">
      <c r="H2336" s="6"/>
      <c r="O2336" s="6"/>
      <c r="V2336" s="6"/>
      <c r="AJ2336" s="6"/>
      <c r="BC2336" s="6"/>
    </row>
    <row r="2337" spans="8:55">
      <c r="H2337" s="6"/>
      <c r="O2337" s="6"/>
      <c r="V2337" s="6"/>
      <c r="AJ2337" s="6"/>
      <c r="BC2337" s="6"/>
    </row>
    <row r="2338" spans="8:55">
      <c r="H2338" s="6"/>
      <c r="O2338" s="6"/>
      <c r="V2338" s="6"/>
      <c r="AJ2338" s="6"/>
      <c r="BC2338" s="6"/>
    </row>
    <row r="2339" spans="8:55">
      <c r="H2339" s="6"/>
      <c r="O2339" s="6"/>
      <c r="V2339" s="6"/>
      <c r="AJ2339" s="6"/>
      <c r="BC2339" s="6"/>
    </row>
    <row r="2340" spans="8:55">
      <c r="H2340" s="6"/>
      <c r="O2340" s="6"/>
      <c r="V2340" s="6"/>
      <c r="AJ2340" s="6"/>
      <c r="BC2340" s="6"/>
    </row>
    <row r="2341" spans="8:55">
      <c r="H2341" s="6"/>
      <c r="O2341" s="6"/>
      <c r="V2341" s="6"/>
      <c r="AJ2341" s="6"/>
      <c r="BC2341" s="6"/>
    </row>
    <row r="2342" spans="8:55">
      <c r="H2342" s="6"/>
      <c r="O2342" s="6"/>
      <c r="V2342" s="6"/>
      <c r="AJ2342" s="6"/>
      <c r="BC2342" s="6"/>
    </row>
    <row r="2343" spans="8:55">
      <c r="H2343" s="6"/>
      <c r="O2343" s="6"/>
      <c r="V2343" s="6"/>
      <c r="AJ2343" s="6"/>
      <c r="BC2343" s="6"/>
    </row>
    <row r="2344" spans="8:55">
      <c r="H2344" s="6"/>
      <c r="O2344" s="6"/>
      <c r="V2344" s="6"/>
      <c r="AJ2344" s="6"/>
      <c r="BC2344" s="6"/>
    </row>
    <row r="2345" spans="8:55">
      <c r="H2345" s="6"/>
      <c r="O2345" s="6"/>
      <c r="V2345" s="6"/>
      <c r="AJ2345" s="6"/>
      <c r="BC2345" s="6"/>
    </row>
    <row r="2346" spans="8:55">
      <c r="H2346" s="6"/>
      <c r="O2346" s="6"/>
      <c r="V2346" s="6"/>
      <c r="AJ2346" s="6"/>
      <c r="BC2346" s="6"/>
    </row>
    <row r="2347" spans="8:55">
      <c r="H2347" s="6"/>
      <c r="O2347" s="6"/>
      <c r="V2347" s="6"/>
      <c r="AJ2347" s="6"/>
      <c r="BC2347" s="6"/>
    </row>
    <row r="2348" spans="8:55">
      <c r="H2348" s="6"/>
      <c r="O2348" s="6"/>
      <c r="V2348" s="6"/>
      <c r="AJ2348" s="6"/>
      <c r="BC2348" s="6"/>
    </row>
    <row r="2349" spans="8:55">
      <c r="H2349" s="6"/>
      <c r="O2349" s="6"/>
      <c r="V2349" s="6"/>
      <c r="AJ2349" s="6"/>
      <c r="BC2349" s="6"/>
    </row>
    <row r="2350" spans="8:55">
      <c r="H2350" s="6"/>
      <c r="O2350" s="6"/>
      <c r="V2350" s="6"/>
      <c r="AJ2350" s="6"/>
      <c r="BC2350" s="6"/>
    </row>
    <row r="2351" spans="8:55">
      <c r="H2351" s="6"/>
      <c r="O2351" s="6"/>
      <c r="V2351" s="6"/>
      <c r="AJ2351" s="6"/>
      <c r="BC2351" s="6"/>
    </row>
    <row r="2352" spans="8:55">
      <c r="H2352" s="6"/>
      <c r="O2352" s="6"/>
      <c r="V2352" s="6"/>
      <c r="AJ2352" s="6"/>
      <c r="BC2352" s="6"/>
    </row>
    <row r="2353" spans="8:55">
      <c r="H2353" s="6"/>
      <c r="O2353" s="6"/>
      <c r="V2353" s="6"/>
      <c r="AJ2353" s="6"/>
      <c r="BC2353" s="6"/>
    </row>
    <row r="2354" spans="8:55">
      <c r="H2354" s="6"/>
      <c r="O2354" s="6"/>
      <c r="V2354" s="6"/>
      <c r="AJ2354" s="6"/>
      <c r="BC2354" s="6"/>
    </row>
    <row r="2355" spans="8:55">
      <c r="H2355" s="6"/>
      <c r="O2355" s="6"/>
      <c r="V2355" s="6"/>
      <c r="AJ2355" s="6"/>
      <c r="BC2355" s="6"/>
    </row>
    <row r="2356" spans="8:55">
      <c r="H2356" s="6"/>
      <c r="O2356" s="6"/>
      <c r="V2356" s="6"/>
      <c r="AJ2356" s="6"/>
      <c r="BC2356" s="6"/>
    </row>
    <row r="2357" spans="8:55">
      <c r="H2357" s="6"/>
      <c r="O2357" s="6"/>
      <c r="V2357" s="6"/>
      <c r="AJ2357" s="6"/>
      <c r="BC2357" s="6"/>
    </row>
    <row r="2358" spans="8:55">
      <c r="H2358" s="6"/>
      <c r="O2358" s="6"/>
      <c r="V2358" s="6"/>
      <c r="AJ2358" s="6"/>
      <c r="BC2358" s="6"/>
    </row>
    <row r="2359" spans="8:55">
      <c r="H2359" s="6"/>
      <c r="O2359" s="6"/>
      <c r="V2359" s="6"/>
      <c r="AJ2359" s="6"/>
      <c r="BC2359" s="6"/>
    </row>
    <row r="2360" spans="8:55">
      <c r="H2360" s="6"/>
      <c r="O2360" s="6"/>
      <c r="V2360" s="6"/>
      <c r="AJ2360" s="6"/>
      <c r="BC2360" s="6"/>
    </row>
    <row r="2361" spans="8:55">
      <c r="H2361" s="6"/>
      <c r="O2361" s="6"/>
      <c r="V2361" s="6"/>
      <c r="AJ2361" s="6"/>
      <c r="BC2361" s="6"/>
    </row>
    <row r="2362" spans="8:55">
      <c r="H2362" s="6"/>
      <c r="O2362" s="6"/>
      <c r="V2362" s="6"/>
      <c r="AJ2362" s="6"/>
      <c r="BC2362" s="6"/>
    </row>
    <row r="2363" spans="8:55">
      <c r="H2363" s="6"/>
      <c r="O2363" s="6"/>
      <c r="V2363" s="6"/>
      <c r="AJ2363" s="6"/>
      <c r="BC2363" s="6"/>
    </row>
    <row r="2364" spans="8:55">
      <c r="H2364" s="6"/>
      <c r="O2364" s="6"/>
      <c r="V2364" s="6"/>
      <c r="AJ2364" s="6"/>
      <c r="BC2364" s="6"/>
    </row>
    <row r="2365" spans="8:55">
      <c r="H2365" s="6"/>
      <c r="O2365" s="6"/>
      <c r="V2365" s="6"/>
      <c r="AJ2365" s="6"/>
      <c r="BC2365" s="6"/>
    </row>
    <row r="2366" spans="8:55">
      <c r="H2366" s="6"/>
      <c r="O2366" s="6"/>
      <c r="V2366" s="6"/>
      <c r="AJ2366" s="6"/>
      <c r="BC2366" s="6"/>
    </row>
    <row r="2367" spans="8:55">
      <c r="H2367" s="6"/>
      <c r="O2367" s="6"/>
      <c r="V2367" s="6"/>
      <c r="AJ2367" s="6"/>
      <c r="BC2367" s="6"/>
    </row>
    <row r="2368" spans="8:55">
      <c r="H2368" s="6"/>
      <c r="O2368" s="6"/>
      <c r="V2368" s="6"/>
      <c r="AJ2368" s="6"/>
      <c r="BC2368" s="6"/>
    </row>
    <row r="2369" spans="8:55">
      <c r="H2369" s="6"/>
      <c r="O2369" s="6"/>
      <c r="V2369" s="6"/>
      <c r="AJ2369" s="6"/>
      <c r="BC2369" s="6"/>
    </row>
    <row r="2370" spans="8:55">
      <c r="H2370" s="6"/>
      <c r="O2370" s="6"/>
      <c r="V2370" s="6"/>
      <c r="AJ2370" s="6"/>
      <c r="BC2370" s="6"/>
    </row>
    <row r="2371" spans="8:55">
      <c r="H2371" s="6"/>
      <c r="O2371" s="6"/>
      <c r="V2371" s="6"/>
      <c r="AJ2371" s="6"/>
      <c r="BC2371" s="6"/>
    </row>
    <row r="2372" spans="8:55">
      <c r="H2372" s="6"/>
      <c r="O2372" s="6"/>
      <c r="V2372" s="6"/>
      <c r="AJ2372" s="6"/>
      <c r="BC2372" s="6"/>
    </row>
    <row r="2373" spans="8:55">
      <c r="H2373" s="6"/>
      <c r="O2373" s="6"/>
      <c r="V2373" s="6"/>
      <c r="AJ2373" s="6"/>
      <c r="BC2373" s="6"/>
    </row>
    <row r="2374" spans="8:55">
      <c r="H2374" s="6"/>
      <c r="O2374" s="6"/>
      <c r="V2374" s="6"/>
      <c r="AJ2374" s="6"/>
      <c r="BC2374" s="6"/>
    </row>
    <row r="2375" spans="8:55">
      <c r="H2375" s="6"/>
      <c r="O2375" s="6"/>
      <c r="V2375" s="6"/>
      <c r="AJ2375" s="6"/>
      <c r="BC2375" s="6"/>
    </row>
    <row r="2376" spans="8:55">
      <c r="H2376" s="6"/>
      <c r="O2376" s="6"/>
      <c r="V2376" s="6"/>
      <c r="AJ2376" s="6"/>
      <c r="BC2376" s="6"/>
    </row>
    <row r="2377" spans="8:55">
      <c r="H2377" s="6"/>
      <c r="O2377" s="6"/>
      <c r="V2377" s="6"/>
      <c r="AJ2377" s="6"/>
      <c r="BC2377" s="6"/>
    </row>
    <row r="2378" spans="8:55">
      <c r="H2378" s="6"/>
      <c r="O2378" s="6"/>
      <c r="V2378" s="6"/>
      <c r="AJ2378" s="6"/>
      <c r="BC2378" s="6"/>
    </row>
    <row r="2379" spans="8:55">
      <c r="H2379" s="6"/>
      <c r="O2379" s="6"/>
      <c r="V2379" s="6"/>
      <c r="AJ2379" s="6"/>
      <c r="BC2379" s="6"/>
    </row>
    <row r="2380" spans="8:55">
      <c r="H2380" s="6"/>
      <c r="O2380" s="6"/>
      <c r="V2380" s="6"/>
      <c r="AJ2380" s="6"/>
      <c r="BC2380" s="6"/>
    </row>
    <row r="2381" spans="8:55">
      <c r="H2381" s="6"/>
      <c r="O2381" s="6"/>
      <c r="V2381" s="6"/>
      <c r="AJ2381" s="6"/>
      <c r="BC2381" s="6"/>
    </row>
    <row r="2382" spans="8:55">
      <c r="H2382" s="6"/>
      <c r="O2382" s="6"/>
      <c r="V2382" s="6"/>
      <c r="AJ2382" s="6"/>
      <c r="BC2382" s="6"/>
    </row>
    <row r="2383" spans="8:55">
      <c r="H2383" s="6"/>
      <c r="O2383" s="6"/>
      <c r="V2383" s="6"/>
      <c r="AJ2383" s="6"/>
      <c r="BC2383" s="6"/>
    </row>
    <row r="2384" spans="8:55">
      <c r="H2384" s="6"/>
      <c r="O2384" s="6"/>
      <c r="V2384" s="6"/>
      <c r="AJ2384" s="6"/>
      <c r="BC2384" s="6"/>
    </row>
    <row r="2385" spans="8:55">
      <c r="H2385" s="6"/>
      <c r="O2385" s="6"/>
      <c r="V2385" s="6"/>
      <c r="AJ2385" s="6"/>
      <c r="BC2385" s="6"/>
    </row>
    <row r="2386" spans="8:55">
      <c r="H2386" s="6"/>
      <c r="O2386" s="6"/>
      <c r="V2386" s="6"/>
      <c r="AJ2386" s="6"/>
      <c r="BC2386" s="6"/>
    </row>
    <row r="2387" spans="8:55">
      <c r="H2387" s="6"/>
      <c r="O2387" s="6"/>
      <c r="V2387" s="6"/>
      <c r="AJ2387" s="6"/>
      <c r="BC2387" s="6"/>
    </row>
    <row r="2388" spans="8:55">
      <c r="H2388" s="6"/>
      <c r="O2388" s="6"/>
      <c r="V2388" s="6"/>
      <c r="AJ2388" s="6"/>
      <c r="BC2388" s="6"/>
    </row>
    <row r="2389" spans="8:55">
      <c r="H2389" s="6"/>
      <c r="O2389" s="6"/>
      <c r="V2389" s="6"/>
      <c r="AJ2389" s="6"/>
      <c r="BC2389" s="6"/>
    </row>
    <row r="2390" spans="8:55">
      <c r="H2390" s="6"/>
      <c r="O2390" s="6"/>
      <c r="V2390" s="6"/>
      <c r="AJ2390" s="6"/>
      <c r="BC2390" s="6"/>
    </row>
    <row r="2391" spans="8:55">
      <c r="H2391" s="6"/>
      <c r="O2391" s="6"/>
      <c r="V2391" s="6"/>
      <c r="AJ2391" s="6"/>
      <c r="BC2391" s="6"/>
    </row>
    <row r="2392" spans="8:55">
      <c r="H2392" s="6"/>
      <c r="O2392" s="6"/>
      <c r="V2392" s="6"/>
      <c r="AJ2392" s="6"/>
      <c r="BC2392" s="6"/>
    </row>
    <row r="2393" spans="8:55">
      <c r="H2393" s="6"/>
      <c r="O2393" s="6"/>
      <c r="V2393" s="6"/>
      <c r="AJ2393" s="6"/>
      <c r="BC2393" s="6"/>
    </row>
    <row r="2394" spans="8:55">
      <c r="H2394" s="6"/>
      <c r="O2394" s="6"/>
      <c r="V2394" s="6"/>
      <c r="AJ2394" s="6"/>
      <c r="BC2394" s="6"/>
    </row>
    <row r="2395" spans="8:55">
      <c r="H2395" s="6"/>
      <c r="O2395" s="6"/>
      <c r="V2395" s="6"/>
      <c r="AJ2395" s="6"/>
      <c r="BC2395" s="6"/>
    </row>
    <row r="2396" spans="8:55">
      <c r="H2396" s="6"/>
      <c r="O2396" s="6"/>
      <c r="V2396" s="6"/>
      <c r="AJ2396" s="6"/>
      <c r="BC2396" s="6"/>
    </row>
    <row r="2397" spans="8:55">
      <c r="H2397" s="6"/>
      <c r="O2397" s="6"/>
      <c r="V2397" s="6"/>
      <c r="AJ2397" s="6"/>
      <c r="BC2397" s="6"/>
    </row>
    <row r="2398" spans="8:55">
      <c r="H2398" s="6"/>
      <c r="O2398" s="6"/>
      <c r="V2398" s="6"/>
      <c r="AJ2398" s="6"/>
      <c r="BC2398" s="6"/>
    </row>
    <row r="2399" spans="8:55">
      <c r="H2399" s="6"/>
      <c r="O2399" s="6"/>
      <c r="V2399" s="6"/>
      <c r="AJ2399" s="6"/>
      <c r="BC2399" s="6"/>
    </row>
    <row r="2400" spans="8:55">
      <c r="H2400" s="6"/>
      <c r="O2400" s="6"/>
      <c r="V2400" s="6"/>
      <c r="AJ2400" s="6"/>
      <c r="BC2400" s="6"/>
    </row>
    <row r="2401" spans="8:55">
      <c r="H2401" s="6"/>
      <c r="O2401" s="6"/>
      <c r="V2401" s="6"/>
      <c r="AJ2401" s="6"/>
      <c r="BC2401" s="6"/>
    </row>
    <row r="2402" spans="8:55">
      <c r="H2402" s="6"/>
      <c r="O2402" s="6"/>
      <c r="V2402" s="6"/>
      <c r="AJ2402" s="6"/>
      <c r="BC2402" s="6"/>
    </row>
    <row r="2403" spans="8:55">
      <c r="H2403" s="6"/>
      <c r="O2403" s="6"/>
      <c r="V2403" s="6"/>
      <c r="AJ2403" s="6"/>
      <c r="BC2403" s="6"/>
    </row>
    <row r="2404" spans="8:55">
      <c r="H2404" s="6"/>
      <c r="O2404" s="6"/>
      <c r="V2404" s="6"/>
      <c r="AJ2404" s="6"/>
      <c r="BC2404" s="6"/>
    </row>
    <row r="2405" spans="8:55">
      <c r="H2405" s="6"/>
      <c r="O2405" s="6"/>
      <c r="V2405" s="6"/>
      <c r="AJ2405" s="6"/>
      <c r="BC2405" s="6"/>
    </row>
    <row r="2406" spans="8:55">
      <c r="H2406" s="6"/>
      <c r="O2406" s="6"/>
      <c r="V2406" s="6"/>
      <c r="AJ2406" s="6"/>
      <c r="BC2406" s="6"/>
    </row>
    <row r="2407" spans="8:55">
      <c r="H2407" s="6"/>
      <c r="O2407" s="6"/>
      <c r="V2407" s="6"/>
      <c r="AJ2407" s="6"/>
      <c r="BC2407" s="6"/>
    </row>
    <row r="2408" spans="8:55">
      <c r="H2408" s="6"/>
      <c r="O2408" s="6"/>
      <c r="V2408" s="6"/>
      <c r="AJ2408" s="6"/>
      <c r="BC2408" s="6"/>
    </row>
    <row r="2409" spans="8:55">
      <c r="H2409" s="6"/>
      <c r="O2409" s="6"/>
      <c r="V2409" s="6"/>
      <c r="AJ2409" s="6"/>
      <c r="BC2409" s="6"/>
    </row>
    <row r="2410" spans="8:55">
      <c r="H2410" s="6"/>
      <c r="O2410" s="6"/>
      <c r="V2410" s="6"/>
      <c r="AJ2410" s="6"/>
      <c r="BC2410" s="6"/>
    </row>
    <row r="2411" spans="8:55">
      <c r="H2411" s="6"/>
      <c r="O2411" s="6"/>
      <c r="V2411" s="6"/>
      <c r="AJ2411" s="6"/>
      <c r="BC2411" s="6"/>
    </row>
    <row r="2412" spans="8:55">
      <c r="H2412" s="6"/>
      <c r="O2412" s="6"/>
      <c r="V2412" s="6"/>
      <c r="AJ2412" s="6"/>
      <c r="BC2412" s="6"/>
    </row>
    <row r="2413" spans="8:55">
      <c r="H2413" s="6"/>
      <c r="O2413" s="6"/>
      <c r="V2413" s="6"/>
      <c r="AJ2413" s="6"/>
      <c r="BC2413" s="6"/>
    </row>
    <row r="2414" spans="8:55">
      <c r="H2414" s="6"/>
      <c r="O2414" s="6"/>
      <c r="V2414" s="6"/>
      <c r="AJ2414" s="6"/>
      <c r="BC2414" s="6"/>
    </row>
    <row r="2415" spans="8:55">
      <c r="H2415" s="6"/>
      <c r="O2415" s="6"/>
      <c r="V2415" s="6"/>
      <c r="AJ2415" s="6"/>
      <c r="BC2415" s="6"/>
    </row>
    <row r="2416" spans="8:55">
      <c r="H2416" s="6"/>
      <c r="O2416" s="6"/>
      <c r="V2416" s="6"/>
      <c r="AJ2416" s="6"/>
      <c r="BC2416" s="6"/>
    </row>
    <row r="2417" spans="8:55">
      <c r="H2417" s="6"/>
      <c r="O2417" s="6"/>
      <c r="V2417" s="6"/>
      <c r="AJ2417" s="6"/>
      <c r="BC2417" s="6"/>
    </row>
    <row r="2418" spans="8:55">
      <c r="H2418" s="6"/>
      <c r="O2418" s="6"/>
      <c r="V2418" s="6"/>
      <c r="AJ2418" s="6"/>
      <c r="BC2418" s="6"/>
    </row>
    <row r="2419" spans="8:55">
      <c r="H2419" s="6"/>
      <c r="O2419" s="6"/>
      <c r="V2419" s="6"/>
      <c r="AJ2419" s="6"/>
      <c r="BC2419" s="6"/>
    </row>
    <row r="2420" spans="8:55">
      <c r="H2420" s="6"/>
      <c r="O2420" s="6"/>
      <c r="V2420" s="6"/>
      <c r="AJ2420" s="6"/>
      <c r="BC2420" s="6"/>
    </row>
    <row r="2421" spans="8:55">
      <c r="H2421" s="6"/>
      <c r="O2421" s="6"/>
      <c r="V2421" s="6"/>
      <c r="AJ2421" s="6"/>
      <c r="BC2421" s="6"/>
    </row>
    <row r="2422" spans="8:55">
      <c r="H2422" s="6"/>
      <c r="O2422" s="6"/>
      <c r="V2422" s="6"/>
      <c r="AJ2422" s="6"/>
      <c r="BC2422" s="6"/>
    </row>
    <row r="2423" spans="8:55">
      <c r="H2423" s="6"/>
      <c r="O2423" s="6"/>
      <c r="V2423" s="6"/>
      <c r="AJ2423" s="6"/>
      <c r="BC2423" s="6"/>
    </row>
    <row r="2424" spans="8:55">
      <c r="H2424" s="6"/>
      <c r="O2424" s="6"/>
      <c r="V2424" s="6"/>
      <c r="AJ2424" s="6"/>
      <c r="BC2424" s="6"/>
    </row>
    <row r="2425" spans="8:55">
      <c r="H2425" s="6"/>
      <c r="O2425" s="6"/>
      <c r="V2425" s="6"/>
      <c r="AJ2425" s="6"/>
      <c r="BC2425" s="6"/>
    </row>
    <row r="2426" spans="8:55">
      <c r="H2426" s="6"/>
      <c r="O2426" s="6"/>
      <c r="V2426" s="6"/>
      <c r="AJ2426" s="6"/>
      <c r="BC2426" s="6"/>
    </row>
    <row r="2427" spans="8:55">
      <c r="H2427" s="6"/>
      <c r="O2427" s="6"/>
      <c r="V2427" s="6"/>
      <c r="AJ2427" s="6"/>
      <c r="BC2427" s="6"/>
    </row>
    <row r="2428" spans="8:55">
      <c r="H2428" s="6"/>
      <c r="O2428" s="6"/>
      <c r="V2428" s="6"/>
      <c r="AJ2428" s="6"/>
      <c r="BC2428" s="6"/>
    </row>
    <row r="2429" spans="8:55">
      <c r="H2429" s="6"/>
      <c r="O2429" s="6"/>
      <c r="V2429" s="6"/>
      <c r="AJ2429" s="6"/>
      <c r="BC2429" s="6"/>
    </row>
    <row r="2430" spans="8:55">
      <c r="H2430" s="6"/>
      <c r="O2430" s="6"/>
      <c r="V2430" s="6"/>
      <c r="AJ2430" s="6"/>
      <c r="BC2430" s="6"/>
    </row>
    <row r="2431" spans="8:55">
      <c r="H2431" s="6"/>
      <c r="O2431" s="6"/>
      <c r="V2431" s="6"/>
      <c r="AJ2431" s="6"/>
      <c r="BC2431" s="6"/>
    </row>
    <row r="2432" spans="8:55">
      <c r="H2432" s="6"/>
      <c r="O2432" s="6"/>
      <c r="V2432" s="6"/>
      <c r="AJ2432" s="6"/>
      <c r="BC2432" s="6"/>
    </row>
    <row r="2433" spans="8:55">
      <c r="H2433" s="6"/>
      <c r="O2433" s="6"/>
      <c r="V2433" s="6"/>
      <c r="AJ2433" s="6"/>
      <c r="BC2433" s="6"/>
    </row>
    <row r="2434" spans="8:55">
      <c r="H2434" s="6"/>
      <c r="O2434" s="6"/>
      <c r="V2434" s="6"/>
      <c r="AJ2434" s="6"/>
      <c r="BC2434" s="6"/>
    </row>
    <row r="2435" spans="8:55">
      <c r="H2435" s="6"/>
      <c r="O2435" s="6"/>
      <c r="V2435" s="6"/>
      <c r="AJ2435" s="6"/>
      <c r="BC2435" s="6"/>
    </row>
    <row r="2436" spans="8:55">
      <c r="H2436" s="6"/>
      <c r="O2436" s="6"/>
      <c r="V2436" s="6"/>
      <c r="AJ2436" s="6"/>
      <c r="BC2436" s="6"/>
    </row>
    <row r="2437" spans="8:55">
      <c r="H2437" s="6"/>
      <c r="O2437" s="6"/>
      <c r="V2437" s="6"/>
      <c r="AJ2437" s="6"/>
      <c r="BC2437" s="6"/>
    </row>
    <row r="2438" spans="8:55">
      <c r="H2438" s="6"/>
      <c r="O2438" s="6"/>
      <c r="V2438" s="6"/>
      <c r="AJ2438" s="6"/>
      <c r="BC2438" s="6"/>
    </row>
    <row r="2439" spans="8:55">
      <c r="H2439" s="6"/>
      <c r="O2439" s="6"/>
      <c r="V2439" s="6"/>
      <c r="AJ2439" s="6"/>
      <c r="BC2439" s="6"/>
    </row>
    <row r="2440" spans="8:55">
      <c r="H2440" s="6"/>
      <c r="O2440" s="6"/>
      <c r="V2440" s="6"/>
      <c r="AJ2440" s="6"/>
      <c r="BC2440" s="6"/>
    </row>
    <row r="2441" spans="8:55">
      <c r="H2441" s="6"/>
      <c r="O2441" s="6"/>
      <c r="V2441" s="6"/>
      <c r="AJ2441" s="6"/>
      <c r="BC2441" s="6"/>
    </row>
    <row r="2442" spans="8:55">
      <c r="H2442" s="6"/>
      <c r="O2442" s="6"/>
      <c r="V2442" s="6"/>
      <c r="AJ2442" s="6"/>
      <c r="BC2442" s="6"/>
    </row>
    <row r="2443" spans="8:55">
      <c r="H2443" s="6"/>
      <c r="O2443" s="6"/>
      <c r="V2443" s="6"/>
      <c r="AJ2443" s="6"/>
      <c r="BC2443" s="6"/>
    </row>
    <row r="2444" spans="8:55">
      <c r="H2444" s="6"/>
      <c r="O2444" s="6"/>
      <c r="V2444" s="6"/>
      <c r="AJ2444" s="6"/>
      <c r="BC2444" s="6"/>
    </row>
    <row r="2445" spans="8:55">
      <c r="H2445" s="6"/>
      <c r="O2445" s="6"/>
      <c r="V2445" s="6"/>
      <c r="AJ2445" s="6"/>
      <c r="BC2445" s="6"/>
    </row>
    <row r="2446" spans="8:55">
      <c r="H2446" s="6"/>
      <c r="O2446" s="6"/>
      <c r="V2446" s="6"/>
      <c r="AJ2446" s="6"/>
      <c r="BC2446" s="6"/>
    </row>
    <row r="2447" spans="8:55">
      <c r="H2447" s="6"/>
      <c r="O2447" s="6"/>
      <c r="V2447" s="6"/>
      <c r="AJ2447" s="6"/>
      <c r="BC2447" s="6"/>
    </row>
    <row r="2448" spans="8:55">
      <c r="H2448" s="6"/>
      <c r="O2448" s="6"/>
      <c r="V2448" s="6"/>
      <c r="AJ2448" s="6"/>
      <c r="BC2448" s="6"/>
    </row>
    <row r="2449" spans="8:55">
      <c r="H2449" s="6"/>
      <c r="O2449" s="6"/>
      <c r="V2449" s="6"/>
      <c r="AJ2449" s="6"/>
      <c r="BC2449" s="6"/>
    </row>
    <row r="2450" spans="8:55">
      <c r="H2450" s="6"/>
      <c r="O2450" s="6"/>
      <c r="V2450" s="6"/>
      <c r="AJ2450" s="6"/>
      <c r="BC2450" s="6"/>
    </row>
    <row r="2451" spans="8:55">
      <c r="H2451" s="6"/>
      <c r="O2451" s="6"/>
      <c r="V2451" s="6"/>
      <c r="AJ2451" s="6"/>
      <c r="BC2451" s="6"/>
    </row>
    <row r="2452" spans="8:55">
      <c r="H2452" s="6"/>
      <c r="O2452" s="6"/>
      <c r="V2452" s="6"/>
      <c r="AJ2452" s="6"/>
      <c r="BC2452" s="6"/>
    </row>
    <row r="2453" spans="8:55">
      <c r="H2453" s="6"/>
      <c r="O2453" s="6"/>
      <c r="V2453" s="6"/>
      <c r="AJ2453" s="6"/>
      <c r="BC2453" s="6"/>
    </row>
    <row r="2454" spans="8:55">
      <c r="H2454" s="6"/>
      <c r="O2454" s="6"/>
      <c r="V2454" s="6"/>
      <c r="AJ2454" s="6"/>
      <c r="BC2454" s="6"/>
    </row>
    <row r="2455" spans="8:55">
      <c r="H2455" s="6"/>
      <c r="O2455" s="6"/>
      <c r="V2455" s="6"/>
      <c r="AJ2455" s="6"/>
      <c r="BC2455" s="6"/>
    </row>
    <row r="2456" spans="8:55">
      <c r="H2456" s="6"/>
      <c r="O2456" s="6"/>
      <c r="V2456" s="6"/>
      <c r="AJ2456" s="6"/>
      <c r="BC2456" s="6"/>
    </row>
    <row r="2457" spans="8:55">
      <c r="H2457" s="6"/>
      <c r="O2457" s="6"/>
      <c r="V2457" s="6"/>
      <c r="AJ2457" s="6"/>
      <c r="BC2457" s="6"/>
    </row>
    <row r="2458" spans="8:55">
      <c r="H2458" s="6"/>
      <c r="O2458" s="6"/>
      <c r="V2458" s="6"/>
      <c r="AJ2458" s="6"/>
      <c r="BC2458" s="6"/>
    </row>
    <row r="2459" spans="8:55">
      <c r="H2459" s="6"/>
      <c r="O2459" s="6"/>
      <c r="V2459" s="6"/>
      <c r="AJ2459" s="6"/>
      <c r="BC2459" s="6"/>
    </row>
    <row r="2460" spans="8:55">
      <c r="H2460" s="6"/>
      <c r="O2460" s="6"/>
      <c r="V2460" s="6"/>
      <c r="AJ2460" s="6"/>
      <c r="BC2460" s="6"/>
    </row>
    <row r="2461" spans="8:55">
      <c r="H2461" s="6"/>
      <c r="O2461" s="6"/>
      <c r="V2461" s="6"/>
      <c r="AJ2461" s="6"/>
      <c r="BC2461" s="6"/>
    </row>
    <row r="2462" spans="8:55">
      <c r="H2462" s="6"/>
      <c r="O2462" s="6"/>
      <c r="V2462" s="6"/>
      <c r="AJ2462" s="6"/>
      <c r="BC2462" s="6"/>
    </row>
    <row r="2463" spans="8:55">
      <c r="H2463" s="6"/>
      <c r="O2463" s="6"/>
      <c r="V2463" s="6"/>
      <c r="AJ2463" s="6"/>
      <c r="BC2463" s="6"/>
    </row>
    <row r="2464" spans="8:55">
      <c r="H2464" s="6"/>
      <c r="O2464" s="6"/>
      <c r="V2464" s="6"/>
      <c r="AJ2464" s="6"/>
      <c r="BC2464" s="6"/>
    </row>
    <row r="2465" spans="8:55">
      <c r="H2465" s="6"/>
      <c r="O2465" s="6"/>
      <c r="V2465" s="6"/>
      <c r="AJ2465" s="6"/>
      <c r="BC2465" s="6"/>
    </row>
    <row r="2466" spans="8:55">
      <c r="H2466" s="6"/>
      <c r="O2466" s="6"/>
      <c r="V2466" s="6"/>
      <c r="AJ2466" s="6"/>
      <c r="BC2466" s="6"/>
    </row>
    <row r="2467" spans="8:55">
      <c r="H2467" s="6"/>
      <c r="O2467" s="6"/>
      <c r="V2467" s="6"/>
      <c r="AJ2467" s="6"/>
      <c r="BC2467" s="6"/>
    </row>
    <row r="2468" spans="8:55">
      <c r="H2468" s="6"/>
      <c r="O2468" s="6"/>
      <c r="V2468" s="6"/>
      <c r="AJ2468" s="6"/>
      <c r="BC2468" s="6"/>
    </row>
    <row r="2469" spans="8:55">
      <c r="H2469" s="6"/>
      <c r="O2469" s="6"/>
      <c r="V2469" s="6"/>
      <c r="AJ2469" s="6"/>
      <c r="BC2469" s="6"/>
    </row>
    <row r="2470" spans="8:55">
      <c r="H2470" s="6"/>
      <c r="O2470" s="6"/>
      <c r="V2470" s="6"/>
      <c r="AJ2470" s="6"/>
      <c r="BC2470" s="6"/>
    </row>
    <row r="2471" spans="8:55">
      <c r="H2471" s="6"/>
      <c r="O2471" s="6"/>
      <c r="V2471" s="6"/>
      <c r="AJ2471" s="6"/>
      <c r="BC2471" s="6"/>
    </row>
    <row r="2472" spans="8:55">
      <c r="H2472" s="6"/>
      <c r="O2472" s="6"/>
      <c r="V2472" s="6"/>
      <c r="AJ2472" s="6"/>
      <c r="BC2472" s="6"/>
    </row>
    <row r="2473" spans="8:55">
      <c r="H2473" s="6"/>
      <c r="O2473" s="6"/>
      <c r="V2473" s="6"/>
      <c r="AJ2473" s="6"/>
      <c r="BC2473" s="6"/>
    </row>
    <row r="2474" spans="8:55">
      <c r="H2474" s="6"/>
      <c r="O2474" s="6"/>
      <c r="V2474" s="6"/>
      <c r="AJ2474" s="6"/>
      <c r="BC2474" s="6"/>
    </row>
    <row r="2475" spans="8:55">
      <c r="H2475" s="6"/>
      <c r="O2475" s="6"/>
      <c r="V2475" s="6"/>
      <c r="AJ2475" s="6"/>
      <c r="BC2475" s="6"/>
    </row>
    <row r="2476" spans="8:55">
      <c r="H2476" s="6"/>
      <c r="O2476" s="6"/>
      <c r="V2476" s="6"/>
      <c r="AJ2476" s="6"/>
      <c r="BC2476" s="6"/>
    </row>
    <row r="2477" spans="8:55">
      <c r="H2477" s="6"/>
      <c r="O2477" s="6"/>
      <c r="V2477" s="6"/>
      <c r="AJ2477" s="6"/>
      <c r="BC2477" s="6"/>
    </row>
    <row r="2478" spans="8:55">
      <c r="H2478" s="6"/>
      <c r="O2478" s="6"/>
      <c r="V2478" s="6"/>
      <c r="AJ2478" s="6"/>
      <c r="BC2478" s="6"/>
    </row>
    <row r="2479" spans="8:55">
      <c r="H2479" s="6"/>
      <c r="O2479" s="6"/>
      <c r="V2479" s="6"/>
      <c r="AJ2479" s="6"/>
      <c r="BC2479" s="6"/>
    </row>
    <row r="2480" spans="8:55">
      <c r="H2480" s="6"/>
      <c r="O2480" s="6"/>
      <c r="V2480" s="6"/>
      <c r="AJ2480" s="6"/>
      <c r="BC2480" s="6"/>
    </row>
    <row r="2481" spans="8:55">
      <c r="H2481" s="6"/>
      <c r="O2481" s="6"/>
      <c r="V2481" s="6"/>
      <c r="AJ2481" s="6"/>
      <c r="BC2481" s="6"/>
    </row>
    <row r="2482" spans="8:55">
      <c r="H2482" s="6"/>
      <c r="O2482" s="6"/>
      <c r="V2482" s="6"/>
      <c r="AJ2482" s="6"/>
      <c r="BC2482" s="6"/>
    </row>
    <row r="2483" spans="8:55">
      <c r="H2483" s="6"/>
      <c r="O2483" s="6"/>
      <c r="V2483" s="6"/>
      <c r="AJ2483" s="6"/>
      <c r="BC2483" s="6"/>
    </row>
    <row r="2484" spans="8:55">
      <c r="H2484" s="6"/>
      <c r="O2484" s="6"/>
      <c r="V2484" s="6"/>
      <c r="AJ2484" s="6"/>
      <c r="BC2484" s="6"/>
    </row>
    <row r="2485" spans="8:55">
      <c r="H2485" s="6"/>
      <c r="O2485" s="6"/>
      <c r="V2485" s="6"/>
      <c r="AJ2485" s="6"/>
      <c r="BC2485" s="6"/>
    </row>
    <row r="2486" spans="8:55">
      <c r="H2486" s="6"/>
      <c r="O2486" s="6"/>
      <c r="V2486" s="6"/>
      <c r="AJ2486" s="6"/>
      <c r="BC2486" s="6"/>
    </row>
    <row r="2487" spans="8:55">
      <c r="H2487" s="6"/>
      <c r="O2487" s="6"/>
      <c r="V2487" s="6"/>
      <c r="AJ2487" s="6"/>
      <c r="BC2487" s="6"/>
    </row>
    <row r="2488" spans="8:55">
      <c r="H2488" s="6"/>
      <c r="O2488" s="6"/>
      <c r="V2488" s="6"/>
      <c r="AJ2488" s="6"/>
      <c r="BC2488" s="6"/>
    </row>
    <row r="2489" spans="8:55">
      <c r="H2489" s="6"/>
      <c r="O2489" s="6"/>
      <c r="V2489" s="6"/>
      <c r="AJ2489" s="6"/>
      <c r="BC2489" s="6"/>
    </row>
    <row r="2490" spans="8:55">
      <c r="H2490" s="6"/>
      <c r="O2490" s="6"/>
      <c r="V2490" s="6"/>
      <c r="AJ2490" s="6"/>
      <c r="BC2490" s="6"/>
    </row>
    <row r="2491" spans="8:55">
      <c r="H2491" s="6"/>
      <c r="O2491" s="6"/>
      <c r="V2491" s="6"/>
      <c r="AJ2491" s="6"/>
      <c r="BC2491" s="6"/>
    </row>
    <row r="2492" spans="8:55">
      <c r="H2492" s="6"/>
      <c r="O2492" s="6"/>
      <c r="V2492" s="6"/>
      <c r="AJ2492" s="6"/>
      <c r="BC2492" s="6"/>
    </row>
    <row r="2493" spans="8:55">
      <c r="H2493" s="6"/>
      <c r="O2493" s="6"/>
      <c r="V2493" s="6"/>
      <c r="AJ2493" s="6"/>
      <c r="BC2493" s="6"/>
    </row>
    <row r="2494" spans="8:55">
      <c r="H2494" s="6"/>
      <c r="O2494" s="6"/>
      <c r="V2494" s="6"/>
      <c r="AJ2494" s="6"/>
      <c r="BC2494" s="6"/>
    </row>
    <row r="2495" spans="8:55">
      <c r="H2495" s="6"/>
      <c r="O2495" s="6"/>
      <c r="V2495" s="6"/>
      <c r="AJ2495" s="6"/>
      <c r="BC2495" s="6"/>
    </row>
    <row r="2496" spans="8:55">
      <c r="H2496" s="6"/>
      <c r="O2496" s="6"/>
      <c r="V2496" s="6"/>
      <c r="AJ2496" s="6"/>
      <c r="BC2496" s="6"/>
    </row>
    <row r="2497" spans="8:55">
      <c r="H2497" s="6"/>
      <c r="O2497" s="6"/>
      <c r="V2497" s="6"/>
      <c r="AJ2497" s="6"/>
      <c r="BC2497" s="6"/>
    </row>
    <row r="2498" spans="8:55">
      <c r="H2498" s="6"/>
      <c r="O2498" s="6"/>
      <c r="V2498" s="6"/>
      <c r="AJ2498" s="6"/>
      <c r="BC2498" s="6"/>
    </row>
    <row r="2499" spans="8:55">
      <c r="H2499" s="6"/>
      <c r="O2499" s="6"/>
      <c r="V2499" s="6"/>
      <c r="AJ2499" s="6"/>
      <c r="BC2499" s="6"/>
    </row>
    <row r="2500" spans="8:55">
      <c r="H2500" s="6"/>
      <c r="O2500" s="6"/>
      <c r="V2500" s="6"/>
      <c r="AJ2500" s="6"/>
      <c r="BC2500" s="6"/>
    </row>
    <row r="2501" spans="8:55">
      <c r="H2501" s="6"/>
      <c r="O2501" s="6"/>
      <c r="V2501" s="6"/>
      <c r="AJ2501" s="6"/>
      <c r="BC2501" s="6"/>
    </row>
    <row r="2502" spans="8:55">
      <c r="H2502" s="6"/>
      <c r="O2502" s="6"/>
      <c r="V2502" s="6"/>
      <c r="AJ2502" s="6"/>
      <c r="BC2502" s="6"/>
    </row>
    <row r="2503" spans="8:55">
      <c r="H2503" s="6"/>
      <c r="O2503" s="6"/>
      <c r="V2503" s="6"/>
      <c r="AJ2503" s="6"/>
      <c r="BC2503" s="6"/>
    </row>
    <row r="2504" spans="8:55">
      <c r="H2504" s="6"/>
      <c r="O2504" s="6"/>
      <c r="V2504" s="6"/>
      <c r="AJ2504" s="6"/>
      <c r="BC2504" s="6"/>
    </row>
    <row r="2505" spans="8:55">
      <c r="H2505" s="6"/>
      <c r="O2505" s="6"/>
      <c r="V2505" s="6"/>
      <c r="AJ2505" s="6"/>
      <c r="BC2505" s="6"/>
    </row>
    <row r="2506" spans="8:55">
      <c r="H2506" s="6"/>
      <c r="O2506" s="6"/>
      <c r="V2506" s="6"/>
      <c r="AJ2506" s="6"/>
      <c r="BC2506" s="6"/>
    </row>
    <row r="2507" spans="8:55">
      <c r="H2507" s="6"/>
      <c r="O2507" s="6"/>
      <c r="V2507" s="6"/>
      <c r="AJ2507" s="6"/>
      <c r="BC2507" s="6"/>
    </row>
    <row r="2508" spans="8:55">
      <c r="H2508" s="6"/>
      <c r="O2508" s="6"/>
      <c r="V2508" s="6"/>
      <c r="AJ2508" s="6"/>
      <c r="BC2508" s="6"/>
    </row>
    <row r="2509" spans="8:55">
      <c r="H2509" s="6"/>
      <c r="O2509" s="6"/>
      <c r="V2509" s="6"/>
      <c r="AJ2509" s="6"/>
      <c r="BC2509" s="6"/>
    </row>
    <row r="2510" spans="8:55">
      <c r="H2510" s="6"/>
      <c r="O2510" s="6"/>
      <c r="V2510" s="6"/>
      <c r="AJ2510" s="6"/>
      <c r="BC2510" s="6"/>
    </row>
    <row r="2511" spans="8:55">
      <c r="H2511" s="6"/>
      <c r="O2511" s="6"/>
      <c r="V2511" s="6"/>
      <c r="AJ2511" s="6"/>
      <c r="BC2511" s="6"/>
    </row>
    <row r="2512" spans="8:55">
      <c r="H2512" s="6"/>
      <c r="O2512" s="6"/>
      <c r="V2512" s="6"/>
      <c r="AJ2512" s="6"/>
      <c r="BC2512" s="6"/>
    </row>
    <row r="2513" spans="8:55">
      <c r="H2513" s="6"/>
      <c r="O2513" s="6"/>
      <c r="V2513" s="6"/>
      <c r="AJ2513" s="6"/>
      <c r="BC2513" s="6"/>
    </row>
    <row r="2514" spans="8:55">
      <c r="H2514" s="6"/>
      <c r="O2514" s="6"/>
      <c r="V2514" s="6"/>
      <c r="AJ2514" s="6"/>
      <c r="BC2514" s="6"/>
    </row>
    <row r="2515" spans="8:55">
      <c r="H2515" s="6"/>
      <c r="O2515" s="6"/>
      <c r="V2515" s="6"/>
      <c r="AJ2515" s="6"/>
      <c r="BC2515" s="6"/>
    </row>
    <row r="2516" spans="8:55">
      <c r="H2516" s="6"/>
      <c r="O2516" s="6"/>
      <c r="V2516" s="6"/>
      <c r="AJ2516" s="6"/>
      <c r="BC2516" s="6"/>
    </row>
    <row r="2517" spans="8:55">
      <c r="H2517" s="6"/>
      <c r="O2517" s="6"/>
      <c r="V2517" s="6"/>
      <c r="AJ2517" s="6"/>
      <c r="BC2517" s="6"/>
    </row>
    <row r="2518" spans="8:55">
      <c r="H2518" s="6"/>
      <c r="O2518" s="6"/>
      <c r="V2518" s="6"/>
      <c r="AJ2518" s="6"/>
      <c r="BC2518" s="6"/>
    </row>
    <row r="2519" spans="8:55">
      <c r="H2519" s="6"/>
      <c r="O2519" s="6"/>
      <c r="V2519" s="6"/>
      <c r="AJ2519" s="6"/>
      <c r="BC2519" s="6"/>
    </row>
    <row r="2520" spans="8:55">
      <c r="H2520" s="6"/>
      <c r="O2520" s="6"/>
      <c r="V2520" s="6"/>
      <c r="AJ2520" s="6"/>
      <c r="BC2520" s="6"/>
    </row>
    <row r="2521" spans="8:55">
      <c r="H2521" s="6"/>
      <c r="O2521" s="6"/>
      <c r="V2521" s="6"/>
      <c r="AJ2521" s="6"/>
      <c r="BC2521" s="6"/>
    </row>
    <row r="2522" spans="8:55">
      <c r="H2522" s="6"/>
      <c r="O2522" s="6"/>
      <c r="V2522" s="6"/>
      <c r="AJ2522" s="6"/>
      <c r="BC2522" s="6"/>
    </row>
    <row r="2523" spans="8:55">
      <c r="H2523" s="6"/>
      <c r="O2523" s="6"/>
      <c r="V2523" s="6"/>
      <c r="AJ2523" s="6"/>
      <c r="BC2523" s="6"/>
    </row>
    <row r="2524" spans="8:55">
      <c r="H2524" s="6"/>
      <c r="O2524" s="6"/>
      <c r="V2524" s="6"/>
      <c r="AJ2524" s="6"/>
      <c r="BC2524" s="6"/>
    </row>
    <row r="2525" spans="8:55">
      <c r="H2525" s="6"/>
      <c r="O2525" s="6"/>
      <c r="V2525" s="6"/>
      <c r="AJ2525" s="6"/>
      <c r="BC2525" s="6"/>
    </row>
    <row r="2526" spans="8:55">
      <c r="H2526" s="6"/>
      <c r="O2526" s="6"/>
      <c r="V2526" s="6"/>
      <c r="AJ2526" s="6"/>
      <c r="BC2526" s="6"/>
    </row>
    <row r="2527" spans="8:55">
      <c r="H2527" s="6"/>
      <c r="O2527" s="6"/>
      <c r="V2527" s="6"/>
      <c r="AJ2527" s="6"/>
      <c r="BC2527" s="6"/>
    </row>
    <row r="2528" spans="8:55">
      <c r="H2528" s="6"/>
      <c r="O2528" s="6"/>
      <c r="V2528" s="6"/>
      <c r="AJ2528" s="6"/>
      <c r="BC2528" s="6"/>
    </row>
    <row r="2529" spans="8:55">
      <c r="H2529" s="6"/>
      <c r="O2529" s="6"/>
      <c r="V2529" s="6"/>
      <c r="AJ2529" s="6"/>
      <c r="BC2529" s="6"/>
    </row>
    <row r="2530" spans="8:55">
      <c r="H2530" s="6"/>
      <c r="O2530" s="6"/>
      <c r="V2530" s="6"/>
      <c r="AJ2530" s="6"/>
      <c r="BC2530" s="6"/>
    </row>
    <row r="2531" spans="8:55">
      <c r="H2531" s="6"/>
      <c r="O2531" s="6"/>
      <c r="V2531" s="6"/>
      <c r="AJ2531" s="6"/>
      <c r="BC2531" s="6"/>
    </row>
    <row r="2532" spans="8:55">
      <c r="H2532" s="6"/>
      <c r="O2532" s="6"/>
      <c r="V2532" s="6"/>
      <c r="AJ2532" s="6"/>
      <c r="BC2532" s="6"/>
    </row>
    <row r="2533" spans="8:55">
      <c r="H2533" s="6"/>
      <c r="O2533" s="6"/>
      <c r="V2533" s="6"/>
      <c r="AJ2533" s="6"/>
      <c r="BC2533" s="6"/>
    </row>
    <row r="2534" spans="8:55">
      <c r="H2534" s="6"/>
      <c r="O2534" s="6"/>
      <c r="V2534" s="6"/>
      <c r="AJ2534" s="6"/>
      <c r="BC2534" s="6"/>
    </row>
    <row r="2535" spans="8:55">
      <c r="H2535" s="6"/>
      <c r="O2535" s="6"/>
      <c r="V2535" s="6"/>
      <c r="AJ2535" s="6"/>
      <c r="BC2535" s="6"/>
    </row>
    <row r="2536" spans="8:55">
      <c r="H2536" s="6"/>
      <c r="O2536" s="6"/>
      <c r="V2536" s="6"/>
      <c r="AJ2536" s="6"/>
      <c r="BC2536" s="6"/>
    </row>
    <row r="2537" spans="8:55">
      <c r="H2537" s="6"/>
      <c r="O2537" s="6"/>
      <c r="V2537" s="6"/>
      <c r="AJ2537" s="6"/>
      <c r="BC2537" s="6"/>
    </row>
    <row r="2538" spans="8:55">
      <c r="H2538" s="6"/>
      <c r="O2538" s="6"/>
      <c r="V2538" s="6"/>
      <c r="AJ2538" s="6"/>
      <c r="BC2538" s="6"/>
    </row>
    <row r="2539" spans="8:55">
      <c r="H2539" s="6"/>
      <c r="O2539" s="6"/>
      <c r="V2539" s="6"/>
      <c r="AJ2539" s="6"/>
      <c r="BC2539" s="6"/>
    </row>
    <row r="2540" spans="8:55">
      <c r="H2540" s="6"/>
      <c r="O2540" s="6"/>
      <c r="V2540" s="6"/>
      <c r="AJ2540" s="6"/>
      <c r="BC2540" s="6"/>
    </row>
    <row r="2541" spans="8:55">
      <c r="H2541" s="6"/>
      <c r="O2541" s="6"/>
      <c r="V2541" s="6"/>
      <c r="AJ2541" s="6"/>
      <c r="BC2541" s="6"/>
    </row>
    <row r="2542" spans="8:55">
      <c r="H2542" s="6"/>
      <c r="O2542" s="6"/>
      <c r="V2542" s="6"/>
      <c r="AJ2542" s="6"/>
      <c r="BC2542" s="6"/>
    </row>
    <row r="2543" spans="8:55">
      <c r="H2543" s="6"/>
      <c r="O2543" s="6"/>
      <c r="V2543" s="6"/>
      <c r="AJ2543" s="6"/>
      <c r="BC2543" s="6"/>
    </row>
    <row r="2544" spans="8:55">
      <c r="H2544" s="6"/>
      <c r="O2544" s="6"/>
      <c r="V2544" s="6"/>
      <c r="AJ2544" s="6"/>
      <c r="BC2544" s="6"/>
    </row>
    <row r="2545" spans="8:55">
      <c r="H2545" s="6"/>
      <c r="O2545" s="6"/>
      <c r="V2545" s="6"/>
      <c r="AJ2545" s="6"/>
      <c r="BC2545" s="6"/>
    </row>
    <row r="2546" spans="8:55">
      <c r="H2546" s="6"/>
      <c r="O2546" s="6"/>
      <c r="V2546" s="6"/>
      <c r="AJ2546" s="6"/>
      <c r="BC2546" s="6"/>
    </row>
    <row r="2547" spans="8:55">
      <c r="H2547" s="6"/>
      <c r="O2547" s="6"/>
      <c r="V2547" s="6"/>
      <c r="AJ2547" s="6"/>
      <c r="BC2547" s="6"/>
    </row>
    <row r="2548" spans="8:55">
      <c r="H2548" s="6"/>
      <c r="O2548" s="6"/>
      <c r="V2548" s="6"/>
      <c r="AJ2548" s="6"/>
      <c r="BC2548" s="6"/>
    </row>
    <row r="2549" spans="8:55">
      <c r="H2549" s="6"/>
      <c r="O2549" s="6"/>
      <c r="V2549" s="6"/>
      <c r="AJ2549" s="6"/>
      <c r="BC2549" s="6"/>
    </row>
    <row r="2550" spans="8:55">
      <c r="H2550" s="6"/>
      <c r="O2550" s="6"/>
      <c r="V2550" s="6"/>
      <c r="AJ2550" s="6"/>
      <c r="BC2550" s="6"/>
    </row>
    <row r="2551" spans="8:55">
      <c r="H2551" s="6"/>
      <c r="O2551" s="6"/>
      <c r="V2551" s="6"/>
      <c r="AJ2551" s="6"/>
      <c r="BC2551" s="6"/>
    </row>
    <row r="2552" spans="8:55">
      <c r="H2552" s="6"/>
      <c r="O2552" s="6"/>
      <c r="V2552" s="6"/>
      <c r="AJ2552" s="6"/>
      <c r="BC2552" s="6"/>
    </row>
    <row r="2553" spans="8:55">
      <c r="H2553" s="6"/>
      <c r="O2553" s="6"/>
      <c r="V2553" s="6"/>
      <c r="AJ2553" s="6"/>
      <c r="BC2553" s="6"/>
    </row>
    <row r="2554" spans="8:55">
      <c r="H2554" s="6"/>
      <c r="O2554" s="6"/>
      <c r="V2554" s="6"/>
      <c r="AJ2554" s="6"/>
      <c r="BC2554" s="6"/>
    </row>
    <row r="2555" spans="8:55">
      <c r="H2555" s="6"/>
      <c r="O2555" s="6"/>
      <c r="V2555" s="6"/>
      <c r="AJ2555" s="6"/>
      <c r="BC2555" s="6"/>
    </row>
    <row r="2556" spans="8:55">
      <c r="H2556" s="6"/>
      <c r="O2556" s="6"/>
      <c r="V2556" s="6"/>
      <c r="AJ2556" s="6"/>
      <c r="BC2556" s="6"/>
    </row>
    <row r="2557" spans="8:55">
      <c r="H2557" s="6"/>
      <c r="O2557" s="6"/>
      <c r="V2557" s="6"/>
      <c r="AJ2557" s="6"/>
      <c r="BC2557" s="6"/>
    </row>
    <row r="2558" spans="8:55">
      <c r="H2558" s="6"/>
      <c r="O2558" s="6"/>
      <c r="V2558" s="6"/>
      <c r="AJ2558" s="6"/>
      <c r="BC2558" s="6"/>
    </row>
    <row r="2559" spans="8:55">
      <c r="H2559" s="6"/>
      <c r="O2559" s="6"/>
      <c r="V2559" s="6"/>
      <c r="AJ2559" s="6"/>
      <c r="BC2559" s="6"/>
    </row>
    <row r="2560" spans="8:55">
      <c r="H2560" s="6"/>
      <c r="O2560" s="6"/>
      <c r="V2560" s="6"/>
      <c r="AJ2560" s="6"/>
      <c r="BC2560" s="6"/>
    </row>
    <row r="2561" spans="8:55">
      <c r="H2561" s="6"/>
      <c r="O2561" s="6"/>
      <c r="V2561" s="6"/>
      <c r="AJ2561" s="6"/>
      <c r="BC2561" s="6"/>
    </row>
    <row r="2562" spans="8:55">
      <c r="H2562" s="6"/>
      <c r="O2562" s="6"/>
      <c r="V2562" s="6"/>
      <c r="AJ2562" s="6"/>
      <c r="BC2562" s="6"/>
    </row>
    <row r="2563" spans="8:55">
      <c r="H2563" s="6"/>
      <c r="O2563" s="6"/>
      <c r="V2563" s="6"/>
      <c r="AJ2563" s="6"/>
      <c r="BC2563" s="6"/>
    </row>
    <row r="2564" spans="8:55">
      <c r="H2564" s="6"/>
      <c r="O2564" s="6"/>
      <c r="V2564" s="6"/>
      <c r="AJ2564" s="6"/>
      <c r="BC2564" s="6"/>
    </row>
    <row r="2565" spans="8:55">
      <c r="H2565" s="6"/>
      <c r="O2565" s="6"/>
      <c r="V2565" s="6"/>
      <c r="AJ2565" s="6"/>
      <c r="BC2565" s="6"/>
    </row>
    <row r="2566" spans="8:55">
      <c r="H2566" s="6"/>
      <c r="O2566" s="6"/>
      <c r="V2566" s="6"/>
      <c r="AJ2566" s="6"/>
      <c r="BC2566" s="6"/>
    </row>
    <row r="2567" spans="8:55">
      <c r="H2567" s="6"/>
      <c r="O2567" s="6"/>
      <c r="V2567" s="6"/>
      <c r="AJ2567" s="6"/>
      <c r="BC2567" s="6"/>
    </row>
    <row r="2568" spans="8:55">
      <c r="H2568" s="6"/>
      <c r="O2568" s="6"/>
      <c r="V2568" s="6"/>
      <c r="AJ2568" s="6"/>
      <c r="BC2568" s="6"/>
    </row>
    <row r="2569" spans="8:55">
      <c r="H2569" s="6"/>
      <c r="O2569" s="6"/>
      <c r="V2569" s="6"/>
      <c r="AJ2569" s="6"/>
      <c r="BC2569" s="6"/>
    </row>
    <row r="2570" spans="8:55">
      <c r="H2570" s="6"/>
      <c r="O2570" s="6"/>
      <c r="V2570" s="6"/>
      <c r="AJ2570" s="6"/>
      <c r="BC2570" s="6"/>
    </row>
    <row r="2571" spans="8:55">
      <c r="H2571" s="6"/>
      <c r="O2571" s="6"/>
      <c r="V2571" s="6"/>
      <c r="AJ2571" s="6"/>
      <c r="BC2571" s="6"/>
    </row>
    <row r="2572" spans="8:55">
      <c r="H2572" s="6"/>
      <c r="O2572" s="6"/>
      <c r="V2572" s="6"/>
      <c r="AJ2572" s="6"/>
      <c r="BC2572" s="6"/>
    </row>
    <row r="2573" spans="8:55">
      <c r="H2573" s="6"/>
      <c r="O2573" s="6"/>
      <c r="V2573" s="6"/>
      <c r="AJ2573" s="6"/>
      <c r="BC2573" s="6"/>
    </row>
    <row r="2574" spans="8:55">
      <c r="H2574" s="6"/>
      <c r="O2574" s="6"/>
      <c r="V2574" s="6"/>
      <c r="AJ2574" s="6"/>
      <c r="BC2574" s="6"/>
    </row>
    <row r="2575" spans="8:55">
      <c r="H2575" s="6"/>
      <c r="O2575" s="6"/>
      <c r="V2575" s="6"/>
      <c r="AJ2575" s="6"/>
      <c r="BC2575" s="6"/>
    </row>
    <row r="2576" spans="8:55">
      <c r="H2576" s="6"/>
      <c r="O2576" s="6"/>
      <c r="V2576" s="6"/>
      <c r="AJ2576" s="6"/>
      <c r="BC2576" s="6"/>
    </row>
    <row r="2577" spans="8:55">
      <c r="H2577" s="6"/>
      <c r="O2577" s="6"/>
      <c r="V2577" s="6"/>
      <c r="AJ2577" s="6"/>
      <c r="BC2577" s="6"/>
    </row>
    <row r="2578" spans="8:55">
      <c r="H2578" s="6"/>
      <c r="O2578" s="6"/>
      <c r="V2578" s="6"/>
      <c r="AJ2578" s="6"/>
      <c r="BC2578" s="6"/>
    </row>
    <row r="2579" spans="8:55">
      <c r="H2579" s="6"/>
      <c r="O2579" s="6"/>
      <c r="V2579" s="6"/>
      <c r="AJ2579" s="6"/>
      <c r="BC2579" s="6"/>
    </row>
    <row r="2580" spans="8:55">
      <c r="H2580" s="6"/>
      <c r="O2580" s="6"/>
      <c r="V2580" s="6"/>
      <c r="AJ2580" s="6"/>
      <c r="BC2580" s="6"/>
    </row>
    <row r="2581" spans="8:55">
      <c r="H2581" s="6"/>
      <c r="O2581" s="6"/>
      <c r="V2581" s="6"/>
      <c r="AJ2581" s="6"/>
      <c r="BC2581" s="6"/>
    </row>
    <row r="2582" spans="8:55">
      <c r="H2582" s="6"/>
      <c r="O2582" s="6"/>
      <c r="V2582" s="6"/>
      <c r="AJ2582" s="6"/>
      <c r="BC2582" s="6"/>
    </row>
    <row r="2583" spans="8:55">
      <c r="H2583" s="6"/>
      <c r="O2583" s="6"/>
      <c r="V2583" s="6"/>
      <c r="AJ2583" s="6"/>
      <c r="BC2583" s="6"/>
    </row>
    <row r="2584" spans="8:55">
      <c r="H2584" s="6"/>
      <c r="O2584" s="6"/>
      <c r="V2584" s="6"/>
      <c r="AJ2584" s="6"/>
      <c r="BC2584" s="6"/>
    </row>
    <row r="2585" spans="8:55">
      <c r="H2585" s="6"/>
      <c r="O2585" s="6"/>
      <c r="V2585" s="6"/>
      <c r="AJ2585" s="6"/>
      <c r="BC2585" s="6"/>
    </row>
    <row r="2586" spans="8:55">
      <c r="H2586" s="6"/>
      <c r="O2586" s="6"/>
      <c r="V2586" s="6"/>
      <c r="AJ2586" s="6"/>
      <c r="BC2586" s="6"/>
    </row>
    <row r="2587" spans="8:55">
      <c r="H2587" s="6"/>
      <c r="O2587" s="6"/>
      <c r="V2587" s="6"/>
      <c r="AJ2587" s="6"/>
      <c r="BC2587" s="6"/>
    </row>
    <row r="2588" spans="8:55">
      <c r="H2588" s="6"/>
      <c r="O2588" s="6"/>
      <c r="V2588" s="6"/>
      <c r="AJ2588" s="6"/>
      <c r="BC2588" s="6"/>
    </row>
    <row r="2589" spans="8:55">
      <c r="H2589" s="6"/>
      <c r="O2589" s="6"/>
      <c r="V2589" s="6"/>
      <c r="AJ2589" s="6"/>
      <c r="BC2589" s="6"/>
    </row>
    <row r="2590" spans="8:55">
      <c r="H2590" s="6"/>
      <c r="O2590" s="6"/>
      <c r="V2590" s="6"/>
      <c r="AJ2590" s="6"/>
      <c r="BC2590" s="6"/>
    </row>
    <row r="2591" spans="8:55">
      <c r="H2591" s="6"/>
      <c r="O2591" s="6"/>
      <c r="V2591" s="6"/>
      <c r="AJ2591" s="6"/>
      <c r="BC2591" s="6"/>
    </row>
    <row r="2592" spans="8:55">
      <c r="H2592" s="6"/>
      <c r="O2592" s="6"/>
      <c r="V2592" s="6"/>
      <c r="AJ2592" s="6"/>
      <c r="BC2592" s="6"/>
    </row>
    <row r="2593" spans="8:55">
      <c r="H2593" s="6"/>
      <c r="O2593" s="6"/>
      <c r="V2593" s="6"/>
      <c r="AJ2593" s="6"/>
      <c r="BC2593" s="6"/>
    </row>
    <row r="2594" spans="8:55">
      <c r="H2594" s="6"/>
      <c r="O2594" s="6"/>
      <c r="V2594" s="6"/>
      <c r="AJ2594" s="6"/>
      <c r="BC2594" s="6"/>
    </row>
    <row r="2595" spans="8:55">
      <c r="H2595" s="6"/>
      <c r="O2595" s="6"/>
      <c r="V2595" s="6"/>
      <c r="AJ2595" s="6"/>
      <c r="BC2595" s="6"/>
    </row>
    <row r="2596" spans="8:55">
      <c r="H2596" s="6"/>
      <c r="O2596" s="6"/>
      <c r="V2596" s="6"/>
      <c r="AJ2596" s="6"/>
      <c r="BC2596" s="6"/>
    </row>
    <row r="2597" spans="8:55">
      <c r="H2597" s="6"/>
      <c r="O2597" s="6"/>
      <c r="V2597" s="6"/>
      <c r="AJ2597" s="6"/>
      <c r="BC2597" s="6"/>
    </row>
    <row r="2598" spans="8:55">
      <c r="H2598" s="6"/>
      <c r="O2598" s="6"/>
      <c r="V2598" s="6"/>
      <c r="AJ2598" s="6"/>
      <c r="BC2598" s="6"/>
    </row>
    <row r="2599" spans="8:55">
      <c r="H2599" s="6"/>
      <c r="O2599" s="6"/>
      <c r="V2599" s="6"/>
      <c r="AJ2599" s="6"/>
      <c r="BC2599" s="6"/>
    </row>
    <row r="2600" spans="8:55">
      <c r="H2600" s="6"/>
      <c r="O2600" s="6"/>
      <c r="V2600" s="6"/>
      <c r="AJ2600" s="6"/>
      <c r="BC2600" s="6"/>
    </row>
    <row r="2601" spans="8:55">
      <c r="H2601" s="6"/>
      <c r="O2601" s="6"/>
      <c r="V2601" s="6"/>
      <c r="AJ2601" s="6"/>
      <c r="BC2601" s="6"/>
    </row>
    <row r="2602" spans="8:55">
      <c r="H2602" s="6"/>
      <c r="O2602" s="6"/>
      <c r="V2602" s="6"/>
      <c r="AJ2602" s="6"/>
      <c r="BC2602" s="6"/>
    </row>
    <row r="2603" spans="8:55">
      <c r="H2603" s="6"/>
      <c r="O2603" s="6"/>
      <c r="V2603" s="6"/>
      <c r="AJ2603" s="6"/>
      <c r="BC2603" s="6"/>
    </row>
    <row r="2604" spans="8:55">
      <c r="H2604" s="6"/>
      <c r="O2604" s="6"/>
      <c r="V2604" s="6"/>
      <c r="AJ2604" s="6"/>
      <c r="BC2604" s="6"/>
    </row>
    <row r="2605" spans="8:55">
      <c r="H2605" s="6"/>
      <c r="O2605" s="6"/>
      <c r="V2605" s="6"/>
      <c r="AJ2605" s="6"/>
      <c r="BC2605" s="6"/>
    </row>
    <row r="2606" spans="8:55">
      <c r="H2606" s="6"/>
      <c r="O2606" s="6"/>
      <c r="V2606" s="6"/>
      <c r="AJ2606" s="6"/>
      <c r="BC2606" s="6"/>
    </row>
    <row r="2607" spans="8:55">
      <c r="H2607" s="6"/>
      <c r="O2607" s="6"/>
      <c r="V2607" s="6"/>
      <c r="AJ2607" s="6"/>
      <c r="BC2607" s="6"/>
    </row>
    <row r="2608" spans="8:55">
      <c r="H2608" s="6"/>
      <c r="O2608" s="6"/>
      <c r="V2608" s="6"/>
      <c r="AJ2608" s="6"/>
      <c r="BC2608" s="6"/>
    </row>
    <row r="2609" spans="8:55">
      <c r="H2609" s="6"/>
      <c r="O2609" s="6"/>
      <c r="V2609" s="6"/>
      <c r="AJ2609" s="6"/>
      <c r="BC2609" s="6"/>
    </row>
    <row r="2610" spans="8:55">
      <c r="H2610" s="6"/>
      <c r="O2610" s="6"/>
      <c r="V2610" s="6"/>
      <c r="AJ2610" s="6"/>
      <c r="BC2610" s="6"/>
    </row>
    <row r="2611" spans="8:55">
      <c r="H2611" s="6"/>
      <c r="O2611" s="6"/>
      <c r="V2611" s="6"/>
      <c r="AJ2611" s="6"/>
      <c r="BC2611" s="6"/>
    </row>
    <row r="2612" spans="8:55">
      <c r="H2612" s="6"/>
      <c r="O2612" s="6"/>
      <c r="V2612" s="6"/>
      <c r="AJ2612" s="6"/>
      <c r="BC2612" s="6"/>
    </row>
    <row r="2613" spans="8:55">
      <c r="H2613" s="6"/>
      <c r="O2613" s="6"/>
      <c r="V2613" s="6"/>
      <c r="AJ2613" s="6"/>
      <c r="BC2613" s="6"/>
    </row>
    <row r="2614" spans="8:55">
      <c r="H2614" s="6"/>
      <c r="O2614" s="6"/>
      <c r="V2614" s="6"/>
      <c r="AJ2614" s="6"/>
      <c r="BC2614" s="6"/>
    </row>
    <row r="2615" spans="8:55">
      <c r="H2615" s="6"/>
      <c r="O2615" s="6"/>
      <c r="V2615" s="6"/>
      <c r="AJ2615" s="6"/>
      <c r="BC2615" s="6"/>
    </row>
    <row r="2616" spans="8:55">
      <c r="H2616" s="6"/>
      <c r="O2616" s="6"/>
      <c r="V2616" s="6"/>
      <c r="AJ2616" s="6"/>
      <c r="BC2616" s="6"/>
    </row>
    <row r="2617" spans="8:55">
      <c r="H2617" s="6"/>
      <c r="O2617" s="6"/>
      <c r="V2617" s="6"/>
      <c r="AJ2617" s="6"/>
      <c r="BC2617" s="6"/>
    </row>
    <row r="2618" spans="8:55">
      <c r="H2618" s="6"/>
      <c r="O2618" s="6"/>
      <c r="V2618" s="6"/>
      <c r="AJ2618" s="6"/>
      <c r="BC2618" s="6"/>
    </row>
    <row r="2619" spans="8:55">
      <c r="H2619" s="6"/>
      <c r="O2619" s="6"/>
      <c r="V2619" s="6"/>
      <c r="AJ2619" s="6"/>
      <c r="BC2619" s="6"/>
    </row>
    <row r="2620" spans="8:55">
      <c r="H2620" s="6"/>
      <c r="O2620" s="6"/>
      <c r="V2620" s="6"/>
      <c r="AJ2620" s="6"/>
      <c r="BC2620" s="6"/>
    </row>
    <row r="2621" spans="8:55">
      <c r="H2621" s="6"/>
      <c r="O2621" s="6"/>
      <c r="V2621" s="6"/>
      <c r="AJ2621" s="6"/>
      <c r="BC2621" s="6"/>
    </row>
    <row r="2622" spans="8:55">
      <c r="H2622" s="6"/>
      <c r="O2622" s="6"/>
      <c r="V2622" s="6"/>
      <c r="AJ2622" s="6"/>
      <c r="BC2622" s="6"/>
    </row>
    <row r="2623" spans="8:55">
      <c r="H2623" s="6"/>
      <c r="O2623" s="6"/>
      <c r="V2623" s="6"/>
      <c r="AJ2623" s="6"/>
      <c r="BC2623" s="6"/>
    </row>
    <row r="2624" spans="8:55">
      <c r="H2624" s="6"/>
      <c r="O2624" s="6"/>
      <c r="V2624" s="6"/>
      <c r="AJ2624" s="6"/>
      <c r="BC2624" s="6"/>
    </row>
    <row r="2625" spans="8:55">
      <c r="H2625" s="6"/>
      <c r="O2625" s="6"/>
      <c r="V2625" s="6"/>
      <c r="AJ2625" s="6"/>
      <c r="BC2625" s="6"/>
    </row>
    <row r="2626" spans="8:55">
      <c r="H2626" s="6"/>
      <c r="O2626" s="6"/>
      <c r="V2626" s="6"/>
      <c r="AJ2626" s="6"/>
      <c r="BC2626" s="6"/>
    </row>
    <row r="2627" spans="8:55">
      <c r="H2627" s="6"/>
      <c r="O2627" s="6"/>
      <c r="V2627" s="6"/>
      <c r="AJ2627" s="6"/>
      <c r="BC2627" s="6"/>
    </row>
    <row r="2628" spans="8:55">
      <c r="H2628" s="6"/>
      <c r="O2628" s="6"/>
      <c r="V2628" s="6"/>
      <c r="AJ2628" s="6"/>
      <c r="BC2628" s="6"/>
    </row>
    <row r="2629" spans="8:55">
      <c r="H2629" s="6"/>
      <c r="O2629" s="6"/>
      <c r="V2629" s="6"/>
      <c r="AJ2629" s="6"/>
      <c r="BC2629" s="6"/>
    </row>
    <row r="2630" spans="8:55">
      <c r="H2630" s="6"/>
      <c r="O2630" s="6"/>
      <c r="V2630" s="6"/>
      <c r="AJ2630" s="6"/>
      <c r="BC2630" s="6"/>
    </row>
    <row r="2631" spans="8:55">
      <c r="H2631" s="6"/>
      <c r="O2631" s="6"/>
      <c r="V2631" s="6"/>
      <c r="AJ2631" s="6"/>
      <c r="BC2631" s="6"/>
    </row>
    <row r="2632" spans="8:55">
      <c r="H2632" s="6"/>
      <c r="O2632" s="6"/>
      <c r="V2632" s="6"/>
      <c r="AJ2632" s="6"/>
      <c r="BC2632" s="6"/>
    </row>
    <row r="2633" spans="8:55">
      <c r="H2633" s="6"/>
      <c r="O2633" s="6"/>
      <c r="V2633" s="6"/>
      <c r="AJ2633" s="6"/>
      <c r="BC2633" s="6"/>
    </row>
    <row r="2634" spans="8:55">
      <c r="H2634" s="6"/>
      <c r="O2634" s="6"/>
      <c r="V2634" s="6"/>
      <c r="AJ2634" s="6"/>
      <c r="BC2634" s="6"/>
    </row>
    <row r="2635" spans="8:55">
      <c r="H2635" s="6"/>
      <c r="O2635" s="6"/>
      <c r="V2635" s="6"/>
      <c r="AJ2635" s="6"/>
      <c r="BC2635" s="6"/>
    </row>
    <row r="2636" spans="8:55">
      <c r="H2636" s="6"/>
      <c r="O2636" s="6"/>
      <c r="V2636" s="6"/>
      <c r="AJ2636" s="6"/>
      <c r="BC2636" s="6"/>
    </row>
    <row r="2637" spans="8:55">
      <c r="H2637" s="6"/>
      <c r="O2637" s="6"/>
      <c r="V2637" s="6"/>
      <c r="AJ2637" s="6"/>
      <c r="BC2637" s="6"/>
    </row>
    <row r="2638" spans="8:55">
      <c r="H2638" s="6"/>
      <c r="O2638" s="6"/>
      <c r="V2638" s="6"/>
      <c r="AJ2638" s="6"/>
      <c r="BC2638" s="6"/>
    </row>
    <row r="2639" spans="8:55">
      <c r="H2639" s="6"/>
      <c r="O2639" s="6"/>
      <c r="V2639" s="6"/>
      <c r="AJ2639" s="6"/>
      <c r="BC2639" s="6"/>
    </row>
    <row r="2640" spans="8:55">
      <c r="H2640" s="6"/>
      <c r="O2640" s="6"/>
      <c r="V2640" s="6"/>
      <c r="AJ2640" s="6"/>
      <c r="BC2640" s="6"/>
    </row>
    <row r="2641" spans="8:55">
      <c r="H2641" s="6"/>
      <c r="O2641" s="6"/>
      <c r="V2641" s="6"/>
      <c r="AJ2641" s="6"/>
      <c r="BC2641" s="6"/>
    </row>
    <row r="2642" spans="8:55">
      <c r="H2642" s="6"/>
      <c r="O2642" s="6"/>
      <c r="V2642" s="6"/>
      <c r="AJ2642" s="6"/>
      <c r="BC2642" s="6"/>
    </row>
    <row r="2643" spans="8:55">
      <c r="H2643" s="6"/>
      <c r="O2643" s="6"/>
      <c r="V2643" s="6"/>
      <c r="AJ2643" s="6"/>
      <c r="BC2643" s="6"/>
    </row>
    <row r="2644" spans="8:55">
      <c r="H2644" s="6"/>
      <c r="O2644" s="6"/>
      <c r="V2644" s="6"/>
      <c r="AJ2644" s="6"/>
      <c r="BC2644" s="6"/>
    </row>
    <row r="2645" spans="8:55">
      <c r="H2645" s="6"/>
      <c r="O2645" s="6"/>
      <c r="V2645" s="6"/>
      <c r="AJ2645" s="6"/>
      <c r="BC2645" s="6"/>
    </row>
    <row r="2646" spans="8:55">
      <c r="H2646" s="6"/>
      <c r="O2646" s="6"/>
      <c r="V2646" s="6"/>
      <c r="AJ2646" s="6"/>
      <c r="BC2646" s="6"/>
    </row>
    <row r="2647" spans="8:55">
      <c r="H2647" s="6"/>
      <c r="O2647" s="6"/>
      <c r="V2647" s="6"/>
      <c r="AJ2647" s="6"/>
      <c r="BC2647" s="6"/>
    </row>
    <row r="2648" spans="8:55">
      <c r="H2648" s="6"/>
      <c r="O2648" s="6"/>
      <c r="V2648" s="6"/>
      <c r="AJ2648" s="6"/>
      <c r="BC2648" s="6"/>
    </row>
    <row r="2649" spans="8:55">
      <c r="H2649" s="6"/>
      <c r="O2649" s="6"/>
      <c r="V2649" s="6"/>
      <c r="AJ2649" s="6"/>
      <c r="BC2649" s="6"/>
    </row>
    <row r="2650" spans="8:55">
      <c r="H2650" s="6"/>
      <c r="O2650" s="6"/>
      <c r="V2650" s="6"/>
      <c r="AJ2650" s="6"/>
      <c r="BC2650" s="6"/>
    </row>
    <row r="2651" spans="8:55">
      <c r="H2651" s="6"/>
      <c r="O2651" s="6"/>
      <c r="V2651" s="6"/>
      <c r="AJ2651" s="6"/>
      <c r="BC2651" s="6"/>
    </row>
    <row r="2652" spans="8:55">
      <c r="H2652" s="6"/>
      <c r="O2652" s="6"/>
      <c r="V2652" s="6"/>
      <c r="AJ2652" s="6"/>
      <c r="BC2652" s="6"/>
    </row>
    <row r="2653" spans="8:55">
      <c r="H2653" s="6"/>
      <c r="O2653" s="6"/>
      <c r="V2653" s="6"/>
      <c r="AJ2653" s="6"/>
      <c r="BC2653" s="6"/>
    </row>
    <row r="2654" spans="8:55">
      <c r="H2654" s="6"/>
      <c r="O2654" s="6"/>
      <c r="V2654" s="6"/>
      <c r="AJ2654" s="6"/>
      <c r="BC2654" s="6"/>
    </row>
    <row r="2655" spans="8:55">
      <c r="H2655" s="6"/>
      <c r="O2655" s="6"/>
      <c r="V2655" s="6"/>
      <c r="AJ2655" s="6"/>
      <c r="BC2655" s="6"/>
    </row>
    <row r="2656" spans="8:55">
      <c r="H2656" s="6"/>
      <c r="O2656" s="6"/>
      <c r="V2656" s="6"/>
      <c r="AJ2656" s="6"/>
      <c r="BC2656" s="6"/>
    </row>
    <row r="2657" spans="8:55">
      <c r="H2657" s="6"/>
      <c r="O2657" s="6"/>
      <c r="V2657" s="6"/>
      <c r="AJ2657" s="6"/>
      <c r="BC2657" s="6"/>
    </row>
    <row r="2658" spans="8:55">
      <c r="H2658" s="6"/>
      <c r="O2658" s="6"/>
      <c r="V2658" s="6"/>
      <c r="AJ2658" s="6"/>
      <c r="BC2658" s="6"/>
    </row>
    <row r="2659" spans="8:55">
      <c r="H2659" s="6"/>
      <c r="O2659" s="6"/>
      <c r="V2659" s="6"/>
      <c r="AJ2659" s="6"/>
      <c r="BC2659" s="6"/>
    </row>
    <row r="2660" spans="8:55">
      <c r="H2660" s="6"/>
      <c r="O2660" s="6"/>
      <c r="V2660" s="6"/>
      <c r="AJ2660" s="6"/>
      <c r="BC2660" s="6"/>
    </row>
    <row r="2661" spans="8:55">
      <c r="H2661" s="6"/>
      <c r="O2661" s="6"/>
      <c r="V2661" s="6"/>
      <c r="AJ2661" s="6"/>
      <c r="BC2661" s="6"/>
    </row>
    <row r="2662" spans="8:55">
      <c r="H2662" s="6"/>
      <c r="O2662" s="6"/>
      <c r="V2662" s="6"/>
      <c r="AJ2662" s="6"/>
      <c r="BC2662" s="6"/>
    </row>
    <row r="2663" spans="8:55">
      <c r="H2663" s="6"/>
      <c r="O2663" s="6"/>
      <c r="V2663" s="6"/>
      <c r="AJ2663" s="6"/>
      <c r="BC2663" s="6"/>
    </row>
    <row r="2664" spans="8:55">
      <c r="H2664" s="6"/>
      <c r="O2664" s="6"/>
      <c r="V2664" s="6"/>
      <c r="AJ2664" s="6"/>
      <c r="BC2664" s="6"/>
    </row>
    <row r="2665" spans="8:55">
      <c r="H2665" s="6"/>
      <c r="O2665" s="6"/>
      <c r="V2665" s="6"/>
      <c r="AJ2665" s="6"/>
      <c r="BC2665" s="6"/>
    </row>
    <row r="2666" spans="8:55">
      <c r="H2666" s="6"/>
      <c r="O2666" s="6"/>
      <c r="V2666" s="6"/>
      <c r="AJ2666" s="6"/>
      <c r="BC2666" s="6"/>
    </row>
    <row r="2667" spans="8:55">
      <c r="H2667" s="6"/>
      <c r="O2667" s="6"/>
      <c r="V2667" s="6"/>
      <c r="AJ2667" s="6"/>
      <c r="BC2667" s="6"/>
    </row>
    <row r="2668" spans="8:55">
      <c r="H2668" s="6"/>
      <c r="O2668" s="6"/>
      <c r="V2668" s="6"/>
      <c r="AJ2668" s="6"/>
      <c r="BC2668" s="6"/>
    </row>
    <row r="2669" spans="8:55">
      <c r="H2669" s="6"/>
      <c r="O2669" s="6"/>
      <c r="V2669" s="6"/>
      <c r="AJ2669" s="6"/>
      <c r="BC2669" s="6"/>
    </row>
    <row r="2670" spans="8:55">
      <c r="H2670" s="6"/>
      <c r="O2670" s="6"/>
      <c r="V2670" s="6"/>
      <c r="AJ2670" s="6"/>
      <c r="BC2670" s="6"/>
    </row>
    <row r="2671" spans="8:55">
      <c r="H2671" s="6"/>
      <c r="O2671" s="6"/>
      <c r="V2671" s="6"/>
      <c r="AJ2671" s="6"/>
      <c r="BC2671" s="6"/>
    </row>
    <row r="2672" spans="8:55">
      <c r="H2672" s="6"/>
      <c r="O2672" s="6"/>
      <c r="V2672" s="6"/>
      <c r="AJ2672" s="6"/>
      <c r="BC2672" s="6"/>
    </row>
    <row r="2673" spans="8:55">
      <c r="H2673" s="6"/>
      <c r="O2673" s="6"/>
      <c r="V2673" s="6"/>
      <c r="AJ2673" s="6"/>
      <c r="BC2673" s="6"/>
    </row>
    <row r="2674" spans="8:55">
      <c r="H2674" s="6"/>
      <c r="O2674" s="6"/>
      <c r="V2674" s="6"/>
      <c r="AJ2674" s="6"/>
      <c r="BC2674" s="6"/>
    </row>
    <row r="2675" spans="8:55">
      <c r="H2675" s="6"/>
      <c r="O2675" s="6"/>
      <c r="V2675" s="6"/>
      <c r="AJ2675" s="6"/>
      <c r="BC2675" s="6"/>
    </row>
    <row r="2676" spans="8:55">
      <c r="H2676" s="6"/>
      <c r="O2676" s="6"/>
      <c r="V2676" s="6"/>
      <c r="AJ2676" s="6"/>
      <c r="BC2676" s="6"/>
    </row>
    <row r="2677" spans="8:55">
      <c r="H2677" s="6"/>
      <c r="O2677" s="6"/>
      <c r="V2677" s="6"/>
      <c r="AJ2677" s="6"/>
      <c r="BC2677" s="6"/>
    </row>
    <row r="2678" spans="8:55">
      <c r="H2678" s="6"/>
      <c r="O2678" s="6"/>
      <c r="V2678" s="6"/>
      <c r="AJ2678" s="6"/>
      <c r="BC2678" s="6"/>
    </row>
    <row r="2679" spans="8:55">
      <c r="H2679" s="6"/>
      <c r="O2679" s="6"/>
      <c r="V2679" s="6"/>
      <c r="AJ2679" s="6"/>
      <c r="BC2679" s="6"/>
    </row>
    <row r="2680" spans="8:55">
      <c r="H2680" s="6"/>
      <c r="O2680" s="6"/>
      <c r="V2680" s="6"/>
      <c r="AJ2680" s="6"/>
      <c r="BC2680" s="6"/>
    </row>
    <row r="2681" spans="8:55">
      <c r="H2681" s="6"/>
      <c r="O2681" s="6"/>
      <c r="V2681" s="6"/>
      <c r="AJ2681" s="6"/>
      <c r="BC2681" s="6"/>
    </row>
    <row r="2682" spans="8:55">
      <c r="H2682" s="6"/>
      <c r="O2682" s="6"/>
      <c r="V2682" s="6"/>
      <c r="AJ2682" s="6"/>
      <c r="BC2682" s="6"/>
    </row>
    <row r="2683" spans="8:55">
      <c r="H2683" s="6"/>
      <c r="O2683" s="6"/>
      <c r="V2683" s="6"/>
      <c r="AJ2683" s="6"/>
      <c r="BC2683" s="6"/>
    </row>
    <row r="2684" spans="8:55">
      <c r="H2684" s="6"/>
      <c r="O2684" s="6"/>
      <c r="V2684" s="6"/>
      <c r="AJ2684" s="6"/>
      <c r="BC2684" s="6"/>
    </row>
    <row r="2685" spans="8:55">
      <c r="H2685" s="6"/>
      <c r="O2685" s="6"/>
      <c r="V2685" s="6"/>
      <c r="AJ2685" s="6"/>
      <c r="BC2685" s="6"/>
    </row>
    <row r="2686" spans="8:55">
      <c r="H2686" s="6"/>
      <c r="O2686" s="6"/>
      <c r="V2686" s="6"/>
      <c r="AJ2686" s="6"/>
      <c r="BC2686" s="6"/>
    </row>
    <row r="2687" spans="8:55">
      <c r="H2687" s="6"/>
      <c r="O2687" s="6"/>
      <c r="V2687" s="6"/>
      <c r="AJ2687" s="6"/>
      <c r="BC2687" s="6"/>
    </row>
    <row r="2688" spans="8:55">
      <c r="H2688" s="6"/>
      <c r="O2688" s="6"/>
      <c r="V2688" s="6"/>
      <c r="AJ2688" s="6"/>
      <c r="BC2688" s="6"/>
    </row>
    <row r="2689" spans="8:55">
      <c r="H2689" s="6"/>
      <c r="O2689" s="6"/>
      <c r="V2689" s="6"/>
      <c r="AJ2689" s="6"/>
      <c r="BC2689" s="6"/>
    </row>
    <row r="2690" spans="8:55">
      <c r="H2690" s="6"/>
      <c r="O2690" s="6"/>
      <c r="V2690" s="6"/>
      <c r="AJ2690" s="6"/>
      <c r="BC2690" s="6"/>
    </row>
    <row r="2691" spans="8:55">
      <c r="H2691" s="6"/>
      <c r="O2691" s="6"/>
      <c r="V2691" s="6"/>
      <c r="AJ2691" s="6"/>
      <c r="BC2691" s="6"/>
    </row>
    <row r="2692" spans="8:55">
      <c r="H2692" s="6"/>
      <c r="O2692" s="6"/>
      <c r="V2692" s="6"/>
      <c r="AJ2692" s="6"/>
      <c r="BC2692" s="6"/>
    </row>
    <row r="2693" spans="8:55">
      <c r="H2693" s="6"/>
      <c r="O2693" s="6"/>
      <c r="V2693" s="6"/>
      <c r="AJ2693" s="6"/>
      <c r="BC2693" s="6"/>
    </row>
    <row r="2694" spans="8:55">
      <c r="H2694" s="6"/>
      <c r="O2694" s="6"/>
      <c r="V2694" s="6"/>
      <c r="AJ2694" s="6"/>
      <c r="BC2694" s="6"/>
    </row>
    <row r="2695" spans="8:55">
      <c r="H2695" s="6"/>
      <c r="O2695" s="6"/>
      <c r="V2695" s="6"/>
      <c r="AJ2695" s="6"/>
      <c r="BC2695" s="6"/>
    </row>
    <row r="2696" spans="8:55">
      <c r="H2696" s="6"/>
      <c r="O2696" s="6"/>
      <c r="V2696" s="6"/>
      <c r="AJ2696" s="6"/>
      <c r="BC2696" s="6"/>
    </row>
    <row r="2697" spans="8:55">
      <c r="H2697" s="6"/>
      <c r="O2697" s="6"/>
      <c r="V2697" s="6"/>
      <c r="AJ2697" s="6"/>
      <c r="BC2697" s="6"/>
    </row>
    <row r="2698" spans="8:55">
      <c r="H2698" s="6"/>
      <c r="O2698" s="6"/>
      <c r="V2698" s="6"/>
      <c r="AJ2698" s="6"/>
      <c r="BC2698" s="6"/>
    </row>
    <row r="2699" spans="8:55">
      <c r="H2699" s="6"/>
      <c r="O2699" s="6"/>
      <c r="V2699" s="6"/>
      <c r="AJ2699" s="6"/>
      <c r="BC2699" s="6"/>
    </row>
    <row r="2700" spans="8:55">
      <c r="H2700" s="6"/>
      <c r="O2700" s="6"/>
      <c r="V2700" s="6"/>
      <c r="AJ2700" s="6"/>
      <c r="BC2700" s="6"/>
    </row>
    <row r="2701" spans="8:55">
      <c r="H2701" s="6"/>
      <c r="O2701" s="6"/>
      <c r="V2701" s="6"/>
      <c r="AJ2701" s="6"/>
      <c r="BC2701" s="6"/>
    </row>
    <row r="2702" spans="8:55">
      <c r="H2702" s="6"/>
      <c r="O2702" s="6"/>
      <c r="V2702" s="6"/>
      <c r="AJ2702" s="6"/>
      <c r="BC2702" s="6"/>
    </row>
    <row r="2703" spans="8:55">
      <c r="H2703" s="6"/>
      <c r="O2703" s="6"/>
      <c r="V2703" s="6"/>
      <c r="AJ2703" s="6"/>
      <c r="BC2703" s="6"/>
    </row>
    <row r="2704" spans="8:55">
      <c r="H2704" s="6"/>
      <c r="O2704" s="6"/>
      <c r="V2704" s="6"/>
      <c r="AJ2704" s="6"/>
      <c r="BC2704" s="6"/>
    </row>
    <row r="2705" spans="8:55">
      <c r="H2705" s="6"/>
      <c r="O2705" s="6"/>
      <c r="V2705" s="6"/>
      <c r="AJ2705" s="6"/>
      <c r="BC2705" s="6"/>
    </row>
    <row r="2706" spans="8:55">
      <c r="H2706" s="6"/>
      <c r="O2706" s="6"/>
      <c r="V2706" s="6"/>
      <c r="AJ2706" s="6"/>
      <c r="BC2706" s="6"/>
    </row>
    <row r="2707" spans="8:55">
      <c r="H2707" s="6"/>
      <c r="O2707" s="6"/>
      <c r="V2707" s="6"/>
      <c r="AJ2707" s="6"/>
      <c r="BC2707" s="6"/>
    </row>
    <row r="2708" spans="8:55">
      <c r="H2708" s="6"/>
      <c r="O2708" s="6"/>
      <c r="V2708" s="6"/>
      <c r="AJ2708" s="6"/>
      <c r="BC2708" s="6"/>
    </row>
    <row r="2709" spans="8:55">
      <c r="H2709" s="6"/>
      <c r="O2709" s="6"/>
      <c r="V2709" s="6"/>
      <c r="AJ2709" s="6"/>
      <c r="BC2709" s="6"/>
    </row>
    <row r="2710" spans="8:55">
      <c r="H2710" s="6"/>
      <c r="O2710" s="6"/>
      <c r="V2710" s="6"/>
      <c r="AJ2710" s="6"/>
      <c r="BC2710" s="6"/>
    </row>
    <row r="2711" spans="8:55">
      <c r="H2711" s="6"/>
      <c r="O2711" s="6"/>
      <c r="V2711" s="6"/>
      <c r="AJ2711" s="6"/>
      <c r="BC2711" s="6"/>
    </row>
    <row r="2712" spans="8:55">
      <c r="H2712" s="6"/>
      <c r="O2712" s="6"/>
      <c r="V2712" s="6"/>
      <c r="AJ2712" s="6"/>
      <c r="BC2712" s="6"/>
    </row>
    <row r="2713" spans="8:55">
      <c r="H2713" s="6"/>
      <c r="O2713" s="6"/>
      <c r="V2713" s="6"/>
      <c r="AJ2713" s="6"/>
      <c r="BC2713" s="6"/>
    </row>
    <row r="2714" spans="8:55">
      <c r="H2714" s="6"/>
      <c r="O2714" s="6"/>
      <c r="V2714" s="6"/>
      <c r="AJ2714" s="6"/>
      <c r="BC2714" s="6"/>
    </row>
    <row r="2715" spans="8:55">
      <c r="H2715" s="6"/>
      <c r="O2715" s="6"/>
      <c r="V2715" s="6"/>
      <c r="AJ2715" s="6"/>
      <c r="BC2715" s="6"/>
    </row>
    <row r="2716" spans="8:55">
      <c r="H2716" s="6"/>
      <c r="O2716" s="6"/>
      <c r="V2716" s="6"/>
      <c r="AJ2716" s="6"/>
      <c r="BC2716" s="6"/>
    </row>
    <row r="2717" spans="8:55">
      <c r="H2717" s="6"/>
      <c r="O2717" s="6"/>
      <c r="V2717" s="6"/>
      <c r="AJ2717" s="6"/>
      <c r="BC2717" s="6"/>
    </row>
    <row r="2718" spans="8:55">
      <c r="H2718" s="6"/>
      <c r="O2718" s="6"/>
      <c r="V2718" s="6"/>
      <c r="AJ2718" s="6"/>
      <c r="BC2718" s="6"/>
    </row>
    <row r="2719" spans="8:55">
      <c r="H2719" s="6"/>
      <c r="O2719" s="6"/>
      <c r="V2719" s="6"/>
      <c r="AJ2719" s="6"/>
      <c r="BC2719" s="6"/>
    </row>
    <row r="2720" spans="8:55">
      <c r="H2720" s="6"/>
      <c r="O2720" s="6"/>
      <c r="V2720" s="6"/>
      <c r="AJ2720" s="6"/>
      <c r="BC2720" s="6"/>
    </row>
    <row r="2721" spans="8:55">
      <c r="H2721" s="6"/>
      <c r="O2721" s="6"/>
      <c r="V2721" s="6"/>
      <c r="AJ2721" s="6"/>
      <c r="BC2721" s="6"/>
    </row>
    <row r="2722" spans="8:55">
      <c r="H2722" s="6"/>
      <c r="O2722" s="6"/>
      <c r="V2722" s="6"/>
      <c r="AJ2722" s="6"/>
      <c r="BC2722" s="6"/>
    </row>
    <row r="2723" spans="8:55">
      <c r="H2723" s="6"/>
      <c r="O2723" s="6"/>
      <c r="V2723" s="6"/>
      <c r="AJ2723" s="6"/>
      <c r="BC2723" s="6"/>
    </row>
    <row r="2724" spans="8:55">
      <c r="H2724" s="6"/>
      <c r="O2724" s="6"/>
      <c r="V2724" s="6"/>
      <c r="AJ2724" s="6"/>
      <c r="BC2724" s="6"/>
    </row>
    <row r="2725" spans="8:55">
      <c r="H2725" s="6"/>
      <c r="O2725" s="6"/>
      <c r="V2725" s="6"/>
      <c r="AJ2725" s="6"/>
      <c r="BC2725" s="6"/>
    </row>
    <row r="2726" spans="8:55">
      <c r="H2726" s="6"/>
      <c r="O2726" s="6"/>
      <c r="V2726" s="6"/>
      <c r="AJ2726" s="6"/>
      <c r="BC2726" s="6"/>
    </row>
    <row r="2727" spans="8:55">
      <c r="H2727" s="6"/>
      <c r="O2727" s="6"/>
      <c r="V2727" s="6"/>
      <c r="AJ2727" s="6"/>
      <c r="BC2727" s="6"/>
    </row>
    <row r="2728" spans="8:55">
      <c r="H2728" s="6"/>
      <c r="O2728" s="6"/>
      <c r="V2728" s="6"/>
      <c r="AJ2728" s="6"/>
      <c r="BC2728" s="6"/>
    </row>
    <row r="2729" spans="8:55">
      <c r="H2729" s="6"/>
      <c r="O2729" s="6"/>
      <c r="V2729" s="6"/>
      <c r="AJ2729" s="6"/>
      <c r="BC2729" s="6"/>
    </row>
    <row r="2730" spans="8:55">
      <c r="H2730" s="6"/>
      <c r="O2730" s="6"/>
      <c r="V2730" s="6"/>
      <c r="AJ2730" s="6"/>
      <c r="BC2730" s="6"/>
    </row>
    <row r="2731" spans="8:55">
      <c r="H2731" s="6"/>
      <c r="O2731" s="6"/>
      <c r="V2731" s="6"/>
      <c r="AJ2731" s="6"/>
      <c r="BC2731" s="6"/>
    </row>
    <row r="2732" spans="8:55">
      <c r="H2732" s="6"/>
      <c r="O2732" s="6"/>
      <c r="V2732" s="6"/>
      <c r="AJ2732" s="6"/>
      <c r="BC2732" s="6"/>
    </row>
    <row r="2733" spans="8:55">
      <c r="H2733" s="6"/>
      <c r="O2733" s="6"/>
      <c r="V2733" s="6"/>
      <c r="AJ2733" s="6"/>
      <c r="BC2733" s="6"/>
    </row>
    <row r="2734" spans="8:55">
      <c r="H2734" s="6"/>
      <c r="O2734" s="6"/>
      <c r="V2734" s="6"/>
      <c r="AJ2734" s="6"/>
      <c r="BC2734" s="6"/>
    </row>
    <row r="2735" spans="8:55">
      <c r="H2735" s="6"/>
      <c r="O2735" s="6"/>
      <c r="V2735" s="6"/>
      <c r="AJ2735" s="6"/>
      <c r="BC2735" s="6"/>
    </row>
    <row r="2736" spans="8:55">
      <c r="H2736" s="6"/>
      <c r="O2736" s="6"/>
      <c r="V2736" s="6"/>
      <c r="AJ2736" s="6"/>
      <c r="BC2736" s="6"/>
    </row>
    <row r="2737" spans="8:55">
      <c r="H2737" s="6"/>
      <c r="O2737" s="6"/>
      <c r="V2737" s="6"/>
      <c r="AJ2737" s="6"/>
      <c r="BC2737" s="6"/>
    </row>
    <row r="2738" spans="8:55">
      <c r="H2738" s="6"/>
      <c r="O2738" s="6"/>
      <c r="V2738" s="6"/>
      <c r="AJ2738" s="6"/>
      <c r="BC2738" s="6"/>
    </row>
    <row r="2739" spans="8:55">
      <c r="H2739" s="6"/>
      <c r="O2739" s="6"/>
      <c r="V2739" s="6"/>
      <c r="AJ2739" s="6"/>
      <c r="BC2739" s="6"/>
    </row>
    <row r="2740" spans="8:55">
      <c r="H2740" s="6"/>
      <c r="O2740" s="6"/>
      <c r="V2740" s="6"/>
      <c r="AJ2740" s="6"/>
      <c r="BC2740" s="6"/>
    </row>
    <row r="2741" spans="8:55">
      <c r="H2741" s="6"/>
      <c r="O2741" s="6"/>
      <c r="V2741" s="6"/>
      <c r="AJ2741" s="6"/>
      <c r="BC2741" s="6"/>
    </row>
    <row r="2742" spans="8:55">
      <c r="H2742" s="6"/>
      <c r="O2742" s="6"/>
      <c r="V2742" s="6"/>
      <c r="AJ2742" s="6"/>
      <c r="BC2742" s="6"/>
    </row>
    <row r="2743" spans="8:55">
      <c r="H2743" s="6"/>
      <c r="O2743" s="6"/>
      <c r="V2743" s="6"/>
      <c r="AJ2743" s="6"/>
      <c r="BC2743" s="6"/>
    </row>
    <row r="2744" spans="8:55">
      <c r="H2744" s="6"/>
      <c r="O2744" s="6"/>
      <c r="V2744" s="6"/>
      <c r="AJ2744" s="6"/>
      <c r="BC2744" s="6"/>
    </row>
    <row r="2745" spans="8:55">
      <c r="H2745" s="6"/>
      <c r="O2745" s="6"/>
      <c r="V2745" s="6"/>
      <c r="AJ2745" s="6"/>
      <c r="BC2745" s="6"/>
    </row>
    <row r="2746" spans="8:55">
      <c r="H2746" s="6"/>
      <c r="O2746" s="6"/>
      <c r="V2746" s="6"/>
      <c r="AJ2746" s="6"/>
      <c r="BC2746" s="6"/>
    </row>
    <row r="2747" spans="8:55">
      <c r="H2747" s="6"/>
      <c r="O2747" s="6"/>
      <c r="V2747" s="6"/>
      <c r="AJ2747" s="6"/>
      <c r="BC2747" s="6"/>
    </row>
    <row r="2748" spans="8:55">
      <c r="H2748" s="6"/>
      <c r="O2748" s="6"/>
      <c r="V2748" s="6"/>
      <c r="AJ2748" s="6"/>
      <c r="BC2748" s="6"/>
    </row>
    <row r="2749" spans="8:55">
      <c r="H2749" s="6"/>
      <c r="O2749" s="6"/>
      <c r="V2749" s="6"/>
      <c r="AJ2749" s="6"/>
      <c r="BC2749" s="6"/>
    </row>
    <row r="2750" spans="8:55">
      <c r="H2750" s="6"/>
      <c r="O2750" s="6"/>
      <c r="V2750" s="6"/>
      <c r="AJ2750" s="6"/>
      <c r="BC2750" s="6"/>
    </row>
    <row r="2751" spans="8:55">
      <c r="H2751" s="6"/>
      <c r="O2751" s="6"/>
      <c r="V2751" s="6"/>
      <c r="AJ2751" s="6"/>
      <c r="BC2751" s="6"/>
    </row>
    <row r="2752" spans="8:55">
      <c r="H2752" s="6"/>
      <c r="O2752" s="6"/>
      <c r="V2752" s="6"/>
      <c r="AJ2752" s="6"/>
      <c r="BC2752" s="6"/>
    </row>
    <row r="2753" spans="8:55">
      <c r="H2753" s="6"/>
      <c r="O2753" s="6"/>
      <c r="V2753" s="6"/>
      <c r="AJ2753" s="6"/>
      <c r="BC2753" s="6"/>
    </row>
    <row r="2754" spans="8:55">
      <c r="H2754" s="6"/>
      <c r="O2754" s="6"/>
      <c r="V2754" s="6"/>
      <c r="AJ2754" s="6"/>
      <c r="BC2754" s="6"/>
    </row>
    <row r="2755" spans="8:55">
      <c r="H2755" s="6"/>
      <c r="O2755" s="6"/>
      <c r="V2755" s="6"/>
      <c r="AJ2755" s="6"/>
      <c r="BC2755" s="6"/>
    </row>
    <row r="2756" spans="8:55">
      <c r="H2756" s="6"/>
      <c r="O2756" s="6"/>
      <c r="V2756" s="6"/>
      <c r="AJ2756" s="6"/>
      <c r="BC2756" s="6"/>
    </row>
    <row r="2757" spans="8:55">
      <c r="H2757" s="6"/>
      <c r="O2757" s="6"/>
      <c r="V2757" s="6"/>
      <c r="AJ2757" s="6"/>
      <c r="BC2757" s="6"/>
    </row>
    <row r="2758" spans="8:55">
      <c r="H2758" s="6"/>
      <c r="O2758" s="6"/>
      <c r="V2758" s="6"/>
      <c r="AJ2758" s="6"/>
      <c r="BC2758" s="6"/>
    </row>
    <row r="2759" spans="8:55">
      <c r="H2759" s="6"/>
      <c r="O2759" s="6"/>
      <c r="V2759" s="6"/>
      <c r="AJ2759" s="6"/>
      <c r="BC2759" s="6"/>
    </row>
    <row r="2760" spans="8:55">
      <c r="H2760" s="6"/>
      <c r="O2760" s="6"/>
      <c r="V2760" s="6"/>
      <c r="AJ2760" s="6"/>
      <c r="BC2760" s="6"/>
    </row>
    <row r="2761" spans="8:55">
      <c r="H2761" s="6"/>
      <c r="O2761" s="6"/>
      <c r="V2761" s="6"/>
      <c r="AJ2761" s="6"/>
      <c r="BC2761" s="6"/>
    </row>
    <row r="2762" spans="8:55">
      <c r="H2762" s="6"/>
      <c r="O2762" s="6"/>
      <c r="V2762" s="6"/>
      <c r="AJ2762" s="6"/>
      <c r="BC2762" s="6"/>
    </row>
    <row r="2763" spans="8:55">
      <c r="H2763" s="6"/>
      <c r="O2763" s="6"/>
      <c r="V2763" s="6"/>
      <c r="AJ2763" s="6"/>
      <c r="BC2763" s="6"/>
    </row>
    <row r="2764" spans="8:55">
      <c r="H2764" s="6"/>
      <c r="O2764" s="6"/>
      <c r="V2764" s="6"/>
      <c r="AJ2764" s="6"/>
      <c r="BC2764" s="6"/>
    </row>
    <row r="2765" spans="8:55">
      <c r="H2765" s="6"/>
      <c r="O2765" s="6"/>
      <c r="V2765" s="6"/>
      <c r="AJ2765" s="6"/>
      <c r="BC2765" s="6"/>
    </row>
    <row r="2766" spans="8:55">
      <c r="H2766" s="6"/>
      <c r="O2766" s="6"/>
      <c r="V2766" s="6"/>
      <c r="AJ2766" s="6"/>
      <c r="BC2766" s="6"/>
    </row>
    <row r="2767" spans="8:55">
      <c r="H2767" s="6"/>
      <c r="O2767" s="6"/>
      <c r="V2767" s="6"/>
      <c r="AJ2767" s="6"/>
      <c r="BC2767" s="6"/>
    </row>
    <row r="2768" spans="8:55">
      <c r="H2768" s="6"/>
      <c r="O2768" s="6"/>
      <c r="V2768" s="6"/>
      <c r="AJ2768" s="6"/>
      <c r="BC2768" s="6"/>
    </row>
    <row r="2769" spans="8:55">
      <c r="H2769" s="6"/>
      <c r="O2769" s="6"/>
      <c r="V2769" s="6"/>
      <c r="AJ2769" s="6"/>
      <c r="BC2769" s="6"/>
    </row>
    <row r="2770" spans="8:55">
      <c r="H2770" s="6"/>
      <c r="O2770" s="6"/>
      <c r="V2770" s="6"/>
      <c r="AJ2770" s="6"/>
      <c r="BC2770" s="6"/>
    </row>
    <row r="2771" spans="8:55">
      <c r="H2771" s="6"/>
      <c r="O2771" s="6"/>
      <c r="V2771" s="6"/>
      <c r="AJ2771" s="6"/>
      <c r="BC2771" s="6"/>
    </row>
    <row r="2772" spans="8:55">
      <c r="H2772" s="6"/>
      <c r="O2772" s="6"/>
      <c r="V2772" s="6"/>
      <c r="AJ2772" s="6"/>
      <c r="BC2772" s="6"/>
    </row>
    <row r="2773" spans="8:55">
      <c r="H2773" s="6"/>
      <c r="O2773" s="6"/>
      <c r="V2773" s="6"/>
      <c r="AJ2773" s="6"/>
      <c r="BC2773" s="6"/>
    </row>
    <row r="2774" spans="8:55">
      <c r="H2774" s="6"/>
      <c r="O2774" s="6"/>
      <c r="V2774" s="6"/>
      <c r="AJ2774" s="6"/>
      <c r="BC2774" s="6"/>
    </row>
    <row r="2775" spans="8:55">
      <c r="H2775" s="6"/>
      <c r="O2775" s="6"/>
      <c r="V2775" s="6"/>
      <c r="AJ2775" s="6"/>
      <c r="BC2775" s="6"/>
    </row>
    <row r="2776" spans="8:55">
      <c r="H2776" s="6"/>
      <c r="O2776" s="6"/>
      <c r="V2776" s="6"/>
      <c r="AJ2776" s="6"/>
      <c r="BC2776" s="6"/>
    </row>
    <row r="2777" spans="8:55">
      <c r="H2777" s="6"/>
      <c r="O2777" s="6"/>
      <c r="V2777" s="6"/>
      <c r="AJ2777" s="6"/>
      <c r="BC2777" s="6"/>
    </row>
    <row r="2778" spans="8:55">
      <c r="H2778" s="6"/>
      <c r="O2778" s="6"/>
      <c r="V2778" s="6"/>
      <c r="AJ2778" s="6"/>
      <c r="BC2778" s="6"/>
    </row>
    <row r="2779" spans="8:55">
      <c r="H2779" s="6"/>
      <c r="O2779" s="6"/>
      <c r="V2779" s="6"/>
      <c r="AJ2779" s="6"/>
      <c r="BC2779" s="6"/>
    </row>
    <row r="2780" spans="8:55">
      <c r="H2780" s="6"/>
      <c r="O2780" s="6"/>
      <c r="V2780" s="6"/>
      <c r="AJ2780" s="6"/>
      <c r="BC2780" s="6"/>
    </row>
    <row r="2781" spans="8:55">
      <c r="H2781" s="6"/>
      <c r="O2781" s="6"/>
      <c r="V2781" s="6"/>
      <c r="AJ2781" s="6"/>
      <c r="BC2781" s="6"/>
    </row>
    <row r="2782" spans="8:55">
      <c r="H2782" s="6"/>
      <c r="O2782" s="6"/>
      <c r="V2782" s="6"/>
      <c r="AJ2782" s="6"/>
      <c r="BC2782" s="6"/>
    </row>
    <row r="2783" spans="8:55">
      <c r="H2783" s="6"/>
      <c r="O2783" s="6"/>
      <c r="V2783" s="6"/>
      <c r="AJ2783" s="6"/>
      <c r="BC2783" s="6"/>
    </row>
    <row r="2784" spans="8:55">
      <c r="H2784" s="6"/>
      <c r="O2784" s="6"/>
      <c r="V2784" s="6"/>
      <c r="AJ2784" s="6"/>
      <c r="BC2784" s="6"/>
    </row>
    <row r="2785" spans="8:55">
      <c r="H2785" s="6"/>
      <c r="O2785" s="6"/>
      <c r="V2785" s="6"/>
      <c r="AJ2785" s="6"/>
      <c r="BC2785" s="6"/>
    </row>
    <row r="2786" spans="8:55">
      <c r="H2786" s="6"/>
      <c r="O2786" s="6"/>
      <c r="V2786" s="6"/>
      <c r="AJ2786" s="6"/>
      <c r="BC2786" s="6"/>
    </row>
    <row r="2787" spans="8:55">
      <c r="H2787" s="6"/>
      <c r="O2787" s="6"/>
      <c r="V2787" s="6"/>
      <c r="AJ2787" s="6"/>
      <c r="BC2787" s="6"/>
    </row>
    <row r="2788" spans="8:55">
      <c r="H2788" s="6"/>
      <c r="O2788" s="6"/>
      <c r="V2788" s="6"/>
      <c r="AJ2788" s="6"/>
      <c r="BC2788" s="6"/>
    </row>
    <row r="2789" spans="8:55">
      <c r="H2789" s="6"/>
      <c r="O2789" s="6"/>
      <c r="V2789" s="6"/>
      <c r="AJ2789" s="6"/>
      <c r="BC2789" s="6"/>
    </row>
    <row r="2790" spans="8:55">
      <c r="H2790" s="6"/>
      <c r="O2790" s="6"/>
      <c r="V2790" s="6"/>
      <c r="AJ2790" s="6"/>
      <c r="BC2790" s="6"/>
    </row>
    <row r="2791" spans="8:55">
      <c r="H2791" s="6"/>
      <c r="O2791" s="6"/>
      <c r="V2791" s="6"/>
      <c r="AJ2791" s="6"/>
      <c r="BC2791" s="6"/>
    </row>
    <row r="2792" spans="8:55">
      <c r="H2792" s="6"/>
      <c r="O2792" s="6"/>
      <c r="V2792" s="6"/>
      <c r="AJ2792" s="6"/>
      <c r="BC2792" s="6"/>
    </row>
    <row r="2793" spans="8:55">
      <c r="H2793" s="6"/>
      <c r="O2793" s="6"/>
      <c r="V2793" s="6"/>
      <c r="AJ2793" s="6"/>
      <c r="BC2793" s="6"/>
    </row>
    <row r="2794" spans="8:55">
      <c r="H2794" s="6"/>
      <c r="O2794" s="6"/>
      <c r="V2794" s="6"/>
      <c r="AJ2794" s="6"/>
      <c r="BC2794" s="6"/>
    </row>
    <row r="2795" spans="8:55">
      <c r="H2795" s="6"/>
      <c r="O2795" s="6"/>
      <c r="V2795" s="6"/>
      <c r="AJ2795" s="6"/>
      <c r="BC2795" s="6"/>
    </row>
    <row r="2796" spans="8:55">
      <c r="H2796" s="6"/>
      <c r="O2796" s="6"/>
      <c r="V2796" s="6"/>
      <c r="AJ2796" s="6"/>
      <c r="BC2796" s="6"/>
    </row>
    <row r="2797" spans="8:55">
      <c r="H2797" s="6"/>
      <c r="O2797" s="6"/>
      <c r="V2797" s="6"/>
      <c r="AJ2797" s="6"/>
      <c r="BC2797" s="6"/>
    </row>
    <row r="2798" spans="8:55">
      <c r="H2798" s="6"/>
      <c r="O2798" s="6"/>
      <c r="V2798" s="6"/>
      <c r="AJ2798" s="6"/>
      <c r="BC2798" s="6"/>
    </row>
    <row r="2799" spans="8:55">
      <c r="H2799" s="6"/>
      <c r="O2799" s="6"/>
      <c r="V2799" s="6"/>
      <c r="AJ2799" s="6"/>
      <c r="BC2799" s="6"/>
    </row>
    <row r="2800" spans="8:55">
      <c r="H2800" s="6"/>
      <c r="O2800" s="6"/>
      <c r="V2800" s="6"/>
      <c r="AJ2800" s="6"/>
      <c r="BC2800" s="6"/>
    </row>
    <row r="2801" spans="8:55">
      <c r="H2801" s="6"/>
      <c r="O2801" s="6"/>
      <c r="V2801" s="6"/>
      <c r="AJ2801" s="6"/>
      <c r="BC2801" s="6"/>
    </row>
    <row r="2802" spans="8:55">
      <c r="H2802" s="6"/>
      <c r="O2802" s="6"/>
      <c r="V2802" s="6"/>
      <c r="AJ2802" s="6"/>
      <c r="BC2802" s="6"/>
    </row>
    <row r="2803" spans="8:55">
      <c r="H2803" s="6"/>
      <c r="O2803" s="6"/>
      <c r="V2803" s="6"/>
      <c r="AJ2803" s="6"/>
      <c r="BC2803" s="6"/>
    </row>
    <row r="2804" spans="8:55">
      <c r="H2804" s="6"/>
      <c r="O2804" s="6"/>
      <c r="V2804" s="6"/>
      <c r="AJ2804" s="6"/>
      <c r="BC2804" s="6"/>
    </row>
    <row r="2805" spans="8:55">
      <c r="H2805" s="6"/>
      <c r="O2805" s="6"/>
      <c r="V2805" s="6"/>
      <c r="AJ2805" s="6"/>
      <c r="BC2805" s="6"/>
    </row>
    <row r="2806" spans="8:55">
      <c r="H2806" s="6"/>
      <c r="O2806" s="6"/>
      <c r="V2806" s="6"/>
      <c r="AJ2806" s="6"/>
      <c r="BC2806" s="6"/>
    </row>
    <row r="2807" spans="8:55">
      <c r="H2807" s="6"/>
      <c r="O2807" s="6"/>
      <c r="V2807" s="6"/>
      <c r="AJ2807" s="6"/>
      <c r="BC2807" s="6"/>
    </row>
    <row r="2808" spans="8:55">
      <c r="H2808" s="6"/>
      <c r="O2808" s="6"/>
      <c r="V2808" s="6"/>
      <c r="AJ2808" s="6"/>
      <c r="BC2808" s="6"/>
    </row>
    <row r="2809" spans="8:55">
      <c r="H2809" s="6"/>
      <c r="O2809" s="6"/>
      <c r="V2809" s="6"/>
      <c r="AJ2809" s="6"/>
      <c r="BC2809" s="6"/>
    </row>
    <row r="2810" spans="8:55">
      <c r="H2810" s="6"/>
      <c r="O2810" s="6"/>
      <c r="V2810" s="6"/>
      <c r="AJ2810" s="6"/>
      <c r="BC2810" s="6"/>
    </row>
    <row r="2811" spans="8:55">
      <c r="H2811" s="6"/>
      <c r="O2811" s="6"/>
      <c r="V2811" s="6"/>
      <c r="AJ2811" s="6"/>
      <c r="BC2811" s="6"/>
    </row>
    <row r="2812" spans="8:55">
      <c r="H2812" s="6"/>
      <c r="O2812" s="6"/>
      <c r="V2812" s="6"/>
      <c r="AJ2812" s="6"/>
      <c r="BC2812" s="6"/>
    </row>
    <row r="2813" spans="8:55">
      <c r="H2813" s="6"/>
      <c r="O2813" s="6"/>
      <c r="V2813" s="6"/>
      <c r="AJ2813" s="6"/>
      <c r="BC2813" s="6"/>
    </row>
    <row r="2814" spans="8:55">
      <c r="H2814" s="6"/>
      <c r="O2814" s="6"/>
      <c r="V2814" s="6"/>
      <c r="AJ2814" s="6"/>
      <c r="BC2814" s="6"/>
    </row>
    <row r="2815" spans="8:55">
      <c r="H2815" s="6"/>
      <c r="O2815" s="6"/>
      <c r="V2815" s="6"/>
      <c r="AJ2815" s="6"/>
      <c r="BC2815" s="6"/>
    </row>
    <row r="2816" spans="8:55">
      <c r="H2816" s="6"/>
      <c r="O2816" s="6"/>
      <c r="V2816" s="6"/>
      <c r="AJ2816" s="6"/>
      <c r="BC2816" s="6"/>
    </row>
    <row r="2817" spans="8:55">
      <c r="H2817" s="6"/>
      <c r="O2817" s="6"/>
      <c r="V2817" s="6"/>
      <c r="AJ2817" s="6"/>
      <c r="BC2817" s="6"/>
    </row>
    <row r="2818" spans="8:55">
      <c r="H2818" s="6"/>
      <c r="O2818" s="6"/>
      <c r="V2818" s="6"/>
      <c r="AJ2818" s="6"/>
      <c r="BC2818" s="6"/>
    </row>
    <row r="2819" spans="8:55">
      <c r="H2819" s="6"/>
      <c r="O2819" s="6"/>
      <c r="V2819" s="6"/>
      <c r="AJ2819" s="6"/>
      <c r="BC2819" s="6"/>
    </row>
    <row r="2820" spans="8:55">
      <c r="H2820" s="6"/>
      <c r="O2820" s="6"/>
      <c r="V2820" s="6"/>
      <c r="AJ2820" s="6"/>
      <c r="BC2820" s="6"/>
    </row>
    <row r="2821" spans="8:55">
      <c r="H2821" s="6"/>
      <c r="O2821" s="6"/>
      <c r="V2821" s="6"/>
      <c r="AJ2821" s="6"/>
      <c r="BC2821" s="6"/>
    </row>
    <row r="2822" spans="8:55">
      <c r="H2822" s="6"/>
      <c r="O2822" s="6"/>
      <c r="V2822" s="6"/>
      <c r="AJ2822" s="6"/>
      <c r="BC2822" s="6"/>
    </row>
    <row r="2823" spans="8:55">
      <c r="H2823" s="6"/>
      <c r="O2823" s="6"/>
      <c r="V2823" s="6"/>
      <c r="AJ2823" s="6"/>
      <c r="BC2823" s="6"/>
    </row>
    <row r="2824" spans="8:55">
      <c r="H2824" s="6"/>
      <c r="O2824" s="6"/>
      <c r="V2824" s="6"/>
      <c r="AJ2824" s="6"/>
      <c r="BC2824" s="6"/>
    </row>
    <row r="2825" spans="8:55">
      <c r="H2825" s="6"/>
      <c r="O2825" s="6"/>
      <c r="V2825" s="6"/>
      <c r="AJ2825" s="6"/>
      <c r="BC2825" s="6"/>
    </row>
    <row r="2826" spans="8:55">
      <c r="H2826" s="6"/>
      <c r="O2826" s="6"/>
      <c r="V2826" s="6"/>
      <c r="AJ2826" s="6"/>
      <c r="BC2826" s="6"/>
    </row>
    <row r="2827" spans="8:55">
      <c r="H2827" s="6"/>
      <c r="O2827" s="6"/>
      <c r="V2827" s="6"/>
      <c r="AJ2827" s="6"/>
      <c r="BC2827" s="6"/>
    </row>
    <row r="2828" spans="8:55">
      <c r="H2828" s="6"/>
      <c r="O2828" s="6"/>
      <c r="V2828" s="6"/>
      <c r="AJ2828" s="6"/>
      <c r="BC2828" s="6"/>
    </row>
    <row r="2829" spans="8:55">
      <c r="H2829" s="6"/>
      <c r="O2829" s="6"/>
      <c r="V2829" s="6"/>
      <c r="AJ2829" s="6"/>
      <c r="BC2829" s="6"/>
    </row>
    <row r="2830" spans="8:55">
      <c r="H2830" s="6"/>
      <c r="O2830" s="6"/>
      <c r="V2830" s="6"/>
      <c r="AJ2830" s="6"/>
      <c r="BC2830" s="6"/>
    </row>
    <row r="2831" spans="8:55">
      <c r="H2831" s="6"/>
      <c r="O2831" s="6"/>
      <c r="V2831" s="6"/>
      <c r="AJ2831" s="6"/>
      <c r="BC2831" s="6"/>
    </row>
    <row r="2832" spans="8:55">
      <c r="H2832" s="6"/>
      <c r="O2832" s="6"/>
      <c r="V2832" s="6"/>
      <c r="AJ2832" s="6"/>
      <c r="BC2832" s="6"/>
    </row>
    <row r="2833" spans="8:55">
      <c r="H2833" s="6"/>
      <c r="O2833" s="6"/>
      <c r="V2833" s="6"/>
      <c r="AJ2833" s="6"/>
      <c r="BC2833" s="6"/>
    </row>
    <row r="2834" spans="8:55">
      <c r="H2834" s="6"/>
      <c r="O2834" s="6"/>
      <c r="V2834" s="6"/>
      <c r="AJ2834" s="6"/>
      <c r="BC2834" s="6"/>
    </row>
    <row r="2835" spans="8:55">
      <c r="H2835" s="6"/>
      <c r="O2835" s="6"/>
      <c r="V2835" s="6"/>
      <c r="AJ2835" s="6"/>
      <c r="BC2835" s="6"/>
    </row>
    <row r="2836" spans="8:55">
      <c r="H2836" s="6"/>
      <c r="O2836" s="6"/>
      <c r="V2836" s="6"/>
      <c r="AJ2836" s="6"/>
      <c r="BC2836" s="6"/>
    </row>
    <row r="2837" spans="8:55">
      <c r="H2837" s="6"/>
      <c r="O2837" s="6"/>
      <c r="V2837" s="6"/>
      <c r="AJ2837" s="6"/>
      <c r="BC2837" s="6"/>
    </row>
    <row r="2838" spans="8:55">
      <c r="H2838" s="6"/>
      <c r="O2838" s="6"/>
      <c r="V2838" s="6"/>
      <c r="AJ2838" s="6"/>
      <c r="BC2838" s="6"/>
    </row>
    <row r="2839" spans="8:55">
      <c r="H2839" s="6"/>
      <c r="O2839" s="6"/>
      <c r="V2839" s="6"/>
      <c r="AJ2839" s="6"/>
      <c r="BC2839" s="6"/>
    </row>
    <row r="2840" spans="8:55">
      <c r="H2840" s="6"/>
      <c r="O2840" s="6"/>
      <c r="V2840" s="6"/>
      <c r="AJ2840" s="6"/>
      <c r="BC2840" s="6"/>
    </row>
    <row r="2841" spans="8:55">
      <c r="H2841" s="6"/>
      <c r="O2841" s="6"/>
      <c r="V2841" s="6"/>
      <c r="AJ2841" s="6"/>
      <c r="BC2841" s="6"/>
    </row>
    <row r="2842" spans="8:55">
      <c r="H2842" s="6"/>
      <c r="O2842" s="6"/>
      <c r="V2842" s="6"/>
      <c r="AJ2842" s="6"/>
      <c r="BC2842" s="6"/>
    </row>
    <row r="2843" spans="8:55">
      <c r="H2843" s="6"/>
      <c r="O2843" s="6"/>
      <c r="V2843" s="6"/>
      <c r="AJ2843" s="6"/>
      <c r="BC2843" s="6"/>
    </row>
    <row r="2844" spans="8:55">
      <c r="H2844" s="6"/>
      <c r="O2844" s="6"/>
      <c r="V2844" s="6"/>
      <c r="AJ2844" s="6"/>
      <c r="BC2844" s="6"/>
    </row>
    <row r="2845" spans="8:55">
      <c r="H2845" s="6"/>
      <c r="O2845" s="6"/>
      <c r="V2845" s="6"/>
      <c r="AJ2845" s="6"/>
      <c r="BC2845" s="6"/>
    </row>
    <row r="2846" spans="8:55">
      <c r="H2846" s="6"/>
      <c r="O2846" s="6"/>
      <c r="V2846" s="6"/>
      <c r="AJ2846" s="6"/>
      <c r="BC2846" s="6"/>
    </row>
    <row r="2847" spans="8:55">
      <c r="H2847" s="6"/>
      <c r="O2847" s="6"/>
      <c r="V2847" s="6"/>
      <c r="AJ2847" s="6"/>
      <c r="BC2847" s="6"/>
    </row>
    <row r="2848" spans="8:55">
      <c r="H2848" s="6"/>
      <c r="O2848" s="6"/>
      <c r="V2848" s="6"/>
      <c r="AJ2848" s="6"/>
      <c r="BC2848" s="6"/>
    </row>
    <row r="2849" spans="8:55">
      <c r="H2849" s="6"/>
      <c r="O2849" s="6"/>
      <c r="V2849" s="6"/>
      <c r="AJ2849" s="6"/>
      <c r="BC2849" s="6"/>
    </row>
    <row r="2850" spans="8:55">
      <c r="H2850" s="6"/>
      <c r="O2850" s="6"/>
      <c r="V2850" s="6"/>
      <c r="AJ2850" s="6"/>
      <c r="BC2850" s="6"/>
    </row>
    <row r="2851" spans="8:55">
      <c r="H2851" s="6"/>
      <c r="O2851" s="6"/>
      <c r="V2851" s="6"/>
      <c r="AJ2851" s="6"/>
      <c r="BC2851" s="6"/>
    </row>
    <row r="2852" spans="8:55">
      <c r="H2852" s="6"/>
      <c r="O2852" s="6"/>
      <c r="V2852" s="6"/>
      <c r="AJ2852" s="6"/>
      <c r="BC2852" s="6"/>
    </row>
    <row r="2853" spans="8:55">
      <c r="H2853" s="6"/>
      <c r="O2853" s="6"/>
      <c r="V2853" s="6"/>
      <c r="AJ2853" s="6"/>
      <c r="BC2853" s="6"/>
    </row>
    <row r="2854" spans="8:55">
      <c r="H2854" s="6"/>
      <c r="O2854" s="6"/>
      <c r="V2854" s="6"/>
      <c r="AJ2854" s="6"/>
      <c r="BC2854" s="6"/>
    </row>
    <row r="2855" spans="8:55">
      <c r="H2855" s="6"/>
      <c r="O2855" s="6"/>
      <c r="V2855" s="6"/>
      <c r="AJ2855" s="6"/>
      <c r="BC2855" s="6"/>
    </row>
    <row r="2856" spans="8:55">
      <c r="H2856" s="6"/>
      <c r="O2856" s="6"/>
      <c r="V2856" s="6"/>
      <c r="AJ2856" s="6"/>
      <c r="BC2856" s="6"/>
    </row>
    <row r="2857" spans="8:55">
      <c r="H2857" s="6"/>
      <c r="O2857" s="6"/>
      <c r="V2857" s="6"/>
      <c r="AJ2857" s="6"/>
      <c r="BC2857" s="6"/>
    </row>
    <row r="2858" spans="8:55">
      <c r="H2858" s="6"/>
      <c r="O2858" s="6"/>
      <c r="V2858" s="6"/>
      <c r="AJ2858" s="6"/>
      <c r="BC2858" s="6"/>
    </row>
    <row r="2859" spans="8:55">
      <c r="H2859" s="6"/>
      <c r="O2859" s="6"/>
      <c r="V2859" s="6"/>
      <c r="AJ2859" s="6"/>
      <c r="BC2859" s="6"/>
    </row>
    <row r="2860" spans="8:55">
      <c r="H2860" s="6"/>
      <c r="O2860" s="6"/>
      <c r="V2860" s="6"/>
      <c r="AJ2860" s="6"/>
      <c r="BC2860" s="6"/>
    </row>
    <row r="2861" spans="8:55">
      <c r="H2861" s="6"/>
      <c r="O2861" s="6"/>
      <c r="V2861" s="6"/>
      <c r="AJ2861" s="6"/>
      <c r="BC2861" s="6"/>
    </row>
    <row r="2862" spans="8:55">
      <c r="H2862" s="6"/>
      <c r="O2862" s="6"/>
      <c r="V2862" s="6"/>
      <c r="AJ2862" s="6"/>
      <c r="BC2862" s="6"/>
    </row>
    <row r="2863" spans="8:55">
      <c r="H2863" s="6"/>
      <c r="O2863" s="6"/>
      <c r="V2863" s="6"/>
      <c r="AJ2863" s="6"/>
      <c r="BC2863" s="6"/>
    </row>
    <row r="2864" spans="8:55">
      <c r="H2864" s="6"/>
      <c r="O2864" s="6"/>
      <c r="V2864" s="6"/>
      <c r="AJ2864" s="6"/>
      <c r="BC2864" s="6"/>
    </row>
    <row r="2865" spans="8:55">
      <c r="H2865" s="6"/>
      <c r="O2865" s="6"/>
      <c r="V2865" s="6"/>
      <c r="AJ2865" s="6"/>
      <c r="BC2865" s="6"/>
    </row>
    <row r="2866" spans="8:55">
      <c r="H2866" s="6"/>
      <c r="O2866" s="6"/>
      <c r="V2866" s="6"/>
      <c r="AJ2866" s="6"/>
      <c r="BC2866" s="6"/>
    </row>
    <row r="2867" spans="8:55">
      <c r="H2867" s="6"/>
      <c r="O2867" s="6"/>
      <c r="V2867" s="6"/>
      <c r="AJ2867" s="6"/>
      <c r="BC2867" s="6"/>
    </row>
    <row r="2868" spans="8:55">
      <c r="H2868" s="6"/>
      <c r="O2868" s="6"/>
      <c r="V2868" s="6"/>
      <c r="AJ2868" s="6"/>
      <c r="BC2868" s="6"/>
    </row>
    <row r="2869" spans="8:55">
      <c r="H2869" s="6"/>
      <c r="O2869" s="6"/>
      <c r="V2869" s="6"/>
      <c r="AJ2869" s="6"/>
      <c r="BC2869" s="6"/>
    </row>
    <row r="2870" spans="8:55">
      <c r="H2870" s="6"/>
      <c r="O2870" s="6"/>
      <c r="V2870" s="6"/>
      <c r="AJ2870" s="6"/>
      <c r="BC2870" s="6"/>
    </row>
    <row r="2871" spans="8:55">
      <c r="H2871" s="6"/>
      <c r="O2871" s="6"/>
      <c r="V2871" s="6"/>
      <c r="AJ2871" s="6"/>
      <c r="BC2871" s="6"/>
    </row>
    <row r="2872" spans="8:55">
      <c r="H2872" s="6"/>
      <c r="O2872" s="6"/>
      <c r="V2872" s="6"/>
      <c r="AJ2872" s="6"/>
      <c r="BC2872" s="6"/>
    </row>
    <row r="2873" spans="8:55">
      <c r="H2873" s="6"/>
      <c r="O2873" s="6"/>
      <c r="V2873" s="6"/>
      <c r="AJ2873" s="6"/>
      <c r="BC2873" s="6"/>
    </row>
    <row r="2874" spans="8:55">
      <c r="H2874" s="6"/>
      <c r="O2874" s="6"/>
      <c r="V2874" s="6"/>
      <c r="AJ2874" s="6"/>
      <c r="BC2874" s="6"/>
    </row>
    <row r="2875" spans="8:55">
      <c r="H2875" s="6"/>
      <c r="O2875" s="6"/>
      <c r="V2875" s="6"/>
      <c r="AJ2875" s="6"/>
      <c r="BC2875" s="6"/>
    </row>
    <row r="2876" spans="8:55">
      <c r="H2876" s="6"/>
      <c r="O2876" s="6"/>
      <c r="V2876" s="6"/>
      <c r="AJ2876" s="6"/>
      <c r="BC2876" s="6"/>
    </row>
    <row r="2877" spans="8:55">
      <c r="H2877" s="6"/>
      <c r="O2877" s="6"/>
      <c r="V2877" s="6"/>
      <c r="AJ2877" s="6"/>
      <c r="BC2877" s="6"/>
    </row>
    <row r="2878" spans="8:55">
      <c r="H2878" s="6"/>
      <c r="O2878" s="6"/>
      <c r="V2878" s="6"/>
      <c r="AJ2878" s="6"/>
      <c r="BC2878" s="6"/>
    </row>
    <row r="2879" spans="8:55">
      <c r="H2879" s="6"/>
      <c r="O2879" s="6"/>
      <c r="V2879" s="6"/>
      <c r="AJ2879" s="6"/>
      <c r="BC2879" s="6"/>
    </row>
    <row r="2880" spans="8:55">
      <c r="H2880" s="6"/>
      <c r="O2880" s="6"/>
      <c r="V2880" s="6"/>
      <c r="AJ2880" s="6"/>
      <c r="BC2880" s="6"/>
    </row>
    <row r="2881" spans="8:55">
      <c r="H2881" s="6"/>
      <c r="O2881" s="6"/>
      <c r="V2881" s="6"/>
      <c r="AJ2881" s="6"/>
      <c r="BC2881" s="6"/>
    </row>
    <row r="2882" spans="8:55">
      <c r="H2882" s="6"/>
      <c r="O2882" s="6"/>
      <c r="V2882" s="6"/>
      <c r="AJ2882" s="6"/>
      <c r="BC2882" s="6"/>
    </row>
    <row r="2883" spans="8:55">
      <c r="H2883" s="6"/>
      <c r="O2883" s="6"/>
      <c r="V2883" s="6"/>
      <c r="AJ2883" s="6"/>
      <c r="BC2883" s="6"/>
    </row>
    <row r="2884" spans="8:55">
      <c r="H2884" s="6"/>
      <c r="O2884" s="6"/>
      <c r="V2884" s="6"/>
      <c r="AJ2884" s="6"/>
      <c r="BC2884" s="6"/>
    </row>
    <row r="2885" spans="8:55">
      <c r="H2885" s="6"/>
      <c r="O2885" s="6"/>
      <c r="V2885" s="6"/>
      <c r="AJ2885" s="6"/>
      <c r="BC2885" s="6"/>
    </row>
    <row r="2886" spans="8:55">
      <c r="H2886" s="6"/>
      <c r="O2886" s="6"/>
      <c r="V2886" s="6"/>
      <c r="AJ2886" s="6"/>
      <c r="BC2886" s="6"/>
    </row>
    <row r="2887" spans="8:55">
      <c r="H2887" s="6"/>
      <c r="O2887" s="6"/>
      <c r="V2887" s="6"/>
      <c r="AJ2887" s="6"/>
      <c r="BC2887" s="6"/>
    </row>
    <row r="2888" spans="8:55">
      <c r="H2888" s="6"/>
      <c r="O2888" s="6"/>
      <c r="V2888" s="6"/>
      <c r="AJ2888" s="6"/>
      <c r="BC2888" s="6"/>
    </row>
    <row r="2889" spans="8:55">
      <c r="H2889" s="6"/>
      <c r="O2889" s="6"/>
      <c r="V2889" s="6"/>
      <c r="AJ2889" s="6"/>
      <c r="BC2889" s="6"/>
    </row>
    <row r="2890" spans="8:55">
      <c r="H2890" s="6"/>
      <c r="O2890" s="6"/>
      <c r="V2890" s="6"/>
      <c r="AJ2890" s="6"/>
      <c r="BC2890" s="6"/>
    </row>
    <row r="2891" spans="8:55">
      <c r="H2891" s="6"/>
      <c r="O2891" s="6"/>
      <c r="V2891" s="6"/>
      <c r="AJ2891" s="6"/>
      <c r="BC2891" s="6"/>
    </row>
    <row r="2892" spans="8:55">
      <c r="H2892" s="6"/>
      <c r="O2892" s="6"/>
      <c r="V2892" s="6"/>
      <c r="AJ2892" s="6"/>
      <c r="BC2892" s="6"/>
    </row>
    <row r="2893" spans="8:55">
      <c r="H2893" s="6"/>
      <c r="O2893" s="6"/>
      <c r="V2893" s="6"/>
      <c r="AJ2893" s="6"/>
      <c r="BC2893" s="6"/>
    </row>
    <row r="2894" spans="8:55">
      <c r="H2894" s="6"/>
      <c r="O2894" s="6"/>
      <c r="V2894" s="6"/>
      <c r="AJ2894" s="6"/>
      <c r="BC2894" s="6"/>
    </row>
    <row r="2895" spans="8:55">
      <c r="H2895" s="6"/>
      <c r="O2895" s="6"/>
      <c r="V2895" s="6"/>
      <c r="AJ2895" s="6"/>
      <c r="BC2895" s="6"/>
    </row>
    <row r="2896" spans="8:55">
      <c r="H2896" s="6"/>
      <c r="O2896" s="6"/>
      <c r="V2896" s="6"/>
      <c r="AJ2896" s="6"/>
      <c r="BC2896" s="6"/>
    </row>
    <row r="2897" spans="8:55">
      <c r="H2897" s="6"/>
      <c r="O2897" s="6"/>
      <c r="V2897" s="6"/>
      <c r="AJ2897" s="6"/>
      <c r="BC2897" s="6"/>
    </row>
    <row r="2898" spans="8:55">
      <c r="H2898" s="6"/>
      <c r="O2898" s="6"/>
      <c r="V2898" s="6"/>
      <c r="AJ2898" s="6"/>
      <c r="BC2898" s="6"/>
    </row>
    <row r="2899" spans="8:55">
      <c r="H2899" s="6"/>
      <c r="O2899" s="6"/>
      <c r="V2899" s="6"/>
      <c r="AJ2899" s="6"/>
      <c r="BC2899" s="6"/>
    </row>
    <row r="2900" spans="8:55">
      <c r="H2900" s="6"/>
      <c r="O2900" s="6"/>
      <c r="V2900" s="6"/>
      <c r="AJ2900" s="6"/>
      <c r="BC2900" s="6"/>
    </row>
    <row r="2901" spans="8:55">
      <c r="H2901" s="6"/>
      <c r="O2901" s="6"/>
      <c r="V2901" s="6"/>
      <c r="AJ2901" s="6"/>
      <c r="BC2901" s="6"/>
    </row>
    <row r="2902" spans="8:55">
      <c r="H2902" s="6"/>
      <c r="O2902" s="6"/>
      <c r="V2902" s="6"/>
      <c r="AJ2902" s="6"/>
      <c r="BC2902" s="6"/>
    </row>
    <row r="2903" spans="8:55">
      <c r="H2903" s="6"/>
      <c r="O2903" s="6"/>
      <c r="V2903" s="6"/>
      <c r="AJ2903" s="6"/>
      <c r="BC2903" s="6"/>
    </row>
    <row r="2904" spans="8:55">
      <c r="H2904" s="6"/>
      <c r="O2904" s="6"/>
      <c r="V2904" s="6"/>
      <c r="AJ2904" s="6"/>
      <c r="BC2904" s="6"/>
    </row>
    <row r="2905" spans="8:55">
      <c r="H2905" s="6"/>
      <c r="O2905" s="6"/>
      <c r="V2905" s="6"/>
      <c r="AJ2905" s="6"/>
      <c r="BC2905" s="6"/>
    </row>
    <row r="2906" spans="8:55">
      <c r="H2906" s="6"/>
      <c r="O2906" s="6"/>
      <c r="V2906" s="6"/>
      <c r="AJ2906" s="6"/>
      <c r="BC2906" s="6"/>
    </row>
    <row r="2907" spans="8:55">
      <c r="H2907" s="6"/>
      <c r="O2907" s="6"/>
      <c r="V2907" s="6"/>
      <c r="AJ2907" s="6"/>
      <c r="BC2907" s="6"/>
    </row>
    <row r="2908" spans="8:55">
      <c r="H2908" s="6"/>
      <c r="O2908" s="6"/>
      <c r="V2908" s="6"/>
      <c r="AJ2908" s="6"/>
      <c r="BC2908" s="6"/>
    </row>
    <row r="2909" spans="8:55">
      <c r="H2909" s="6"/>
      <c r="O2909" s="6"/>
      <c r="V2909" s="6"/>
      <c r="AJ2909" s="6"/>
      <c r="BC2909" s="6"/>
    </row>
    <row r="2910" spans="8:55">
      <c r="H2910" s="6"/>
      <c r="O2910" s="6"/>
      <c r="V2910" s="6"/>
      <c r="AJ2910" s="6"/>
      <c r="BC2910" s="6"/>
    </row>
    <row r="2911" spans="8:55">
      <c r="H2911" s="6"/>
      <c r="O2911" s="6"/>
      <c r="V2911" s="6"/>
      <c r="AJ2911" s="6"/>
      <c r="BC2911" s="6"/>
    </row>
    <row r="2912" spans="8:55">
      <c r="H2912" s="6"/>
      <c r="O2912" s="6"/>
      <c r="V2912" s="6"/>
      <c r="AJ2912" s="6"/>
      <c r="BC2912" s="6"/>
    </row>
    <row r="2913" spans="8:55">
      <c r="H2913" s="6"/>
      <c r="O2913" s="6"/>
      <c r="V2913" s="6"/>
      <c r="AJ2913" s="6"/>
      <c r="BC2913" s="6"/>
    </row>
    <row r="2914" spans="8:55">
      <c r="H2914" s="6"/>
      <c r="O2914" s="6"/>
      <c r="V2914" s="6"/>
      <c r="AJ2914" s="6"/>
      <c r="BC2914" s="6"/>
    </row>
    <row r="2915" spans="8:55">
      <c r="H2915" s="6"/>
      <c r="O2915" s="6"/>
      <c r="V2915" s="6"/>
      <c r="AJ2915" s="6"/>
      <c r="BC2915" s="6"/>
    </row>
    <row r="2916" spans="8:55">
      <c r="H2916" s="6"/>
      <c r="O2916" s="6"/>
      <c r="V2916" s="6"/>
      <c r="AJ2916" s="6"/>
      <c r="BC2916" s="6"/>
    </row>
    <row r="2917" spans="8:55">
      <c r="H2917" s="6"/>
      <c r="O2917" s="6"/>
      <c r="V2917" s="6"/>
      <c r="AJ2917" s="6"/>
      <c r="BC2917" s="6"/>
    </row>
    <row r="2918" spans="8:55">
      <c r="H2918" s="6"/>
      <c r="O2918" s="6"/>
      <c r="V2918" s="6"/>
      <c r="AJ2918" s="6"/>
      <c r="BC2918" s="6"/>
    </row>
    <row r="2919" spans="8:55">
      <c r="H2919" s="6"/>
      <c r="O2919" s="6"/>
      <c r="V2919" s="6"/>
      <c r="AJ2919" s="6"/>
      <c r="BC2919" s="6"/>
    </row>
    <row r="2920" spans="8:55">
      <c r="H2920" s="6"/>
      <c r="O2920" s="6"/>
      <c r="V2920" s="6"/>
      <c r="AJ2920" s="6"/>
      <c r="BC2920" s="6"/>
    </row>
    <row r="2921" spans="8:55">
      <c r="H2921" s="6"/>
      <c r="O2921" s="6"/>
      <c r="V2921" s="6"/>
      <c r="AJ2921" s="6"/>
      <c r="BC2921" s="6"/>
    </row>
    <row r="2922" spans="8:55">
      <c r="H2922" s="6"/>
      <c r="O2922" s="6"/>
      <c r="V2922" s="6"/>
      <c r="AJ2922" s="6"/>
      <c r="BC2922" s="6"/>
    </row>
    <row r="2923" spans="8:55">
      <c r="H2923" s="6"/>
      <c r="O2923" s="6"/>
      <c r="V2923" s="6"/>
      <c r="AJ2923" s="6"/>
      <c r="BC2923" s="6"/>
    </row>
    <row r="2924" spans="8:55">
      <c r="H2924" s="6"/>
      <c r="O2924" s="6"/>
      <c r="V2924" s="6"/>
      <c r="AJ2924" s="6"/>
      <c r="BC2924" s="6"/>
    </row>
    <row r="2925" spans="8:55">
      <c r="H2925" s="6"/>
      <c r="O2925" s="6"/>
      <c r="V2925" s="6"/>
      <c r="AJ2925" s="6"/>
      <c r="BC2925" s="6"/>
    </row>
    <row r="2926" spans="8:55">
      <c r="H2926" s="6"/>
      <c r="O2926" s="6"/>
      <c r="V2926" s="6"/>
      <c r="AJ2926" s="6"/>
      <c r="BC2926" s="6"/>
    </row>
    <row r="2927" spans="8:55">
      <c r="H2927" s="6"/>
      <c r="O2927" s="6"/>
      <c r="V2927" s="6"/>
      <c r="AJ2927" s="6"/>
      <c r="BC2927" s="6"/>
    </row>
    <row r="2928" spans="8:55">
      <c r="H2928" s="6"/>
      <c r="O2928" s="6"/>
      <c r="V2928" s="6"/>
      <c r="AJ2928" s="6"/>
      <c r="BC2928" s="6"/>
    </row>
    <row r="2929" spans="8:55">
      <c r="H2929" s="6"/>
      <c r="O2929" s="6"/>
      <c r="V2929" s="6"/>
      <c r="AJ2929" s="6"/>
      <c r="BC2929" s="6"/>
    </row>
    <row r="2930" spans="8:55">
      <c r="H2930" s="6"/>
      <c r="O2930" s="6"/>
      <c r="V2930" s="6"/>
      <c r="AJ2930" s="6"/>
      <c r="BC2930" s="6"/>
    </row>
    <row r="2931" spans="8:55">
      <c r="H2931" s="6"/>
      <c r="O2931" s="6"/>
      <c r="V2931" s="6"/>
      <c r="AJ2931" s="6"/>
      <c r="BC2931" s="6"/>
    </row>
    <row r="2932" spans="8:55">
      <c r="H2932" s="6"/>
      <c r="O2932" s="6"/>
      <c r="V2932" s="6"/>
      <c r="AJ2932" s="6"/>
      <c r="BC2932" s="6"/>
    </row>
    <row r="2933" spans="8:55">
      <c r="H2933" s="6"/>
      <c r="O2933" s="6"/>
      <c r="V2933" s="6"/>
      <c r="AJ2933" s="6"/>
      <c r="BC2933" s="6"/>
    </row>
    <row r="2934" spans="8:55">
      <c r="H2934" s="6"/>
      <c r="O2934" s="6"/>
      <c r="V2934" s="6"/>
      <c r="AJ2934" s="6"/>
      <c r="BC2934" s="6"/>
    </row>
    <row r="2935" spans="8:55">
      <c r="H2935" s="6"/>
      <c r="O2935" s="6"/>
      <c r="V2935" s="6"/>
      <c r="AJ2935" s="6"/>
      <c r="BC2935" s="6"/>
    </row>
    <row r="2936" spans="8:55">
      <c r="H2936" s="6"/>
      <c r="O2936" s="6"/>
      <c r="V2936" s="6"/>
      <c r="AJ2936" s="6"/>
      <c r="BC2936" s="6"/>
    </row>
    <row r="2937" spans="8:55">
      <c r="H2937" s="6"/>
      <c r="O2937" s="6"/>
      <c r="V2937" s="6"/>
      <c r="AJ2937" s="6"/>
      <c r="BC2937" s="6"/>
    </row>
    <row r="2938" spans="8:55">
      <c r="H2938" s="6"/>
      <c r="O2938" s="6"/>
      <c r="V2938" s="6"/>
      <c r="AJ2938" s="6"/>
      <c r="BC2938" s="6"/>
    </row>
    <row r="2939" spans="8:55">
      <c r="H2939" s="6"/>
      <c r="O2939" s="6"/>
      <c r="V2939" s="6"/>
      <c r="AJ2939" s="6"/>
      <c r="BC2939" s="6"/>
    </row>
    <row r="2940" spans="8:55">
      <c r="H2940" s="6"/>
      <c r="O2940" s="6"/>
      <c r="V2940" s="6"/>
      <c r="AJ2940" s="6"/>
      <c r="BC2940" s="6"/>
    </row>
    <row r="2941" spans="8:55">
      <c r="H2941" s="6"/>
      <c r="O2941" s="6"/>
      <c r="V2941" s="6"/>
      <c r="AJ2941" s="6"/>
      <c r="BC2941" s="6"/>
    </row>
    <row r="2942" spans="8:55">
      <c r="H2942" s="6"/>
      <c r="O2942" s="6"/>
      <c r="V2942" s="6"/>
      <c r="AJ2942" s="6"/>
      <c r="BC2942" s="6"/>
    </row>
    <row r="2943" spans="8:55">
      <c r="H2943" s="6"/>
      <c r="O2943" s="6"/>
      <c r="V2943" s="6"/>
      <c r="AJ2943" s="6"/>
      <c r="BC2943" s="6"/>
    </row>
    <row r="2944" spans="8:55">
      <c r="H2944" s="6"/>
      <c r="O2944" s="6"/>
      <c r="V2944" s="6"/>
      <c r="AJ2944" s="6"/>
      <c r="BC2944" s="6"/>
    </row>
    <row r="2945" spans="8:55">
      <c r="H2945" s="6"/>
      <c r="O2945" s="6"/>
      <c r="V2945" s="6"/>
      <c r="AJ2945" s="6"/>
      <c r="BC2945" s="6"/>
    </row>
    <row r="2946" spans="8:55">
      <c r="H2946" s="6"/>
      <c r="O2946" s="6"/>
      <c r="V2946" s="6"/>
      <c r="AJ2946" s="6"/>
      <c r="BC2946" s="6"/>
    </row>
    <row r="2947" spans="8:55">
      <c r="H2947" s="6"/>
      <c r="O2947" s="6"/>
      <c r="V2947" s="6"/>
      <c r="AJ2947" s="6"/>
      <c r="BC2947" s="6"/>
    </row>
    <row r="2948" spans="8:55">
      <c r="H2948" s="6"/>
      <c r="O2948" s="6"/>
      <c r="V2948" s="6"/>
      <c r="AJ2948" s="6"/>
      <c r="BC2948" s="6"/>
    </row>
    <row r="2949" spans="8:55">
      <c r="H2949" s="6"/>
      <c r="O2949" s="6"/>
      <c r="V2949" s="6"/>
      <c r="AJ2949" s="6"/>
      <c r="BC2949" s="6"/>
    </row>
    <row r="2950" spans="8:55">
      <c r="H2950" s="6"/>
      <c r="O2950" s="6"/>
      <c r="V2950" s="6"/>
      <c r="AJ2950" s="6"/>
      <c r="BC2950" s="6"/>
    </row>
    <row r="2951" spans="8:55">
      <c r="H2951" s="6"/>
      <c r="O2951" s="6"/>
      <c r="V2951" s="6"/>
      <c r="AJ2951" s="6"/>
      <c r="BC2951" s="6"/>
    </row>
    <row r="2952" spans="8:55">
      <c r="H2952" s="6"/>
      <c r="O2952" s="6"/>
      <c r="V2952" s="6"/>
      <c r="AJ2952" s="6"/>
      <c r="BC2952" s="6"/>
    </row>
    <row r="2953" spans="8:55">
      <c r="H2953" s="6"/>
      <c r="O2953" s="6"/>
      <c r="V2953" s="6"/>
      <c r="AJ2953" s="6"/>
      <c r="BC2953" s="6"/>
    </row>
    <row r="2954" spans="8:55">
      <c r="H2954" s="6"/>
      <c r="O2954" s="6"/>
      <c r="V2954" s="6"/>
      <c r="AJ2954" s="6"/>
      <c r="BC2954" s="6"/>
    </row>
    <row r="2955" spans="8:55">
      <c r="H2955" s="6"/>
      <c r="O2955" s="6"/>
      <c r="V2955" s="6"/>
      <c r="AJ2955" s="6"/>
      <c r="BC2955" s="6"/>
    </row>
    <row r="2956" spans="8:55">
      <c r="H2956" s="6"/>
      <c r="O2956" s="6"/>
      <c r="V2956" s="6"/>
      <c r="AJ2956" s="6"/>
      <c r="BC2956" s="6"/>
    </row>
    <row r="2957" spans="8:55">
      <c r="H2957" s="6"/>
      <c r="O2957" s="6"/>
      <c r="V2957" s="6"/>
      <c r="AJ2957" s="6"/>
      <c r="BC2957" s="6"/>
    </row>
    <row r="2958" spans="8:55">
      <c r="H2958" s="6"/>
      <c r="O2958" s="6"/>
      <c r="V2958" s="6"/>
      <c r="AJ2958" s="6"/>
      <c r="BC2958" s="6"/>
    </row>
    <row r="2959" spans="8:55">
      <c r="H2959" s="6"/>
      <c r="O2959" s="6"/>
      <c r="V2959" s="6"/>
      <c r="AJ2959" s="6"/>
      <c r="BC2959" s="6"/>
    </row>
    <row r="2960" spans="8:55">
      <c r="H2960" s="6"/>
      <c r="O2960" s="6"/>
      <c r="V2960" s="6"/>
      <c r="AJ2960" s="6"/>
      <c r="BC2960" s="6"/>
    </row>
    <row r="2961" spans="8:55">
      <c r="H2961" s="6"/>
      <c r="O2961" s="6"/>
      <c r="V2961" s="6"/>
      <c r="AJ2961" s="6"/>
      <c r="BC2961" s="6"/>
    </row>
    <row r="2962" spans="8:55">
      <c r="H2962" s="6"/>
      <c r="O2962" s="6"/>
      <c r="V2962" s="6"/>
      <c r="AJ2962" s="6"/>
      <c r="BC2962" s="6"/>
    </row>
    <row r="2963" spans="8:55">
      <c r="H2963" s="6"/>
      <c r="O2963" s="6"/>
      <c r="V2963" s="6"/>
      <c r="AJ2963" s="6"/>
      <c r="BC2963" s="6"/>
    </row>
    <row r="2964" spans="8:55">
      <c r="H2964" s="6"/>
      <c r="O2964" s="6"/>
      <c r="V2964" s="6"/>
      <c r="AJ2964" s="6"/>
      <c r="BC2964" s="6"/>
    </row>
    <row r="2965" spans="8:55">
      <c r="H2965" s="6"/>
      <c r="O2965" s="6"/>
      <c r="V2965" s="6"/>
      <c r="AJ2965" s="6"/>
      <c r="BC2965" s="6"/>
    </row>
    <row r="2966" spans="8:55">
      <c r="H2966" s="6"/>
      <c r="O2966" s="6"/>
      <c r="V2966" s="6"/>
      <c r="AJ2966" s="6"/>
      <c r="BC2966" s="6"/>
    </row>
    <row r="2967" spans="8:55">
      <c r="H2967" s="6"/>
      <c r="O2967" s="6"/>
      <c r="V2967" s="6"/>
      <c r="AJ2967" s="6"/>
      <c r="BC2967" s="6"/>
    </row>
    <row r="2968" spans="8:55">
      <c r="H2968" s="6"/>
      <c r="O2968" s="6"/>
      <c r="V2968" s="6"/>
      <c r="AJ2968" s="6"/>
      <c r="BC2968" s="6"/>
    </row>
    <row r="2969" spans="8:55">
      <c r="H2969" s="6"/>
      <c r="O2969" s="6"/>
      <c r="V2969" s="6"/>
      <c r="AJ2969" s="6"/>
      <c r="BC2969" s="6"/>
    </row>
    <row r="2970" spans="8:55">
      <c r="H2970" s="6"/>
      <c r="O2970" s="6"/>
      <c r="V2970" s="6"/>
      <c r="AJ2970" s="6"/>
      <c r="BC2970" s="6"/>
    </row>
    <row r="2971" spans="8:55">
      <c r="H2971" s="6"/>
      <c r="O2971" s="6"/>
      <c r="V2971" s="6"/>
      <c r="AJ2971" s="6"/>
      <c r="BC2971" s="6"/>
    </row>
    <row r="2972" spans="8:55">
      <c r="H2972" s="6"/>
      <c r="O2972" s="6"/>
      <c r="V2972" s="6"/>
      <c r="AJ2972" s="6"/>
      <c r="BC2972" s="6"/>
    </row>
    <row r="2973" spans="8:55">
      <c r="H2973" s="6"/>
      <c r="O2973" s="6"/>
      <c r="V2973" s="6"/>
      <c r="AJ2973" s="6"/>
      <c r="BC2973" s="6"/>
    </row>
    <row r="2974" spans="8:55">
      <c r="H2974" s="6"/>
      <c r="O2974" s="6"/>
      <c r="V2974" s="6"/>
      <c r="AJ2974" s="6"/>
      <c r="BC2974" s="6"/>
    </row>
    <row r="2975" spans="8:55">
      <c r="H2975" s="6"/>
      <c r="O2975" s="6"/>
      <c r="V2975" s="6"/>
      <c r="AJ2975" s="6"/>
      <c r="BC2975" s="6"/>
    </row>
    <row r="2976" spans="8:55">
      <c r="H2976" s="6"/>
      <c r="O2976" s="6"/>
      <c r="V2976" s="6"/>
      <c r="AJ2976" s="6"/>
      <c r="BC2976" s="6"/>
    </row>
    <row r="2977" spans="8:55">
      <c r="H2977" s="6"/>
      <c r="O2977" s="6"/>
      <c r="V2977" s="6"/>
      <c r="AJ2977" s="6"/>
      <c r="BC2977" s="6"/>
    </row>
    <row r="2978" spans="8:55">
      <c r="H2978" s="6"/>
      <c r="O2978" s="6"/>
      <c r="V2978" s="6"/>
      <c r="AJ2978" s="6"/>
      <c r="BC2978" s="6"/>
    </row>
    <row r="2979" spans="8:55">
      <c r="H2979" s="6"/>
      <c r="O2979" s="6"/>
      <c r="V2979" s="6"/>
      <c r="AJ2979" s="6"/>
      <c r="BC2979" s="6"/>
    </row>
    <row r="2980" spans="8:55">
      <c r="H2980" s="6"/>
      <c r="O2980" s="6"/>
      <c r="V2980" s="6"/>
      <c r="AJ2980" s="6"/>
      <c r="BC2980" s="6"/>
    </row>
    <row r="2981" spans="8:55">
      <c r="H2981" s="6"/>
      <c r="O2981" s="6"/>
      <c r="V2981" s="6"/>
      <c r="AJ2981" s="6"/>
      <c r="BC2981" s="6"/>
    </row>
    <row r="2982" spans="8:55">
      <c r="H2982" s="6"/>
      <c r="O2982" s="6"/>
      <c r="V2982" s="6"/>
      <c r="AJ2982" s="6"/>
      <c r="BC2982" s="6"/>
    </row>
    <row r="2983" spans="8:55">
      <c r="H2983" s="6"/>
      <c r="O2983" s="6"/>
      <c r="V2983" s="6"/>
      <c r="AJ2983" s="6"/>
      <c r="BC2983" s="6"/>
    </row>
    <row r="2984" spans="8:55">
      <c r="H2984" s="6"/>
      <c r="O2984" s="6"/>
      <c r="V2984" s="6"/>
      <c r="AJ2984" s="6"/>
      <c r="BC2984" s="6"/>
    </row>
    <row r="2985" spans="8:55">
      <c r="H2985" s="6"/>
      <c r="O2985" s="6"/>
      <c r="V2985" s="6"/>
      <c r="AJ2985" s="6"/>
      <c r="BC2985" s="6"/>
    </row>
    <row r="2986" spans="8:55">
      <c r="H2986" s="6"/>
      <c r="O2986" s="6"/>
      <c r="V2986" s="6"/>
      <c r="AJ2986" s="6"/>
      <c r="BC2986" s="6"/>
    </row>
    <row r="2987" spans="8:55">
      <c r="H2987" s="6"/>
      <c r="O2987" s="6"/>
      <c r="V2987" s="6"/>
      <c r="AJ2987" s="6"/>
      <c r="BC2987" s="6"/>
    </row>
    <row r="2988" spans="8:55">
      <c r="H2988" s="6"/>
      <c r="O2988" s="6"/>
      <c r="V2988" s="6"/>
      <c r="AJ2988" s="6"/>
      <c r="BC2988" s="6"/>
    </row>
    <row r="2989" spans="8:55">
      <c r="H2989" s="6"/>
      <c r="O2989" s="6"/>
      <c r="V2989" s="6"/>
      <c r="AJ2989" s="6"/>
      <c r="BC2989" s="6"/>
    </row>
    <row r="2990" spans="8:55">
      <c r="H2990" s="6"/>
      <c r="O2990" s="6"/>
      <c r="V2990" s="6"/>
      <c r="AJ2990" s="6"/>
      <c r="BC2990" s="6"/>
    </row>
    <row r="2991" spans="8:55">
      <c r="H2991" s="6"/>
      <c r="O2991" s="6"/>
      <c r="V2991" s="6"/>
      <c r="AJ2991" s="6"/>
      <c r="BC2991" s="6"/>
    </row>
    <row r="2992" spans="8:55">
      <c r="H2992" s="6"/>
      <c r="O2992" s="6"/>
      <c r="V2992" s="6"/>
      <c r="AJ2992" s="6"/>
      <c r="BC2992" s="6"/>
    </row>
    <row r="2993" spans="8:55">
      <c r="H2993" s="6"/>
      <c r="O2993" s="6"/>
      <c r="V2993" s="6"/>
      <c r="AJ2993" s="6"/>
      <c r="BC2993" s="6"/>
    </row>
    <row r="2994" spans="8:55">
      <c r="H2994" s="6"/>
      <c r="O2994" s="6"/>
      <c r="V2994" s="6"/>
      <c r="AJ2994" s="6"/>
      <c r="BC2994" s="6"/>
    </row>
    <row r="2995" spans="8:55">
      <c r="H2995" s="6"/>
      <c r="O2995" s="6"/>
      <c r="V2995" s="6"/>
      <c r="AJ2995" s="6"/>
      <c r="BC2995" s="6"/>
    </row>
    <row r="2996" spans="8:55">
      <c r="H2996" s="6"/>
      <c r="O2996" s="6"/>
      <c r="V2996" s="6"/>
      <c r="AJ2996" s="6"/>
      <c r="BC2996" s="6"/>
    </row>
    <row r="2997" spans="8:55">
      <c r="H2997" s="6"/>
      <c r="O2997" s="6"/>
      <c r="V2997" s="6"/>
      <c r="AJ2997" s="6"/>
      <c r="BC2997" s="6"/>
    </row>
    <row r="2998" spans="8:55">
      <c r="H2998" s="6"/>
      <c r="O2998" s="6"/>
      <c r="V2998" s="6"/>
      <c r="AJ2998" s="6"/>
      <c r="BC2998" s="6"/>
    </row>
    <row r="2999" spans="8:55">
      <c r="H2999" s="6"/>
      <c r="O2999" s="6"/>
      <c r="V2999" s="6"/>
      <c r="AJ2999" s="6"/>
      <c r="BC2999" s="6"/>
    </row>
    <row r="3000" spans="8:55">
      <c r="H3000" s="6"/>
      <c r="O3000" s="6"/>
      <c r="V3000" s="6"/>
      <c r="AJ3000" s="6"/>
      <c r="BC3000" s="6"/>
    </row>
    <row r="3001" spans="8:55">
      <c r="H3001" s="6"/>
      <c r="O3001" s="6"/>
      <c r="V3001" s="6"/>
      <c r="AJ3001" s="6"/>
      <c r="BC3001" s="6"/>
    </row>
    <row r="3002" spans="8:55">
      <c r="H3002" s="6"/>
      <c r="O3002" s="6"/>
      <c r="V3002" s="6"/>
      <c r="AJ3002" s="6"/>
      <c r="BC3002" s="6"/>
    </row>
    <row r="3003" spans="8:55">
      <c r="H3003" s="6"/>
      <c r="O3003" s="6"/>
      <c r="V3003" s="6"/>
      <c r="AJ3003" s="6"/>
      <c r="BC3003" s="6"/>
    </row>
    <row r="3004" spans="8:55">
      <c r="H3004" s="6"/>
      <c r="O3004" s="6"/>
      <c r="V3004" s="6"/>
      <c r="AJ3004" s="6"/>
      <c r="BC3004" s="6"/>
    </row>
    <row r="3005" spans="8:55">
      <c r="H3005" s="6"/>
      <c r="O3005" s="6"/>
      <c r="V3005" s="6"/>
      <c r="AJ3005" s="6"/>
      <c r="BC3005" s="6"/>
    </row>
    <row r="3006" spans="8:55">
      <c r="H3006" s="6"/>
      <c r="O3006" s="6"/>
      <c r="V3006" s="6"/>
      <c r="AJ3006" s="6"/>
      <c r="BC3006" s="6"/>
    </row>
    <row r="3007" spans="8:55">
      <c r="H3007" s="6"/>
      <c r="O3007" s="6"/>
      <c r="V3007" s="6"/>
      <c r="AJ3007" s="6"/>
      <c r="BC3007" s="6"/>
    </row>
    <row r="3008" spans="8:55">
      <c r="H3008" s="6"/>
      <c r="O3008" s="6"/>
      <c r="V3008" s="6"/>
      <c r="AJ3008" s="6"/>
      <c r="BC3008" s="6"/>
    </row>
    <row r="3009" spans="8:55">
      <c r="H3009" s="6"/>
      <c r="O3009" s="6"/>
      <c r="V3009" s="6"/>
      <c r="AJ3009" s="6"/>
      <c r="BC3009" s="6"/>
    </row>
    <row r="3010" spans="8:55">
      <c r="H3010" s="6"/>
      <c r="O3010" s="6"/>
      <c r="V3010" s="6"/>
      <c r="AJ3010" s="6"/>
      <c r="BC3010" s="6"/>
    </row>
    <row r="3011" spans="8:55">
      <c r="H3011" s="6"/>
      <c r="O3011" s="6"/>
      <c r="V3011" s="6"/>
      <c r="AJ3011" s="6"/>
      <c r="BC3011" s="6"/>
    </row>
    <row r="3012" spans="8:55">
      <c r="H3012" s="6"/>
      <c r="O3012" s="6"/>
      <c r="V3012" s="6"/>
      <c r="AJ3012" s="6"/>
      <c r="BC3012" s="6"/>
    </row>
    <row r="3013" spans="8:55">
      <c r="H3013" s="6"/>
      <c r="O3013" s="6"/>
      <c r="V3013" s="6"/>
      <c r="AJ3013" s="6"/>
      <c r="BC3013" s="6"/>
    </row>
    <row r="3014" spans="8:55">
      <c r="H3014" s="6"/>
      <c r="O3014" s="6"/>
      <c r="V3014" s="6"/>
      <c r="AJ3014" s="6"/>
      <c r="BC3014" s="6"/>
    </row>
    <row r="3015" spans="8:55">
      <c r="H3015" s="6"/>
      <c r="O3015" s="6"/>
      <c r="V3015" s="6"/>
      <c r="AJ3015" s="6"/>
      <c r="BC3015" s="6"/>
    </row>
    <row r="3016" spans="8:55">
      <c r="H3016" s="6"/>
      <c r="O3016" s="6"/>
      <c r="V3016" s="6"/>
      <c r="AJ3016" s="6"/>
      <c r="BC3016" s="6"/>
    </row>
    <row r="3017" spans="8:55">
      <c r="H3017" s="6"/>
      <c r="O3017" s="6"/>
      <c r="V3017" s="6"/>
      <c r="AJ3017" s="6"/>
      <c r="BC3017" s="6"/>
    </row>
    <row r="3018" spans="8:55">
      <c r="H3018" s="6"/>
      <c r="O3018" s="6"/>
      <c r="V3018" s="6"/>
      <c r="AJ3018" s="6"/>
      <c r="BC3018" s="6"/>
    </row>
    <row r="3019" spans="8:55">
      <c r="H3019" s="6"/>
      <c r="O3019" s="6"/>
      <c r="V3019" s="6"/>
      <c r="AJ3019" s="6"/>
      <c r="BC3019" s="6"/>
    </row>
    <row r="3020" spans="8:55">
      <c r="H3020" s="6"/>
      <c r="O3020" s="6"/>
      <c r="V3020" s="6"/>
      <c r="AJ3020" s="6"/>
      <c r="BC3020" s="6"/>
    </row>
    <row r="3021" spans="8:55">
      <c r="H3021" s="6"/>
      <c r="O3021" s="6"/>
      <c r="V3021" s="6"/>
      <c r="AJ3021" s="6"/>
      <c r="BC3021" s="6"/>
    </row>
    <row r="3022" spans="8:55">
      <c r="H3022" s="6"/>
      <c r="O3022" s="6"/>
      <c r="V3022" s="6"/>
      <c r="AJ3022" s="6"/>
      <c r="BC3022" s="6"/>
    </row>
    <row r="3023" spans="8:55">
      <c r="H3023" s="6"/>
      <c r="O3023" s="6"/>
      <c r="V3023" s="6"/>
      <c r="AJ3023" s="6"/>
      <c r="BC3023" s="6"/>
    </row>
    <row r="3024" spans="8:55">
      <c r="H3024" s="6"/>
      <c r="O3024" s="6"/>
      <c r="V3024" s="6"/>
      <c r="AJ3024" s="6"/>
      <c r="BC3024" s="6"/>
    </row>
    <row r="3025" spans="8:55">
      <c r="H3025" s="6"/>
      <c r="O3025" s="6"/>
      <c r="V3025" s="6"/>
      <c r="AJ3025" s="6"/>
      <c r="BC3025" s="6"/>
    </row>
    <row r="3026" spans="8:55">
      <c r="H3026" s="6"/>
      <c r="O3026" s="6"/>
      <c r="V3026" s="6"/>
      <c r="AJ3026" s="6"/>
      <c r="BC3026" s="6"/>
    </row>
    <row r="3027" spans="8:55">
      <c r="H3027" s="6"/>
      <c r="O3027" s="6"/>
      <c r="V3027" s="6"/>
      <c r="AJ3027" s="6"/>
      <c r="BC3027" s="6"/>
    </row>
    <row r="3028" spans="8:55">
      <c r="H3028" s="6"/>
      <c r="O3028" s="6"/>
      <c r="V3028" s="6"/>
      <c r="AJ3028" s="6"/>
      <c r="BC3028" s="6"/>
    </row>
    <row r="3029" spans="8:55">
      <c r="H3029" s="6"/>
      <c r="O3029" s="6"/>
      <c r="V3029" s="6"/>
      <c r="AJ3029" s="6"/>
      <c r="BC3029" s="6"/>
    </row>
    <row r="3030" spans="8:55">
      <c r="H3030" s="6"/>
      <c r="O3030" s="6"/>
      <c r="V3030" s="6"/>
      <c r="AJ3030" s="6"/>
      <c r="BC3030" s="6"/>
    </row>
    <row r="3031" spans="8:55">
      <c r="H3031" s="6"/>
      <c r="O3031" s="6"/>
      <c r="V3031" s="6"/>
      <c r="AJ3031" s="6"/>
      <c r="BC3031" s="6"/>
    </row>
    <row r="3032" spans="8:55">
      <c r="H3032" s="6"/>
      <c r="O3032" s="6"/>
      <c r="V3032" s="6"/>
      <c r="AJ3032" s="6"/>
      <c r="BC3032" s="6"/>
    </row>
    <row r="3033" spans="8:55">
      <c r="H3033" s="6"/>
      <c r="O3033" s="6"/>
      <c r="V3033" s="6"/>
      <c r="AJ3033" s="6"/>
      <c r="BC3033" s="6"/>
    </row>
    <row r="3034" spans="8:55">
      <c r="H3034" s="6"/>
      <c r="O3034" s="6"/>
      <c r="V3034" s="6"/>
      <c r="AJ3034" s="6"/>
      <c r="BC3034" s="6"/>
    </row>
    <row r="3035" spans="8:55">
      <c r="H3035" s="6"/>
      <c r="O3035" s="6"/>
      <c r="V3035" s="6"/>
      <c r="AJ3035" s="6"/>
      <c r="BC3035" s="6"/>
    </row>
    <row r="3036" spans="8:55">
      <c r="H3036" s="6"/>
      <c r="O3036" s="6"/>
      <c r="V3036" s="6"/>
      <c r="AJ3036" s="6"/>
      <c r="BC3036" s="6"/>
    </row>
    <row r="3037" spans="8:55">
      <c r="H3037" s="6"/>
      <c r="O3037" s="6"/>
      <c r="V3037" s="6"/>
      <c r="AJ3037" s="6"/>
      <c r="BC3037" s="6"/>
    </row>
    <row r="3038" spans="8:55">
      <c r="H3038" s="6"/>
      <c r="O3038" s="6"/>
      <c r="V3038" s="6"/>
      <c r="AJ3038" s="6"/>
      <c r="BC3038" s="6"/>
    </row>
    <row r="3039" spans="8:55">
      <c r="H3039" s="6"/>
      <c r="O3039" s="6"/>
      <c r="V3039" s="6"/>
      <c r="AJ3039" s="6"/>
      <c r="BC3039" s="6"/>
    </row>
    <row r="3040" spans="8:55">
      <c r="H3040" s="6"/>
      <c r="O3040" s="6"/>
      <c r="V3040" s="6"/>
      <c r="AJ3040" s="6"/>
      <c r="BC3040" s="6"/>
    </row>
    <row r="3041" spans="8:55">
      <c r="H3041" s="6"/>
      <c r="O3041" s="6"/>
      <c r="V3041" s="6"/>
      <c r="AJ3041" s="6"/>
      <c r="BC3041" s="6"/>
    </row>
    <row r="3042" spans="8:55">
      <c r="H3042" s="6"/>
      <c r="O3042" s="6"/>
      <c r="V3042" s="6"/>
      <c r="AJ3042" s="6"/>
      <c r="BC3042" s="6"/>
    </row>
    <row r="3043" spans="8:55">
      <c r="H3043" s="6"/>
      <c r="O3043" s="6"/>
      <c r="V3043" s="6"/>
      <c r="AJ3043" s="6"/>
      <c r="BC3043" s="6"/>
    </row>
    <row r="3044" spans="8:55">
      <c r="H3044" s="6"/>
      <c r="O3044" s="6"/>
      <c r="V3044" s="6"/>
      <c r="AJ3044" s="6"/>
      <c r="BC3044" s="6"/>
    </row>
    <row r="3045" spans="8:55">
      <c r="H3045" s="6"/>
      <c r="O3045" s="6"/>
      <c r="V3045" s="6"/>
      <c r="AJ3045" s="6"/>
      <c r="BC3045" s="6"/>
    </row>
    <row r="3046" spans="8:55">
      <c r="H3046" s="6"/>
      <c r="O3046" s="6"/>
      <c r="V3046" s="6"/>
      <c r="AJ3046" s="6"/>
      <c r="BC3046" s="6"/>
    </row>
    <row r="3047" spans="8:55">
      <c r="H3047" s="6"/>
      <c r="O3047" s="6"/>
      <c r="V3047" s="6"/>
      <c r="AJ3047" s="6"/>
      <c r="BC3047" s="6"/>
    </row>
    <row r="3048" spans="8:55">
      <c r="H3048" s="6"/>
      <c r="O3048" s="6"/>
      <c r="V3048" s="6"/>
      <c r="AJ3048" s="6"/>
      <c r="BC3048" s="6"/>
    </row>
    <row r="3049" spans="8:55">
      <c r="H3049" s="6"/>
      <c r="O3049" s="6"/>
      <c r="V3049" s="6"/>
      <c r="AJ3049" s="6"/>
      <c r="BC3049" s="6"/>
    </row>
    <row r="3050" spans="8:55">
      <c r="H3050" s="6"/>
      <c r="O3050" s="6"/>
      <c r="V3050" s="6"/>
      <c r="AJ3050" s="6"/>
      <c r="BC3050" s="6"/>
    </row>
    <row r="3051" spans="8:55">
      <c r="H3051" s="6"/>
      <c r="O3051" s="6"/>
      <c r="V3051" s="6"/>
      <c r="AJ3051" s="6"/>
      <c r="BC3051" s="6"/>
    </row>
    <row r="3052" spans="8:55">
      <c r="H3052" s="6"/>
      <c r="O3052" s="6"/>
      <c r="V3052" s="6"/>
      <c r="AJ3052" s="6"/>
      <c r="BC3052" s="6"/>
    </row>
    <row r="3053" spans="8:55">
      <c r="H3053" s="6"/>
      <c r="O3053" s="6"/>
      <c r="V3053" s="6"/>
      <c r="AJ3053" s="6"/>
      <c r="BC3053" s="6"/>
    </row>
    <row r="3054" spans="8:55">
      <c r="H3054" s="6"/>
      <c r="O3054" s="6"/>
      <c r="V3054" s="6"/>
      <c r="AJ3054" s="6"/>
      <c r="BC3054" s="6"/>
    </row>
    <row r="3055" spans="8:55">
      <c r="H3055" s="6"/>
      <c r="O3055" s="6"/>
      <c r="V3055" s="6"/>
      <c r="AJ3055" s="6"/>
      <c r="BC3055" s="6"/>
    </row>
    <row r="3056" spans="8:55">
      <c r="H3056" s="6"/>
      <c r="O3056" s="6"/>
      <c r="V3056" s="6"/>
      <c r="AJ3056" s="6"/>
      <c r="BC3056" s="6"/>
    </row>
    <row r="3057" spans="8:55">
      <c r="H3057" s="6"/>
      <c r="O3057" s="6"/>
      <c r="V3057" s="6"/>
      <c r="AJ3057" s="6"/>
      <c r="BC3057" s="6"/>
    </row>
    <row r="3058" spans="8:55">
      <c r="H3058" s="6"/>
      <c r="O3058" s="6"/>
      <c r="V3058" s="6"/>
      <c r="AJ3058" s="6"/>
      <c r="BC3058" s="6"/>
    </row>
    <row r="3059" spans="8:55">
      <c r="H3059" s="6"/>
      <c r="O3059" s="6"/>
      <c r="V3059" s="6"/>
      <c r="AJ3059" s="6"/>
      <c r="BC3059" s="6"/>
    </row>
    <row r="3060" spans="8:55">
      <c r="H3060" s="6"/>
      <c r="O3060" s="6"/>
      <c r="V3060" s="6"/>
      <c r="AJ3060" s="6"/>
      <c r="BC3060" s="6"/>
    </row>
    <row r="3061" spans="8:55">
      <c r="H3061" s="6"/>
      <c r="O3061" s="6"/>
      <c r="V3061" s="6"/>
      <c r="AJ3061" s="6"/>
      <c r="BC3061" s="6"/>
    </row>
    <row r="3062" spans="8:55">
      <c r="H3062" s="6"/>
      <c r="O3062" s="6"/>
      <c r="V3062" s="6"/>
      <c r="AJ3062" s="6"/>
      <c r="BC3062" s="6"/>
    </row>
    <row r="3063" spans="8:55">
      <c r="H3063" s="6"/>
      <c r="O3063" s="6"/>
      <c r="V3063" s="6"/>
      <c r="AJ3063" s="6"/>
      <c r="BC3063" s="6"/>
    </row>
    <row r="3064" spans="8:55">
      <c r="H3064" s="6"/>
      <c r="O3064" s="6"/>
      <c r="V3064" s="6"/>
      <c r="AJ3064" s="6"/>
      <c r="BC3064" s="6"/>
    </row>
    <row r="3065" spans="8:55">
      <c r="H3065" s="6"/>
      <c r="O3065" s="6"/>
      <c r="V3065" s="6"/>
      <c r="AJ3065" s="6"/>
      <c r="BC3065" s="6"/>
    </row>
    <row r="3066" spans="8:55">
      <c r="H3066" s="6"/>
      <c r="O3066" s="6"/>
      <c r="V3066" s="6"/>
      <c r="AJ3066" s="6"/>
      <c r="BC3066" s="6"/>
    </row>
    <row r="3067" spans="8:55">
      <c r="H3067" s="6"/>
      <c r="O3067" s="6"/>
      <c r="V3067" s="6"/>
      <c r="AJ3067" s="6"/>
      <c r="BC3067" s="6"/>
    </row>
    <row r="3068" spans="8:55">
      <c r="H3068" s="6"/>
      <c r="O3068" s="6"/>
      <c r="V3068" s="6"/>
      <c r="AJ3068" s="6"/>
      <c r="BC3068" s="6"/>
    </row>
    <row r="3069" spans="8:55">
      <c r="H3069" s="6"/>
      <c r="O3069" s="6"/>
      <c r="V3069" s="6"/>
      <c r="AJ3069" s="6"/>
      <c r="BC3069" s="6"/>
    </row>
    <row r="3070" spans="8:55">
      <c r="H3070" s="6"/>
      <c r="O3070" s="6"/>
      <c r="V3070" s="6"/>
      <c r="AJ3070" s="6"/>
      <c r="BC3070" s="6"/>
    </row>
    <row r="3071" spans="8:55">
      <c r="H3071" s="6"/>
      <c r="O3071" s="6"/>
      <c r="V3071" s="6"/>
      <c r="AJ3071" s="6"/>
      <c r="BC3071" s="6"/>
    </row>
    <row r="3072" spans="8:55">
      <c r="H3072" s="6"/>
      <c r="O3072" s="6"/>
      <c r="V3072" s="6"/>
      <c r="AJ3072" s="6"/>
      <c r="BC3072" s="6"/>
    </row>
    <row r="3073" spans="8:55">
      <c r="H3073" s="6"/>
      <c r="O3073" s="6"/>
      <c r="V3073" s="6"/>
      <c r="AJ3073" s="6"/>
      <c r="BC3073" s="6"/>
    </row>
    <row r="3074" spans="8:55">
      <c r="H3074" s="6"/>
      <c r="O3074" s="6"/>
      <c r="V3074" s="6"/>
      <c r="AJ3074" s="6"/>
      <c r="BC3074" s="6"/>
    </row>
    <row r="3075" spans="8:55">
      <c r="H3075" s="6"/>
      <c r="O3075" s="6"/>
      <c r="V3075" s="6"/>
      <c r="AJ3075" s="6"/>
      <c r="BC3075" s="6"/>
    </row>
    <row r="3076" spans="8:55">
      <c r="H3076" s="6"/>
      <c r="O3076" s="6"/>
      <c r="V3076" s="6"/>
      <c r="AJ3076" s="6"/>
      <c r="BC3076" s="6"/>
    </row>
    <row r="3077" spans="8:55">
      <c r="H3077" s="6"/>
      <c r="O3077" s="6"/>
      <c r="V3077" s="6"/>
      <c r="AJ3077" s="6"/>
      <c r="BC3077" s="6"/>
    </row>
    <row r="3078" spans="8:55">
      <c r="H3078" s="6"/>
      <c r="O3078" s="6"/>
      <c r="V3078" s="6"/>
      <c r="AJ3078" s="6"/>
      <c r="BC3078" s="6"/>
    </row>
    <row r="3079" spans="8:55">
      <c r="H3079" s="6"/>
      <c r="O3079" s="6"/>
      <c r="V3079" s="6"/>
      <c r="AJ3079" s="6"/>
      <c r="BC3079" s="6"/>
    </row>
    <row r="3080" spans="8:55">
      <c r="H3080" s="6"/>
      <c r="O3080" s="6"/>
      <c r="V3080" s="6"/>
      <c r="AJ3080" s="6"/>
      <c r="BC3080" s="6"/>
    </row>
    <row r="3081" spans="8:55">
      <c r="H3081" s="6"/>
      <c r="O3081" s="6"/>
      <c r="V3081" s="6"/>
      <c r="AJ3081" s="6"/>
      <c r="BC3081" s="6"/>
    </row>
    <row r="3082" spans="8:55">
      <c r="H3082" s="6"/>
      <c r="O3082" s="6"/>
      <c r="V3082" s="6"/>
      <c r="AJ3082" s="6"/>
      <c r="BC3082" s="6"/>
    </row>
    <row r="3083" spans="8:55">
      <c r="H3083" s="6"/>
      <c r="O3083" s="6"/>
      <c r="V3083" s="6"/>
      <c r="AJ3083" s="6"/>
      <c r="BC3083" s="6"/>
    </row>
    <row r="3084" spans="8:55">
      <c r="H3084" s="6"/>
      <c r="O3084" s="6"/>
      <c r="V3084" s="6"/>
      <c r="AJ3084" s="6"/>
      <c r="BC3084" s="6"/>
    </row>
    <row r="3085" spans="8:55">
      <c r="H3085" s="6"/>
      <c r="O3085" s="6"/>
      <c r="V3085" s="6"/>
      <c r="AJ3085" s="6"/>
      <c r="BC3085" s="6"/>
    </row>
    <row r="3086" spans="8:55">
      <c r="H3086" s="6"/>
      <c r="O3086" s="6"/>
      <c r="V3086" s="6"/>
      <c r="AJ3086" s="6"/>
      <c r="BC3086" s="6"/>
    </row>
    <row r="3087" spans="8:55">
      <c r="H3087" s="6"/>
      <c r="O3087" s="6"/>
      <c r="V3087" s="6"/>
      <c r="AJ3087" s="6"/>
      <c r="BC3087" s="6"/>
    </row>
    <row r="3088" spans="8:55">
      <c r="H3088" s="6"/>
      <c r="O3088" s="6"/>
      <c r="V3088" s="6"/>
      <c r="AJ3088" s="6"/>
      <c r="BC3088" s="6"/>
    </row>
    <row r="3089" spans="8:55">
      <c r="H3089" s="6"/>
      <c r="O3089" s="6"/>
      <c r="V3089" s="6"/>
      <c r="AJ3089" s="6"/>
      <c r="BC3089" s="6"/>
    </row>
    <row r="3090" spans="8:55">
      <c r="H3090" s="6"/>
      <c r="O3090" s="6"/>
      <c r="V3090" s="6"/>
      <c r="AJ3090" s="6"/>
      <c r="BC3090" s="6"/>
    </row>
    <row r="3091" spans="8:55">
      <c r="H3091" s="6"/>
      <c r="O3091" s="6"/>
      <c r="V3091" s="6"/>
      <c r="AJ3091" s="6"/>
      <c r="BC3091" s="6"/>
    </row>
    <row r="3092" spans="8:55">
      <c r="H3092" s="6"/>
      <c r="O3092" s="6"/>
      <c r="V3092" s="6"/>
      <c r="AJ3092" s="6"/>
      <c r="BC3092" s="6"/>
    </row>
    <row r="3093" spans="8:55">
      <c r="H3093" s="6"/>
      <c r="O3093" s="6"/>
      <c r="V3093" s="6"/>
      <c r="AJ3093" s="6"/>
      <c r="BC3093" s="6"/>
    </row>
    <row r="3094" spans="8:55">
      <c r="H3094" s="6"/>
      <c r="O3094" s="6"/>
      <c r="V3094" s="6"/>
      <c r="AJ3094" s="6"/>
      <c r="BC3094" s="6"/>
    </row>
    <row r="3095" spans="8:55">
      <c r="H3095" s="6"/>
      <c r="O3095" s="6"/>
      <c r="V3095" s="6"/>
      <c r="AJ3095" s="6"/>
      <c r="BC3095" s="6"/>
    </row>
    <row r="3096" spans="8:55">
      <c r="H3096" s="6"/>
      <c r="O3096" s="6"/>
      <c r="V3096" s="6"/>
      <c r="AJ3096" s="6"/>
      <c r="BC3096" s="6"/>
    </row>
    <row r="3097" spans="8:55">
      <c r="H3097" s="6"/>
      <c r="O3097" s="6"/>
      <c r="V3097" s="6"/>
      <c r="AJ3097" s="6"/>
      <c r="BC3097" s="6"/>
    </row>
    <row r="3098" spans="8:55">
      <c r="H3098" s="6"/>
      <c r="O3098" s="6"/>
      <c r="V3098" s="6"/>
      <c r="AJ3098" s="6"/>
      <c r="BC3098" s="6"/>
    </row>
    <row r="3099" spans="8:55">
      <c r="H3099" s="6"/>
      <c r="O3099" s="6"/>
      <c r="V3099" s="6"/>
      <c r="AJ3099" s="6"/>
      <c r="BC3099" s="6"/>
    </row>
    <row r="3100" spans="8:55">
      <c r="H3100" s="6"/>
      <c r="O3100" s="6"/>
      <c r="V3100" s="6"/>
      <c r="AJ3100" s="6"/>
      <c r="BC3100" s="6"/>
    </row>
    <row r="3101" spans="8:55">
      <c r="H3101" s="6"/>
      <c r="O3101" s="6"/>
      <c r="V3101" s="6"/>
      <c r="AJ3101" s="6"/>
      <c r="BC3101" s="6"/>
    </row>
    <row r="3102" spans="8:55">
      <c r="H3102" s="6"/>
      <c r="O3102" s="6"/>
      <c r="V3102" s="6"/>
      <c r="AJ3102" s="6"/>
      <c r="BC3102" s="6"/>
    </row>
    <row r="3103" spans="8:55">
      <c r="H3103" s="6"/>
      <c r="O3103" s="6"/>
      <c r="V3103" s="6"/>
      <c r="AJ3103" s="6"/>
      <c r="BC3103" s="6"/>
    </row>
    <row r="3104" spans="8:55">
      <c r="H3104" s="6"/>
      <c r="O3104" s="6"/>
      <c r="V3104" s="6"/>
      <c r="AJ3104" s="6"/>
      <c r="BC3104" s="6"/>
    </row>
    <row r="3105" spans="8:55">
      <c r="H3105" s="6"/>
      <c r="O3105" s="6"/>
      <c r="V3105" s="6"/>
      <c r="AJ3105" s="6"/>
      <c r="BC3105" s="6"/>
    </row>
    <row r="3106" spans="8:55">
      <c r="H3106" s="6"/>
      <c r="O3106" s="6"/>
      <c r="V3106" s="6"/>
      <c r="AJ3106" s="6"/>
      <c r="BC3106" s="6"/>
    </row>
    <row r="3107" spans="8:55">
      <c r="H3107" s="6"/>
      <c r="O3107" s="6"/>
      <c r="V3107" s="6"/>
      <c r="AJ3107" s="6"/>
      <c r="BC3107" s="6"/>
    </row>
    <row r="3108" spans="8:55">
      <c r="H3108" s="6"/>
      <c r="O3108" s="6"/>
      <c r="V3108" s="6"/>
      <c r="AJ3108" s="6"/>
      <c r="BC3108" s="6"/>
    </row>
    <row r="3109" spans="8:55">
      <c r="H3109" s="6"/>
      <c r="O3109" s="6"/>
      <c r="V3109" s="6"/>
      <c r="AJ3109" s="6"/>
      <c r="BC3109" s="6"/>
    </row>
    <row r="3110" spans="8:55">
      <c r="H3110" s="6"/>
      <c r="O3110" s="6"/>
      <c r="V3110" s="6"/>
      <c r="AJ3110" s="6"/>
      <c r="BC3110" s="6"/>
    </row>
    <row r="3111" spans="8:55">
      <c r="H3111" s="6"/>
      <c r="O3111" s="6"/>
      <c r="V3111" s="6"/>
      <c r="AJ3111" s="6"/>
      <c r="BC3111" s="6"/>
    </row>
    <row r="3112" spans="8:55">
      <c r="H3112" s="6"/>
      <c r="O3112" s="6"/>
      <c r="V3112" s="6"/>
      <c r="AJ3112" s="6"/>
      <c r="BC3112" s="6"/>
    </row>
    <row r="3113" spans="8:55">
      <c r="H3113" s="6"/>
      <c r="O3113" s="6"/>
      <c r="V3113" s="6"/>
      <c r="AJ3113" s="6"/>
      <c r="BC3113" s="6"/>
    </row>
    <row r="3114" spans="8:55">
      <c r="H3114" s="6"/>
      <c r="O3114" s="6"/>
      <c r="V3114" s="6"/>
      <c r="AJ3114" s="6"/>
      <c r="BC3114" s="6"/>
    </row>
    <row r="3115" spans="8:55">
      <c r="H3115" s="6"/>
      <c r="O3115" s="6"/>
      <c r="V3115" s="6"/>
      <c r="AJ3115" s="6"/>
      <c r="BC3115" s="6"/>
    </row>
    <row r="3116" spans="8:55">
      <c r="H3116" s="6"/>
      <c r="O3116" s="6"/>
      <c r="V3116" s="6"/>
      <c r="AJ3116" s="6"/>
      <c r="BC3116" s="6"/>
    </row>
    <row r="3117" spans="8:55">
      <c r="H3117" s="6"/>
      <c r="O3117" s="6"/>
      <c r="V3117" s="6"/>
      <c r="AJ3117" s="6"/>
      <c r="BC3117" s="6"/>
    </row>
    <row r="3118" spans="8:55">
      <c r="H3118" s="6"/>
      <c r="O3118" s="6"/>
      <c r="V3118" s="6"/>
      <c r="AJ3118" s="6"/>
      <c r="BC3118" s="6"/>
    </row>
    <row r="3119" spans="8:55">
      <c r="H3119" s="6"/>
      <c r="O3119" s="6"/>
      <c r="V3119" s="6"/>
      <c r="AJ3119" s="6"/>
      <c r="BC3119" s="6"/>
    </row>
    <row r="3120" spans="8:55">
      <c r="H3120" s="6"/>
      <c r="O3120" s="6"/>
      <c r="V3120" s="6"/>
      <c r="AJ3120" s="6"/>
      <c r="BC3120" s="6"/>
    </row>
    <row r="3121" spans="8:55">
      <c r="H3121" s="6"/>
      <c r="O3121" s="6"/>
      <c r="V3121" s="6"/>
      <c r="AJ3121" s="6"/>
      <c r="BC3121" s="6"/>
    </row>
    <row r="3122" spans="8:55">
      <c r="H3122" s="6"/>
      <c r="O3122" s="6"/>
      <c r="V3122" s="6"/>
      <c r="AJ3122" s="6"/>
      <c r="BC3122" s="6"/>
    </row>
    <row r="3123" spans="8:55">
      <c r="H3123" s="6"/>
      <c r="O3123" s="6"/>
      <c r="V3123" s="6"/>
      <c r="AJ3123" s="6"/>
      <c r="BC3123" s="6"/>
    </row>
    <row r="3124" spans="8:55">
      <c r="H3124" s="6"/>
      <c r="O3124" s="6"/>
      <c r="V3124" s="6"/>
      <c r="AJ3124" s="6"/>
      <c r="BC3124" s="6"/>
    </row>
    <row r="3125" spans="8:55">
      <c r="H3125" s="6"/>
      <c r="O3125" s="6"/>
      <c r="V3125" s="6"/>
      <c r="AJ3125" s="6"/>
      <c r="BC3125" s="6"/>
    </row>
    <row r="3126" spans="8:55">
      <c r="H3126" s="6"/>
      <c r="O3126" s="6"/>
      <c r="V3126" s="6"/>
      <c r="AJ3126" s="6"/>
      <c r="BC3126" s="6"/>
    </row>
    <row r="3127" spans="8:55">
      <c r="H3127" s="6"/>
      <c r="O3127" s="6"/>
      <c r="V3127" s="6"/>
      <c r="AJ3127" s="6"/>
      <c r="BC3127" s="6"/>
    </row>
    <row r="3128" spans="8:55">
      <c r="H3128" s="6"/>
      <c r="O3128" s="6"/>
      <c r="V3128" s="6"/>
      <c r="AJ3128" s="6"/>
      <c r="BC3128" s="6"/>
    </row>
    <row r="3129" spans="8:55">
      <c r="H3129" s="6"/>
      <c r="O3129" s="6"/>
      <c r="V3129" s="6"/>
      <c r="AJ3129" s="6"/>
      <c r="BC3129" s="6"/>
    </row>
    <row r="3130" spans="8:55">
      <c r="H3130" s="6"/>
      <c r="O3130" s="6"/>
      <c r="V3130" s="6"/>
      <c r="AJ3130" s="6"/>
      <c r="BC3130" s="6"/>
    </row>
    <row r="3131" spans="8:55">
      <c r="H3131" s="6"/>
      <c r="O3131" s="6"/>
      <c r="V3131" s="6"/>
      <c r="AJ3131" s="6"/>
      <c r="BC3131" s="6"/>
    </row>
    <row r="3132" spans="8:55">
      <c r="H3132" s="6"/>
      <c r="O3132" s="6"/>
      <c r="V3132" s="6"/>
      <c r="AJ3132" s="6"/>
      <c r="BC3132" s="6"/>
    </row>
    <row r="3133" spans="8:55">
      <c r="H3133" s="6"/>
      <c r="O3133" s="6"/>
      <c r="V3133" s="6"/>
      <c r="AJ3133" s="6"/>
      <c r="BC3133" s="6"/>
    </row>
    <row r="3134" spans="8:55">
      <c r="H3134" s="6"/>
      <c r="O3134" s="6"/>
      <c r="V3134" s="6"/>
      <c r="AJ3134" s="6"/>
      <c r="BC3134" s="6"/>
    </row>
    <row r="3135" spans="8:55">
      <c r="H3135" s="6"/>
      <c r="O3135" s="6"/>
      <c r="V3135" s="6"/>
      <c r="AJ3135" s="6"/>
      <c r="BC3135" s="6"/>
    </row>
    <row r="3136" spans="8:55">
      <c r="H3136" s="6"/>
      <c r="O3136" s="6"/>
      <c r="V3136" s="6"/>
      <c r="AJ3136" s="6"/>
      <c r="BC3136" s="6"/>
    </row>
    <row r="3137" spans="8:55">
      <c r="H3137" s="6"/>
      <c r="O3137" s="6"/>
      <c r="V3137" s="6"/>
      <c r="AJ3137" s="6"/>
      <c r="BC3137" s="6"/>
    </row>
    <row r="3138" spans="8:55">
      <c r="H3138" s="6"/>
      <c r="O3138" s="6"/>
      <c r="V3138" s="6"/>
      <c r="AJ3138" s="6"/>
      <c r="BC3138" s="6"/>
    </row>
    <row r="3139" spans="8:55">
      <c r="H3139" s="6"/>
      <c r="O3139" s="6"/>
      <c r="V3139" s="6"/>
      <c r="AJ3139" s="6"/>
      <c r="BC3139" s="6"/>
    </row>
    <row r="3140" spans="8:55">
      <c r="H3140" s="6"/>
      <c r="O3140" s="6"/>
      <c r="V3140" s="6"/>
      <c r="AJ3140" s="6"/>
      <c r="BC3140" s="6"/>
    </row>
    <row r="3141" spans="8:55">
      <c r="H3141" s="6"/>
      <c r="O3141" s="6"/>
      <c r="V3141" s="6"/>
      <c r="AJ3141" s="6"/>
      <c r="BC3141" s="6"/>
    </row>
    <row r="3142" spans="8:55">
      <c r="H3142" s="6"/>
      <c r="O3142" s="6"/>
      <c r="V3142" s="6"/>
      <c r="AJ3142" s="6"/>
      <c r="BC3142" s="6"/>
    </row>
    <row r="3143" spans="8:55">
      <c r="H3143" s="6"/>
      <c r="O3143" s="6"/>
      <c r="V3143" s="6"/>
      <c r="AJ3143" s="6"/>
      <c r="BC3143" s="6"/>
    </row>
    <row r="3144" spans="8:55">
      <c r="H3144" s="6"/>
      <c r="O3144" s="6"/>
      <c r="V3144" s="6"/>
      <c r="AJ3144" s="6"/>
      <c r="BC3144" s="6"/>
    </row>
    <row r="3145" spans="8:55">
      <c r="H3145" s="6"/>
      <c r="O3145" s="6"/>
      <c r="V3145" s="6"/>
      <c r="AJ3145" s="6"/>
      <c r="BC3145" s="6"/>
    </row>
    <row r="3146" spans="8:55">
      <c r="H3146" s="6"/>
      <c r="O3146" s="6"/>
      <c r="V3146" s="6"/>
      <c r="AJ3146" s="6"/>
      <c r="BC3146" s="6"/>
    </row>
    <row r="3147" spans="8:55">
      <c r="H3147" s="6"/>
      <c r="O3147" s="6"/>
      <c r="V3147" s="6"/>
      <c r="AJ3147" s="6"/>
      <c r="BC3147" s="6"/>
    </row>
    <row r="3148" spans="8:55">
      <c r="H3148" s="6"/>
      <c r="O3148" s="6"/>
      <c r="V3148" s="6"/>
      <c r="AJ3148" s="6"/>
      <c r="BC3148" s="6"/>
    </row>
    <row r="3149" spans="8:55">
      <c r="H3149" s="6"/>
      <c r="O3149" s="6"/>
      <c r="V3149" s="6"/>
      <c r="AJ3149" s="6"/>
      <c r="BC3149" s="6"/>
    </row>
    <row r="3150" spans="8:55">
      <c r="H3150" s="6"/>
      <c r="O3150" s="6"/>
      <c r="V3150" s="6"/>
      <c r="AJ3150" s="6"/>
      <c r="BC3150" s="6"/>
    </row>
    <row r="3151" spans="8:55">
      <c r="H3151" s="6"/>
      <c r="O3151" s="6"/>
      <c r="V3151" s="6"/>
      <c r="AJ3151" s="6"/>
      <c r="BC3151" s="6"/>
    </row>
    <row r="3152" spans="8:55">
      <c r="H3152" s="6"/>
      <c r="O3152" s="6"/>
      <c r="V3152" s="6"/>
      <c r="AJ3152" s="6"/>
      <c r="BC3152" s="6"/>
    </row>
    <row r="3153" spans="8:55">
      <c r="H3153" s="6"/>
      <c r="O3153" s="6"/>
      <c r="V3153" s="6"/>
      <c r="AJ3153" s="6"/>
      <c r="BC3153" s="6"/>
    </row>
    <row r="3154" spans="8:55">
      <c r="H3154" s="6"/>
      <c r="O3154" s="6"/>
      <c r="V3154" s="6"/>
      <c r="AJ3154" s="6"/>
      <c r="BC3154" s="6"/>
    </row>
    <row r="3155" spans="8:55">
      <c r="H3155" s="6"/>
      <c r="O3155" s="6"/>
      <c r="V3155" s="6"/>
      <c r="AJ3155" s="6"/>
      <c r="BC3155" s="6"/>
    </row>
    <row r="3156" spans="8:55">
      <c r="H3156" s="6"/>
      <c r="O3156" s="6"/>
      <c r="V3156" s="6"/>
      <c r="AJ3156" s="6"/>
      <c r="BC3156" s="6"/>
    </row>
    <row r="3157" spans="8:55">
      <c r="H3157" s="6"/>
      <c r="O3157" s="6"/>
      <c r="V3157" s="6"/>
      <c r="AJ3157" s="6"/>
      <c r="BC3157" s="6"/>
    </row>
    <row r="3158" spans="8:55">
      <c r="H3158" s="6"/>
      <c r="O3158" s="6"/>
      <c r="V3158" s="6"/>
      <c r="AJ3158" s="6"/>
      <c r="BC3158" s="6"/>
    </row>
    <row r="3159" spans="8:55">
      <c r="H3159" s="6"/>
      <c r="O3159" s="6"/>
      <c r="V3159" s="6"/>
      <c r="AJ3159" s="6"/>
      <c r="BC3159" s="6"/>
    </row>
    <row r="3160" spans="8:55">
      <c r="H3160" s="6"/>
      <c r="O3160" s="6"/>
      <c r="V3160" s="6"/>
      <c r="AJ3160" s="6"/>
      <c r="BC3160" s="6"/>
    </row>
    <row r="3161" spans="8:55">
      <c r="H3161" s="6"/>
      <c r="O3161" s="6"/>
      <c r="V3161" s="6"/>
      <c r="AJ3161" s="6"/>
      <c r="BC3161" s="6"/>
    </row>
    <row r="3162" spans="8:55">
      <c r="H3162" s="6"/>
      <c r="O3162" s="6"/>
      <c r="V3162" s="6"/>
      <c r="AJ3162" s="6"/>
      <c r="BC3162" s="6"/>
    </row>
    <row r="3163" spans="8:55">
      <c r="H3163" s="6"/>
      <c r="O3163" s="6"/>
      <c r="V3163" s="6"/>
      <c r="AJ3163" s="6"/>
      <c r="BC3163" s="6"/>
    </row>
    <row r="3164" spans="8:55">
      <c r="H3164" s="6"/>
      <c r="O3164" s="6"/>
      <c r="V3164" s="6"/>
      <c r="AJ3164" s="6"/>
      <c r="BC3164" s="6"/>
    </row>
    <row r="3165" spans="8:55">
      <c r="H3165" s="6"/>
      <c r="O3165" s="6"/>
      <c r="V3165" s="6"/>
      <c r="AJ3165" s="6"/>
      <c r="BC3165" s="6"/>
    </row>
    <row r="3166" spans="8:55">
      <c r="H3166" s="6"/>
      <c r="O3166" s="6"/>
      <c r="V3166" s="6"/>
      <c r="AJ3166" s="6"/>
      <c r="BC3166" s="6"/>
    </row>
    <row r="3167" spans="8:55">
      <c r="H3167" s="6"/>
      <c r="O3167" s="6"/>
      <c r="V3167" s="6"/>
      <c r="AJ3167" s="6"/>
      <c r="BC3167" s="6"/>
    </row>
    <row r="3168" spans="8:55">
      <c r="H3168" s="6"/>
      <c r="O3168" s="6"/>
      <c r="V3168" s="6"/>
      <c r="AJ3168" s="6"/>
      <c r="BC3168" s="6"/>
    </row>
    <row r="3169" spans="8:55">
      <c r="H3169" s="6"/>
      <c r="O3169" s="6"/>
      <c r="V3169" s="6"/>
      <c r="AJ3169" s="6"/>
      <c r="BC3169" s="6"/>
    </row>
    <row r="3170" spans="8:55">
      <c r="H3170" s="6"/>
      <c r="O3170" s="6"/>
      <c r="V3170" s="6"/>
      <c r="AJ3170" s="6"/>
      <c r="BC3170" s="6"/>
    </row>
    <row r="3171" spans="8:55">
      <c r="H3171" s="6"/>
      <c r="O3171" s="6"/>
      <c r="V3171" s="6"/>
      <c r="AJ3171" s="6"/>
      <c r="BC3171" s="6"/>
    </row>
    <row r="3172" spans="8:55">
      <c r="H3172" s="6"/>
      <c r="O3172" s="6"/>
      <c r="V3172" s="6"/>
      <c r="AJ3172" s="6"/>
      <c r="BC3172" s="6"/>
    </row>
    <row r="3173" spans="8:55">
      <c r="H3173" s="6"/>
      <c r="O3173" s="6"/>
      <c r="V3173" s="6"/>
      <c r="AJ3173" s="6"/>
      <c r="BC3173" s="6"/>
    </row>
    <row r="3174" spans="8:55">
      <c r="H3174" s="6"/>
      <c r="O3174" s="6"/>
      <c r="V3174" s="6"/>
      <c r="AJ3174" s="6"/>
      <c r="BC3174" s="6"/>
    </row>
    <row r="3175" spans="8:55">
      <c r="H3175" s="6"/>
      <c r="O3175" s="6"/>
      <c r="V3175" s="6"/>
      <c r="AJ3175" s="6"/>
      <c r="BC3175" s="6"/>
    </row>
    <row r="3176" spans="8:55">
      <c r="H3176" s="6"/>
      <c r="O3176" s="6"/>
      <c r="V3176" s="6"/>
      <c r="AJ3176" s="6"/>
      <c r="BC3176" s="6"/>
    </row>
    <row r="3177" spans="8:55">
      <c r="H3177" s="6"/>
      <c r="O3177" s="6"/>
      <c r="V3177" s="6"/>
      <c r="AJ3177" s="6"/>
      <c r="BC3177" s="6"/>
    </row>
    <row r="3178" spans="8:55">
      <c r="H3178" s="6"/>
      <c r="O3178" s="6"/>
      <c r="V3178" s="6"/>
      <c r="AJ3178" s="6"/>
      <c r="BC3178" s="6"/>
    </row>
    <row r="3179" spans="8:55">
      <c r="H3179" s="6"/>
      <c r="O3179" s="6"/>
      <c r="V3179" s="6"/>
      <c r="AJ3179" s="6"/>
      <c r="BC3179" s="6"/>
    </row>
    <row r="3180" spans="8:55">
      <c r="H3180" s="6"/>
      <c r="O3180" s="6"/>
      <c r="V3180" s="6"/>
      <c r="AJ3180" s="6"/>
      <c r="BC3180" s="6"/>
    </row>
    <row r="3181" spans="8:55">
      <c r="H3181" s="6"/>
      <c r="O3181" s="6"/>
      <c r="V3181" s="6"/>
      <c r="AJ3181" s="6"/>
      <c r="BC3181" s="6"/>
    </row>
    <row r="3182" spans="8:55">
      <c r="H3182" s="6"/>
      <c r="O3182" s="6"/>
      <c r="V3182" s="6"/>
      <c r="AJ3182" s="6"/>
      <c r="BC3182" s="6"/>
    </row>
    <row r="3183" spans="8:55">
      <c r="H3183" s="6"/>
      <c r="O3183" s="6"/>
      <c r="V3183" s="6"/>
      <c r="AJ3183" s="6"/>
      <c r="BC3183" s="6"/>
    </row>
    <row r="3184" spans="8:55">
      <c r="H3184" s="6"/>
      <c r="O3184" s="6"/>
      <c r="V3184" s="6"/>
      <c r="AJ3184" s="6"/>
      <c r="BC3184" s="6"/>
    </row>
    <row r="3185" spans="8:55">
      <c r="H3185" s="6"/>
      <c r="O3185" s="6"/>
      <c r="V3185" s="6"/>
      <c r="AJ3185" s="6"/>
      <c r="BC3185" s="6"/>
    </row>
    <row r="3186" spans="8:55">
      <c r="H3186" s="6"/>
      <c r="O3186" s="6"/>
      <c r="V3186" s="6"/>
      <c r="AJ3186" s="6"/>
      <c r="BC3186" s="6"/>
    </row>
    <row r="3187" spans="8:55">
      <c r="H3187" s="6"/>
      <c r="O3187" s="6"/>
      <c r="V3187" s="6"/>
      <c r="AJ3187" s="6"/>
      <c r="BC3187" s="6"/>
    </row>
    <row r="3188" spans="8:55">
      <c r="H3188" s="6"/>
      <c r="O3188" s="6"/>
      <c r="V3188" s="6"/>
      <c r="AJ3188" s="6"/>
      <c r="BC3188" s="6"/>
    </row>
    <row r="3189" spans="8:55">
      <c r="H3189" s="6"/>
      <c r="O3189" s="6"/>
      <c r="V3189" s="6"/>
      <c r="AJ3189" s="6"/>
      <c r="BC3189" s="6"/>
    </row>
    <row r="3190" spans="8:55">
      <c r="H3190" s="6"/>
      <c r="O3190" s="6"/>
      <c r="V3190" s="6"/>
      <c r="AJ3190" s="6"/>
      <c r="BC3190" s="6"/>
    </row>
    <row r="3191" spans="8:55">
      <c r="H3191" s="6"/>
      <c r="O3191" s="6"/>
      <c r="V3191" s="6"/>
      <c r="AJ3191" s="6"/>
      <c r="BC3191" s="6"/>
    </row>
    <row r="3192" spans="8:55">
      <c r="H3192" s="6"/>
      <c r="O3192" s="6"/>
      <c r="V3192" s="6"/>
      <c r="AJ3192" s="6"/>
      <c r="BC3192" s="6"/>
    </row>
    <row r="3193" spans="8:55">
      <c r="H3193" s="6"/>
      <c r="O3193" s="6"/>
      <c r="V3193" s="6"/>
      <c r="AJ3193" s="6"/>
      <c r="BC3193" s="6"/>
    </row>
    <row r="3194" spans="8:55">
      <c r="H3194" s="6"/>
      <c r="O3194" s="6"/>
      <c r="V3194" s="6"/>
      <c r="AJ3194" s="6"/>
      <c r="BC3194" s="6"/>
    </row>
    <row r="3195" spans="8:55">
      <c r="H3195" s="6"/>
      <c r="O3195" s="6"/>
      <c r="V3195" s="6"/>
      <c r="AJ3195" s="6"/>
      <c r="BC3195" s="6"/>
    </row>
    <row r="3196" spans="8:55">
      <c r="H3196" s="6"/>
      <c r="O3196" s="6"/>
      <c r="V3196" s="6"/>
      <c r="AJ3196" s="6"/>
      <c r="BC3196" s="6"/>
    </row>
    <row r="3197" spans="8:55">
      <c r="H3197" s="6"/>
      <c r="O3197" s="6"/>
      <c r="V3197" s="6"/>
      <c r="AJ3197" s="6"/>
      <c r="BC3197" s="6"/>
    </row>
    <row r="3198" spans="8:55">
      <c r="H3198" s="6"/>
      <c r="O3198" s="6"/>
      <c r="V3198" s="6"/>
      <c r="AJ3198" s="6"/>
      <c r="BC3198" s="6"/>
    </row>
    <row r="3199" spans="8:55">
      <c r="H3199" s="6"/>
      <c r="O3199" s="6"/>
      <c r="V3199" s="6"/>
      <c r="AJ3199" s="6"/>
      <c r="BC3199" s="6"/>
    </row>
    <row r="3200" spans="8:55">
      <c r="H3200" s="6"/>
      <c r="O3200" s="6"/>
      <c r="V3200" s="6"/>
      <c r="AJ3200" s="6"/>
      <c r="BC3200" s="6"/>
    </row>
    <row r="3201" spans="8:55">
      <c r="H3201" s="6"/>
      <c r="O3201" s="6"/>
      <c r="V3201" s="6"/>
      <c r="AJ3201" s="6"/>
      <c r="BC3201" s="6"/>
    </row>
    <row r="3202" spans="8:55">
      <c r="H3202" s="6"/>
      <c r="O3202" s="6"/>
      <c r="V3202" s="6"/>
      <c r="AJ3202" s="6"/>
      <c r="BC3202" s="6"/>
    </row>
    <row r="3203" spans="8:55">
      <c r="H3203" s="6"/>
      <c r="O3203" s="6"/>
      <c r="V3203" s="6"/>
      <c r="AJ3203" s="6"/>
      <c r="BC3203" s="6"/>
    </row>
    <row r="3204" spans="8:55">
      <c r="H3204" s="6"/>
      <c r="O3204" s="6"/>
      <c r="V3204" s="6"/>
      <c r="AJ3204" s="6"/>
      <c r="BC3204" s="6"/>
    </row>
    <row r="3205" spans="8:55">
      <c r="H3205" s="6"/>
      <c r="O3205" s="6"/>
      <c r="V3205" s="6"/>
      <c r="AJ3205" s="6"/>
      <c r="BC3205" s="6"/>
    </row>
    <row r="3206" spans="8:55">
      <c r="H3206" s="6"/>
      <c r="O3206" s="6"/>
      <c r="V3206" s="6"/>
      <c r="AJ3206" s="6"/>
      <c r="BC3206" s="6"/>
    </row>
    <row r="3207" spans="8:55">
      <c r="H3207" s="6"/>
      <c r="O3207" s="6"/>
      <c r="V3207" s="6"/>
      <c r="AJ3207" s="6"/>
      <c r="BC3207" s="6"/>
    </row>
    <row r="3208" spans="8:55">
      <c r="H3208" s="6"/>
      <c r="O3208" s="6"/>
      <c r="V3208" s="6"/>
      <c r="AJ3208" s="6"/>
      <c r="BC3208" s="6"/>
    </row>
    <row r="3209" spans="8:55">
      <c r="H3209" s="6"/>
      <c r="O3209" s="6"/>
      <c r="V3209" s="6"/>
      <c r="AJ3209" s="6"/>
      <c r="BC3209" s="6"/>
    </row>
    <row r="3210" spans="8:55">
      <c r="H3210" s="6"/>
      <c r="O3210" s="6"/>
      <c r="V3210" s="6"/>
      <c r="AJ3210" s="6"/>
      <c r="BC3210" s="6"/>
    </row>
    <row r="3211" spans="8:55">
      <c r="H3211" s="6"/>
      <c r="O3211" s="6"/>
      <c r="V3211" s="6"/>
      <c r="AJ3211" s="6"/>
      <c r="BC3211" s="6"/>
    </row>
    <row r="3212" spans="8:55">
      <c r="H3212" s="6"/>
      <c r="O3212" s="6"/>
      <c r="V3212" s="6"/>
      <c r="AJ3212" s="6"/>
      <c r="BC3212" s="6"/>
    </row>
    <row r="3213" spans="8:55">
      <c r="H3213" s="6"/>
      <c r="O3213" s="6"/>
      <c r="V3213" s="6"/>
      <c r="AJ3213" s="6"/>
      <c r="BC3213" s="6"/>
    </row>
    <row r="3214" spans="8:55">
      <c r="H3214" s="6"/>
      <c r="O3214" s="6"/>
      <c r="V3214" s="6"/>
      <c r="AJ3214" s="6"/>
      <c r="BC3214" s="6"/>
    </row>
    <row r="3215" spans="8:55">
      <c r="H3215" s="6"/>
      <c r="O3215" s="6"/>
      <c r="V3215" s="6"/>
      <c r="AJ3215" s="6"/>
      <c r="BC3215" s="6"/>
    </row>
    <row r="3216" spans="8:55">
      <c r="H3216" s="6"/>
      <c r="O3216" s="6"/>
      <c r="V3216" s="6"/>
      <c r="AJ3216" s="6"/>
      <c r="BC3216" s="6"/>
    </row>
    <row r="3217" spans="8:55">
      <c r="H3217" s="6"/>
      <c r="O3217" s="6"/>
      <c r="V3217" s="6"/>
      <c r="AJ3217" s="6"/>
      <c r="BC3217" s="6"/>
    </row>
    <row r="3218" spans="8:55">
      <c r="H3218" s="6"/>
      <c r="O3218" s="6"/>
      <c r="V3218" s="6"/>
      <c r="AJ3218" s="6"/>
      <c r="BC3218" s="6"/>
    </row>
    <row r="3219" spans="8:55">
      <c r="H3219" s="6"/>
      <c r="O3219" s="6"/>
      <c r="V3219" s="6"/>
      <c r="AJ3219" s="6"/>
      <c r="BC3219" s="6"/>
    </row>
    <row r="3220" spans="8:55">
      <c r="H3220" s="6"/>
      <c r="O3220" s="6"/>
      <c r="V3220" s="6"/>
      <c r="AJ3220" s="6"/>
      <c r="BC3220" s="6"/>
    </row>
    <row r="3221" spans="8:55">
      <c r="H3221" s="6"/>
      <c r="O3221" s="6"/>
      <c r="V3221" s="6"/>
      <c r="AJ3221" s="6"/>
      <c r="BC3221" s="6"/>
    </row>
    <row r="3222" spans="8:55">
      <c r="H3222" s="6"/>
      <c r="O3222" s="6"/>
      <c r="V3222" s="6"/>
      <c r="AJ3222" s="6"/>
      <c r="BC3222" s="6"/>
    </row>
    <row r="3223" spans="8:55">
      <c r="H3223" s="6"/>
      <c r="O3223" s="6"/>
      <c r="V3223" s="6"/>
      <c r="AJ3223" s="6"/>
      <c r="BC3223" s="6"/>
    </row>
    <row r="3224" spans="8:55">
      <c r="H3224" s="6"/>
      <c r="O3224" s="6"/>
      <c r="V3224" s="6"/>
      <c r="AJ3224" s="6"/>
      <c r="BC3224" s="6"/>
    </row>
    <row r="3225" spans="8:55">
      <c r="H3225" s="6"/>
      <c r="O3225" s="6"/>
      <c r="V3225" s="6"/>
      <c r="AJ3225" s="6"/>
      <c r="BC3225" s="6"/>
    </row>
    <row r="3226" spans="8:55">
      <c r="H3226" s="6"/>
      <c r="O3226" s="6"/>
      <c r="V3226" s="6"/>
      <c r="AJ3226" s="6"/>
      <c r="BC3226" s="6"/>
    </row>
    <row r="3227" spans="8:55">
      <c r="H3227" s="6"/>
      <c r="O3227" s="6"/>
      <c r="V3227" s="6"/>
      <c r="AJ3227" s="6"/>
      <c r="BC3227" s="6"/>
    </row>
    <row r="3228" spans="8:55">
      <c r="H3228" s="6"/>
      <c r="O3228" s="6"/>
      <c r="V3228" s="6"/>
      <c r="AJ3228" s="6"/>
      <c r="BC3228" s="6"/>
    </row>
    <row r="3229" spans="8:55">
      <c r="H3229" s="6"/>
      <c r="O3229" s="6"/>
      <c r="V3229" s="6"/>
      <c r="AJ3229" s="6"/>
      <c r="BC3229" s="6"/>
    </row>
    <row r="3230" spans="8:55">
      <c r="H3230" s="6"/>
      <c r="O3230" s="6"/>
      <c r="V3230" s="6"/>
      <c r="AJ3230" s="6"/>
      <c r="BC3230" s="6"/>
    </row>
    <row r="3231" spans="8:55">
      <c r="H3231" s="6"/>
      <c r="O3231" s="6"/>
      <c r="V3231" s="6"/>
      <c r="AJ3231" s="6"/>
      <c r="BC3231" s="6"/>
    </row>
    <row r="3232" spans="8:55">
      <c r="H3232" s="6"/>
      <c r="O3232" s="6"/>
      <c r="V3232" s="6"/>
      <c r="AJ3232" s="6"/>
      <c r="BC3232" s="6"/>
    </row>
    <row r="3233" spans="8:55">
      <c r="H3233" s="6"/>
      <c r="O3233" s="6"/>
      <c r="V3233" s="6"/>
      <c r="AJ3233" s="6"/>
      <c r="BC3233" s="6"/>
    </row>
    <row r="3234" spans="8:55">
      <c r="H3234" s="6"/>
      <c r="O3234" s="6"/>
      <c r="V3234" s="6"/>
      <c r="AJ3234" s="6"/>
      <c r="BC3234" s="6"/>
    </row>
    <row r="3235" spans="8:55">
      <c r="H3235" s="6"/>
      <c r="O3235" s="6"/>
      <c r="V3235" s="6"/>
      <c r="AJ3235" s="6"/>
      <c r="BC3235" s="6"/>
    </row>
    <row r="3236" spans="8:55">
      <c r="H3236" s="6"/>
      <c r="O3236" s="6"/>
      <c r="V3236" s="6"/>
      <c r="AJ3236" s="6"/>
      <c r="BC3236" s="6"/>
    </row>
    <row r="3237" spans="8:55">
      <c r="H3237" s="6"/>
      <c r="O3237" s="6"/>
      <c r="V3237" s="6"/>
      <c r="AJ3237" s="6"/>
      <c r="BC3237" s="6"/>
    </row>
    <row r="3238" spans="8:55">
      <c r="H3238" s="6"/>
      <c r="O3238" s="6"/>
      <c r="V3238" s="6"/>
      <c r="AJ3238" s="6"/>
      <c r="BC3238" s="6"/>
    </row>
    <row r="3239" spans="8:55">
      <c r="H3239" s="6"/>
      <c r="O3239" s="6"/>
      <c r="V3239" s="6"/>
      <c r="AJ3239" s="6"/>
      <c r="BC3239" s="6"/>
    </row>
    <row r="3240" spans="8:55">
      <c r="H3240" s="6"/>
      <c r="O3240" s="6"/>
      <c r="V3240" s="6"/>
      <c r="AJ3240" s="6"/>
      <c r="BC3240" s="6"/>
    </row>
    <row r="3241" spans="8:55">
      <c r="H3241" s="6"/>
      <c r="O3241" s="6"/>
      <c r="V3241" s="6"/>
      <c r="AJ3241" s="6"/>
      <c r="BC3241" s="6"/>
    </row>
    <row r="3242" spans="8:55">
      <c r="H3242" s="6"/>
      <c r="O3242" s="6"/>
      <c r="V3242" s="6"/>
      <c r="AJ3242" s="6"/>
      <c r="BC3242" s="6"/>
    </row>
    <row r="3243" spans="8:55">
      <c r="H3243" s="6"/>
      <c r="O3243" s="6"/>
      <c r="V3243" s="6"/>
      <c r="AJ3243" s="6"/>
      <c r="BC3243" s="6"/>
    </row>
    <row r="3244" spans="8:55">
      <c r="H3244" s="6"/>
      <c r="O3244" s="6"/>
      <c r="V3244" s="6"/>
      <c r="AJ3244" s="6"/>
      <c r="BC3244" s="6"/>
    </row>
    <row r="3245" spans="8:55">
      <c r="H3245" s="6"/>
      <c r="O3245" s="6"/>
      <c r="V3245" s="6"/>
      <c r="AJ3245" s="6"/>
      <c r="BC3245" s="6"/>
    </row>
    <row r="3246" spans="8:55">
      <c r="H3246" s="6"/>
      <c r="O3246" s="6"/>
      <c r="V3246" s="6"/>
      <c r="AJ3246" s="6"/>
      <c r="BC3246" s="6"/>
    </row>
    <row r="3247" spans="8:55">
      <c r="H3247" s="6"/>
      <c r="O3247" s="6"/>
      <c r="V3247" s="6"/>
      <c r="AJ3247" s="6"/>
      <c r="BC3247" s="6"/>
    </row>
    <row r="3248" spans="8:55">
      <c r="H3248" s="6"/>
      <c r="O3248" s="6"/>
      <c r="V3248" s="6"/>
      <c r="AJ3248" s="6"/>
      <c r="BC3248" s="6"/>
    </row>
    <row r="3249" spans="8:55">
      <c r="H3249" s="6"/>
      <c r="O3249" s="6"/>
      <c r="V3249" s="6"/>
      <c r="AJ3249" s="6"/>
      <c r="BC3249" s="6"/>
    </row>
    <row r="3250" spans="8:55">
      <c r="H3250" s="6"/>
      <c r="O3250" s="6"/>
      <c r="V3250" s="6"/>
      <c r="AJ3250" s="6"/>
      <c r="BC3250" s="6"/>
    </row>
    <row r="3251" spans="8:55">
      <c r="H3251" s="6"/>
      <c r="O3251" s="6"/>
      <c r="V3251" s="6"/>
      <c r="AJ3251" s="6"/>
      <c r="BC3251" s="6"/>
    </row>
    <row r="3252" spans="8:55">
      <c r="H3252" s="6"/>
      <c r="O3252" s="6"/>
      <c r="V3252" s="6"/>
      <c r="AJ3252" s="6"/>
      <c r="BC3252" s="6"/>
    </row>
    <row r="3253" spans="8:55">
      <c r="H3253" s="6"/>
      <c r="O3253" s="6"/>
      <c r="V3253" s="6"/>
      <c r="AJ3253" s="6"/>
      <c r="BC3253" s="6"/>
    </row>
    <row r="3254" spans="8:55">
      <c r="H3254" s="6"/>
      <c r="O3254" s="6"/>
      <c r="V3254" s="6"/>
      <c r="AJ3254" s="6"/>
      <c r="BC3254" s="6"/>
    </row>
    <row r="3255" spans="8:55">
      <c r="H3255" s="6"/>
      <c r="O3255" s="6"/>
      <c r="V3255" s="6"/>
      <c r="AJ3255" s="6"/>
      <c r="BC3255" s="6"/>
    </row>
    <row r="3256" spans="8:55">
      <c r="H3256" s="6"/>
      <c r="O3256" s="6"/>
      <c r="V3256" s="6"/>
      <c r="AJ3256" s="6"/>
      <c r="BC3256" s="6"/>
    </row>
    <row r="3257" spans="8:55">
      <c r="H3257" s="6"/>
      <c r="O3257" s="6"/>
      <c r="V3257" s="6"/>
      <c r="AJ3257" s="6"/>
      <c r="BC3257" s="6"/>
    </row>
    <row r="3258" spans="8:55">
      <c r="H3258" s="6"/>
      <c r="O3258" s="6"/>
      <c r="V3258" s="6"/>
      <c r="AJ3258" s="6"/>
      <c r="BC3258" s="6"/>
    </row>
    <row r="3259" spans="8:55">
      <c r="H3259" s="6"/>
      <c r="O3259" s="6"/>
      <c r="V3259" s="6"/>
      <c r="AJ3259" s="6"/>
      <c r="BC3259" s="6"/>
    </row>
    <row r="3260" spans="8:55">
      <c r="H3260" s="6"/>
      <c r="O3260" s="6"/>
      <c r="V3260" s="6"/>
      <c r="AJ3260" s="6"/>
      <c r="BC3260" s="6"/>
    </row>
    <row r="3261" spans="8:55">
      <c r="H3261" s="6"/>
      <c r="O3261" s="6"/>
      <c r="V3261" s="6"/>
      <c r="AJ3261" s="6"/>
      <c r="BC3261" s="6"/>
    </row>
    <row r="3262" spans="8:55">
      <c r="H3262" s="6"/>
      <c r="O3262" s="6"/>
      <c r="V3262" s="6"/>
      <c r="AJ3262" s="6"/>
      <c r="BC3262" s="6"/>
    </row>
    <row r="3263" spans="8:55">
      <c r="H3263" s="6"/>
      <c r="O3263" s="6"/>
      <c r="V3263" s="6"/>
      <c r="AJ3263" s="6"/>
      <c r="BC3263" s="6"/>
    </row>
    <row r="3264" spans="8:55">
      <c r="H3264" s="6"/>
      <c r="O3264" s="6"/>
      <c r="V3264" s="6"/>
      <c r="AJ3264" s="6"/>
      <c r="BC3264" s="6"/>
    </row>
    <row r="3265" spans="8:55">
      <c r="H3265" s="6"/>
      <c r="O3265" s="6"/>
      <c r="V3265" s="6"/>
      <c r="AJ3265" s="6"/>
      <c r="BC3265" s="6"/>
    </row>
    <row r="3266" spans="8:55">
      <c r="H3266" s="6"/>
      <c r="O3266" s="6"/>
      <c r="V3266" s="6"/>
      <c r="AJ3266" s="6"/>
      <c r="BC3266" s="6"/>
    </row>
    <row r="3267" spans="8:55">
      <c r="H3267" s="6"/>
      <c r="O3267" s="6"/>
      <c r="V3267" s="6"/>
      <c r="AJ3267" s="6"/>
      <c r="BC3267" s="6"/>
    </row>
    <row r="3268" spans="8:55">
      <c r="H3268" s="6"/>
      <c r="O3268" s="6"/>
      <c r="V3268" s="6"/>
      <c r="AJ3268" s="6"/>
      <c r="BC3268" s="6"/>
    </row>
    <row r="3269" spans="8:55">
      <c r="H3269" s="6"/>
      <c r="O3269" s="6"/>
      <c r="V3269" s="6"/>
      <c r="AJ3269" s="6"/>
      <c r="BC3269" s="6"/>
    </row>
    <row r="3270" spans="8:55">
      <c r="H3270" s="6"/>
      <c r="O3270" s="6"/>
      <c r="V3270" s="6"/>
      <c r="AJ3270" s="6"/>
      <c r="BC3270" s="6"/>
    </row>
    <row r="3271" spans="8:55">
      <c r="H3271" s="6"/>
      <c r="O3271" s="6"/>
      <c r="V3271" s="6"/>
      <c r="AJ3271" s="6"/>
      <c r="BC3271" s="6"/>
    </row>
    <row r="3272" spans="8:55">
      <c r="H3272" s="6"/>
      <c r="O3272" s="6"/>
      <c r="V3272" s="6"/>
      <c r="AJ3272" s="6"/>
      <c r="BC3272" s="6"/>
    </row>
    <row r="3273" spans="8:55">
      <c r="H3273" s="6"/>
      <c r="O3273" s="6"/>
      <c r="V3273" s="6"/>
      <c r="AJ3273" s="6"/>
      <c r="BC3273" s="6"/>
    </row>
    <row r="3274" spans="8:55">
      <c r="H3274" s="6"/>
      <c r="O3274" s="6"/>
      <c r="V3274" s="6"/>
      <c r="AJ3274" s="6"/>
      <c r="BC3274" s="6"/>
    </row>
    <row r="3275" spans="8:55">
      <c r="H3275" s="6"/>
      <c r="O3275" s="6"/>
      <c r="V3275" s="6"/>
      <c r="AJ3275" s="6"/>
      <c r="BC3275" s="6"/>
    </row>
    <row r="3276" spans="8:55">
      <c r="H3276" s="6"/>
      <c r="O3276" s="6"/>
      <c r="V3276" s="6"/>
      <c r="AJ3276" s="6"/>
      <c r="BC3276" s="6"/>
    </row>
    <row r="3277" spans="8:55">
      <c r="H3277" s="6"/>
      <c r="O3277" s="6"/>
      <c r="V3277" s="6"/>
      <c r="AJ3277" s="6"/>
      <c r="BC3277" s="6"/>
    </row>
    <row r="3278" spans="8:55">
      <c r="H3278" s="6"/>
      <c r="O3278" s="6"/>
      <c r="V3278" s="6"/>
      <c r="AJ3278" s="6"/>
      <c r="BC3278" s="6"/>
    </row>
    <row r="3279" spans="8:55">
      <c r="H3279" s="6"/>
      <c r="O3279" s="6"/>
      <c r="V3279" s="6"/>
      <c r="AJ3279" s="6"/>
      <c r="BC3279" s="6"/>
    </row>
    <row r="3280" spans="8:55">
      <c r="H3280" s="6"/>
      <c r="O3280" s="6"/>
      <c r="V3280" s="6"/>
      <c r="AJ3280" s="6"/>
      <c r="BC3280" s="6"/>
    </row>
    <row r="3281" spans="8:55">
      <c r="H3281" s="6"/>
      <c r="O3281" s="6"/>
      <c r="V3281" s="6"/>
      <c r="AJ3281" s="6"/>
      <c r="BC3281" s="6"/>
    </row>
    <row r="3282" spans="8:55">
      <c r="H3282" s="6"/>
      <c r="O3282" s="6"/>
      <c r="V3282" s="6"/>
      <c r="AJ3282" s="6"/>
      <c r="BC3282" s="6"/>
    </row>
    <row r="3283" spans="8:55">
      <c r="H3283" s="6"/>
      <c r="O3283" s="6"/>
      <c r="V3283" s="6"/>
      <c r="AJ3283" s="6"/>
      <c r="BC3283" s="6"/>
    </row>
    <row r="3284" spans="8:55">
      <c r="H3284" s="6"/>
      <c r="O3284" s="6"/>
      <c r="V3284" s="6"/>
      <c r="AJ3284" s="6"/>
      <c r="BC3284" s="6"/>
    </row>
    <row r="3285" spans="8:55">
      <c r="H3285" s="6"/>
      <c r="O3285" s="6"/>
      <c r="V3285" s="6"/>
      <c r="AJ3285" s="6"/>
      <c r="BC3285" s="6"/>
    </row>
    <row r="3286" spans="8:55">
      <c r="H3286" s="6"/>
      <c r="O3286" s="6"/>
      <c r="V3286" s="6"/>
      <c r="AJ3286" s="6"/>
      <c r="BC3286" s="6"/>
    </row>
    <row r="3287" spans="8:55">
      <c r="H3287" s="6"/>
      <c r="O3287" s="6"/>
      <c r="V3287" s="6"/>
      <c r="AJ3287" s="6"/>
      <c r="BC3287" s="6"/>
    </row>
    <row r="3288" spans="8:55">
      <c r="H3288" s="6"/>
      <c r="O3288" s="6"/>
      <c r="V3288" s="6"/>
      <c r="AJ3288" s="6"/>
      <c r="BC3288" s="6"/>
    </row>
    <row r="3289" spans="8:55">
      <c r="H3289" s="6"/>
      <c r="O3289" s="6"/>
      <c r="V3289" s="6"/>
      <c r="AJ3289" s="6"/>
      <c r="BC3289" s="6"/>
    </row>
    <row r="3290" spans="8:55">
      <c r="H3290" s="6"/>
      <c r="O3290" s="6"/>
      <c r="V3290" s="6"/>
      <c r="AJ3290" s="6"/>
      <c r="BC3290" s="6"/>
    </row>
    <row r="3291" spans="8:55">
      <c r="H3291" s="6"/>
      <c r="O3291" s="6"/>
      <c r="V3291" s="6"/>
      <c r="AJ3291" s="6"/>
      <c r="BC3291" s="6"/>
    </row>
    <row r="3292" spans="8:55">
      <c r="H3292" s="6"/>
      <c r="O3292" s="6"/>
      <c r="V3292" s="6"/>
      <c r="AJ3292" s="6"/>
      <c r="BC3292" s="6"/>
    </row>
    <row r="3293" spans="8:55">
      <c r="H3293" s="6"/>
      <c r="O3293" s="6"/>
      <c r="V3293" s="6"/>
      <c r="AJ3293" s="6"/>
      <c r="BC3293" s="6"/>
    </row>
    <row r="3294" spans="8:55">
      <c r="H3294" s="6"/>
      <c r="O3294" s="6"/>
      <c r="V3294" s="6"/>
      <c r="AJ3294" s="6"/>
      <c r="BC3294" s="6"/>
    </row>
    <row r="3295" spans="8:55">
      <c r="H3295" s="6"/>
      <c r="O3295" s="6"/>
      <c r="V3295" s="6"/>
      <c r="AJ3295" s="6"/>
      <c r="BC3295" s="6"/>
    </row>
    <row r="3296" spans="8:55">
      <c r="H3296" s="6"/>
      <c r="O3296" s="6"/>
      <c r="V3296" s="6"/>
      <c r="AJ3296" s="6"/>
      <c r="BC3296" s="6"/>
    </row>
    <row r="3297" spans="8:55">
      <c r="H3297" s="6"/>
      <c r="O3297" s="6"/>
      <c r="V3297" s="6"/>
      <c r="AJ3297" s="6"/>
      <c r="BC3297" s="6"/>
    </row>
    <row r="3298" spans="8:55">
      <c r="H3298" s="6"/>
      <c r="O3298" s="6"/>
      <c r="V3298" s="6"/>
      <c r="AJ3298" s="6"/>
      <c r="BC3298" s="6"/>
    </row>
    <row r="3299" spans="8:55">
      <c r="H3299" s="6"/>
      <c r="O3299" s="6"/>
      <c r="V3299" s="6"/>
      <c r="AJ3299" s="6"/>
      <c r="BC3299" s="6"/>
    </row>
    <row r="3300" spans="8:55">
      <c r="H3300" s="6"/>
      <c r="O3300" s="6"/>
      <c r="V3300" s="6"/>
      <c r="AJ3300" s="6"/>
      <c r="BC3300" s="6"/>
    </row>
    <row r="3301" spans="8:55">
      <c r="H3301" s="6"/>
      <c r="O3301" s="6"/>
      <c r="V3301" s="6"/>
      <c r="AJ3301" s="6"/>
      <c r="BC3301" s="6"/>
    </row>
    <row r="3302" spans="8:55">
      <c r="H3302" s="6"/>
      <c r="O3302" s="6"/>
      <c r="V3302" s="6"/>
      <c r="AJ3302" s="6"/>
      <c r="BC3302" s="6"/>
    </row>
    <row r="3303" spans="8:55">
      <c r="H3303" s="6"/>
      <c r="O3303" s="6"/>
      <c r="V3303" s="6"/>
      <c r="AJ3303" s="6"/>
      <c r="BC3303" s="6"/>
    </row>
    <row r="3304" spans="8:55">
      <c r="H3304" s="6"/>
      <c r="O3304" s="6"/>
      <c r="V3304" s="6"/>
      <c r="AJ3304" s="6"/>
      <c r="BC3304" s="6"/>
    </row>
    <row r="3305" spans="8:55">
      <c r="H3305" s="6"/>
      <c r="O3305" s="6"/>
      <c r="V3305" s="6"/>
      <c r="AJ3305" s="6"/>
      <c r="BC3305" s="6"/>
    </row>
    <row r="3306" spans="8:55">
      <c r="H3306" s="6"/>
      <c r="O3306" s="6"/>
      <c r="V3306" s="6"/>
      <c r="AJ3306" s="6"/>
      <c r="BC3306" s="6"/>
    </row>
    <row r="3307" spans="8:55">
      <c r="H3307" s="6"/>
      <c r="O3307" s="6"/>
      <c r="V3307" s="6"/>
      <c r="AJ3307" s="6"/>
      <c r="BC3307" s="6"/>
    </row>
    <row r="3308" spans="8:55">
      <c r="H3308" s="6"/>
      <c r="O3308" s="6"/>
      <c r="V3308" s="6"/>
      <c r="AJ3308" s="6"/>
      <c r="BC3308" s="6"/>
    </row>
    <row r="3309" spans="8:55">
      <c r="H3309" s="6"/>
      <c r="O3309" s="6"/>
      <c r="V3309" s="6"/>
      <c r="AJ3309" s="6"/>
      <c r="BC3309" s="6"/>
    </row>
    <row r="3310" spans="8:55">
      <c r="H3310" s="6"/>
      <c r="O3310" s="6"/>
      <c r="V3310" s="6"/>
      <c r="AJ3310" s="6"/>
      <c r="BC3310" s="6"/>
    </row>
    <row r="3311" spans="8:55">
      <c r="H3311" s="6"/>
      <c r="O3311" s="6"/>
      <c r="V3311" s="6"/>
      <c r="AJ3311" s="6"/>
      <c r="BC3311" s="6"/>
    </row>
    <row r="3312" spans="8:55">
      <c r="H3312" s="6"/>
      <c r="O3312" s="6"/>
      <c r="V3312" s="6"/>
      <c r="AJ3312" s="6"/>
      <c r="BC3312" s="6"/>
    </row>
    <row r="3313" spans="8:55">
      <c r="H3313" s="6"/>
      <c r="O3313" s="6"/>
      <c r="V3313" s="6"/>
      <c r="AJ3313" s="6"/>
      <c r="BC3313" s="6"/>
    </row>
    <row r="3314" spans="8:55">
      <c r="H3314" s="6"/>
      <c r="O3314" s="6"/>
      <c r="V3314" s="6"/>
      <c r="AJ3314" s="6"/>
      <c r="BC3314" s="6"/>
    </row>
    <row r="3315" spans="8:55">
      <c r="H3315" s="6"/>
      <c r="O3315" s="6"/>
      <c r="V3315" s="6"/>
      <c r="AJ3315" s="6"/>
      <c r="BC3315" s="6"/>
    </row>
    <row r="3316" spans="8:55">
      <c r="H3316" s="6"/>
      <c r="O3316" s="6"/>
      <c r="V3316" s="6"/>
      <c r="AJ3316" s="6"/>
      <c r="BC3316" s="6"/>
    </row>
    <row r="3317" spans="8:55">
      <c r="H3317" s="6"/>
      <c r="O3317" s="6"/>
      <c r="V3317" s="6"/>
      <c r="AJ3317" s="6"/>
      <c r="BC3317" s="6"/>
    </row>
    <row r="3318" spans="8:55">
      <c r="H3318" s="6"/>
      <c r="O3318" s="6"/>
      <c r="V3318" s="6"/>
      <c r="AJ3318" s="6"/>
      <c r="BC3318" s="6"/>
    </row>
    <row r="3319" spans="8:55">
      <c r="H3319" s="6"/>
      <c r="O3319" s="6"/>
      <c r="V3319" s="6"/>
      <c r="AJ3319" s="6"/>
      <c r="BC3319" s="6"/>
    </row>
    <row r="3320" spans="8:55">
      <c r="H3320" s="6"/>
      <c r="O3320" s="6"/>
      <c r="V3320" s="6"/>
      <c r="AJ3320" s="6"/>
      <c r="BC3320" s="6"/>
    </row>
    <row r="3321" spans="8:55">
      <c r="H3321" s="6"/>
      <c r="O3321" s="6"/>
      <c r="V3321" s="6"/>
      <c r="AJ3321" s="6"/>
      <c r="BC3321" s="6"/>
    </row>
    <row r="3322" spans="8:55">
      <c r="H3322" s="6"/>
      <c r="O3322" s="6"/>
      <c r="V3322" s="6"/>
      <c r="AJ3322" s="6"/>
      <c r="BC3322" s="6"/>
    </row>
    <row r="3323" spans="8:55">
      <c r="H3323" s="6"/>
      <c r="O3323" s="6"/>
      <c r="V3323" s="6"/>
      <c r="AJ3323" s="6"/>
      <c r="BC3323" s="6"/>
    </row>
    <row r="3324" spans="8:55">
      <c r="H3324" s="6"/>
      <c r="O3324" s="6"/>
      <c r="V3324" s="6"/>
      <c r="AJ3324" s="6"/>
      <c r="BC3324" s="6"/>
    </row>
    <row r="3325" spans="8:55">
      <c r="H3325" s="6"/>
      <c r="O3325" s="6"/>
      <c r="V3325" s="6"/>
      <c r="AJ3325" s="6"/>
      <c r="BC3325" s="6"/>
    </row>
    <row r="3326" spans="8:55">
      <c r="H3326" s="6"/>
      <c r="O3326" s="6"/>
      <c r="V3326" s="6"/>
      <c r="AJ3326" s="6"/>
      <c r="BC3326" s="6"/>
    </row>
    <row r="3327" spans="8:55">
      <c r="H3327" s="6"/>
      <c r="O3327" s="6"/>
      <c r="V3327" s="6"/>
      <c r="AJ3327" s="6"/>
      <c r="BC3327" s="6"/>
    </row>
    <row r="3328" spans="8:55">
      <c r="H3328" s="6"/>
      <c r="O3328" s="6"/>
      <c r="V3328" s="6"/>
      <c r="AJ3328" s="6"/>
      <c r="BC3328" s="6"/>
    </row>
    <row r="3329" spans="8:55">
      <c r="H3329" s="6"/>
      <c r="O3329" s="6"/>
      <c r="V3329" s="6"/>
      <c r="AJ3329" s="6"/>
      <c r="BC3329" s="6"/>
    </row>
    <row r="3330" spans="8:55">
      <c r="H3330" s="6"/>
      <c r="O3330" s="6"/>
      <c r="V3330" s="6"/>
      <c r="AJ3330" s="6"/>
      <c r="BC3330" s="6"/>
    </row>
    <row r="3331" spans="8:55">
      <c r="H3331" s="6"/>
      <c r="O3331" s="6"/>
      <c r="V3331" s="6"/>
      <c r="AJ3331" s="6"/>
      <c r="BC3331" s="6"/>
    </row>
    <row r="3332" spans="8:55">
      <c r="H3332" s="6"/>
      <c r="O3332" s="6"/>
      <c r="V3332" s="6"/>
      <c r="AJ3332" s="6"/>
      <c r="BC3332" s="6"/>
    </row>
    <row r="3333" spans="8:55">
      <c r="H3333" s="6"/>
      <c r="O3333" s="6"/>
      <c r="V3333" s="6"/>
      <c r="AJ3333" s="6"/>
      <c r="BC3333" s="6"/>
    </row>
    <row r="3334" spans="8:55">
      <c r="H3334" s="6"/>
      <c r="O3334" s="6"/>
      <c r="V3334" s="6"/>
      <c r="AJ3334" s="6"/>
      <c r="BC3334" s="6"/>
    </row>
    <row r="3335" spans="8:55">
      <c r="H3335" s="6"/>
      <c r="O3335" s="6"/>
      <c r="V3335" s="6"/>
      <c r="AJ3335" s="6"/>
      <c r="BC3335" s="6"/>
    </row>
    <row r="3336" spans="8:55">
      <c r="H3336" s="6"/>
      <c r="O3336" s="6"/>
      <c r="V3336" s="6"/>
      <c r="AJ3336" s="6"/>
      <c r="BC3336" s="6"/>
    </row>
    <row r="3337" spans="8:55">
      <c r="H3337" s="6"/>
      <c r="O3337" s="6"/>
      <c r="V3337" s="6"/>
      <c r="AJ3337" s="6"/>
      <c r="BC3337" s="6"/>
    </row>
    <row r="3338" spans="8:55">
      <c r="H3338" s="6"/>
      <c r="O3338" s="6"/>
      <c r="V3338" s="6"/>
      <c r="AJ3338" s="6"/>
      <c r="BC3338" s="6"/>
    </row>
    <row r="3339" spans="8:55">
      <c r="H3339" s="6"/>
      <c r="O3339" s="6"/>
      <c r="V3339" s="6"/>
      <c r="AJ3339" s="6"/>
      <c r="BC3339" s="6"/>
    </row>
    <row r="3340" spans="8:55">
      <c r="H3340" s="6"/>
      <c r="O3340" s="6"/>
      <c r="V3340" s="6"/>
      <c r="AJ3340" s="6"/>
      <c r="BC3340" s="6"/>
    </row>
    <row r="3341" spans="8:55">
      <c r="H3341" s="6"/>
      <c r="O3341" s="6"/>
      <c r="V3341" s="6"/>
      <c r="AJ3341" s="6"/>
      <c r="BC3341" s="6"/>
    </row>
    <row r="3342" spans="8:55">
      <c r="H3342" s="6"/>
      <c r="O3342" s="6"/>
      <c r="V3342" s="6"/>
      <c r="AJ3342" s="6"/>
      <c r="BC3342" s="6"/>
    </row>
    <row r="3343" spans="8:55">
      <c r="H3343" s="6"/>
      <c r="O3343" s="6"/>
      <c r="V3343" s="6"/>
      <c r="AJ3343" s="6"/>
      <c r="BC3343" s="6"/>
    </row>
    <row r="3344" spans="8:55">
      <c r="H3344" s="6"/>
      <c r="O3344" s="6"/>
      <c r="V3344" s="6"/>
      <c r="AJ3344" s="6"/>
      <c r="BC3344" s="6"/>
    </row>
    <row r="3345" spans="8:55">
      <c r="H3345" s="6"/>
      <c r="O3345" s="6"/>
      <c r="V3345" s="6"/>
      <c r="AJ3345" s="6"/>
      <c r="BC3345" s="6"/>
    </row>
    <row r="3346" spans="8:55">
      <c r="H3346" s="6"/>
      <c r="O3346" s="6"/>
      <c r="V3346" s="6"/>
      <c r="AJ3346" s="6"/>
      <c r="BC3346" s="6"/>
    </row>
    <row r="3347" spans="8:55">
      <c r="H3347" s="6"/>
      <c r="O3347" s="6"/>
      <c r="V3347" s="6"/>
      <c r="AJ3347" s="6"/>
      <c r="BC3347" s="6"/>
    </row>
    <row r="3348" spans="8:55">
      <c r="H3348" s="6"/>
      <c r="O3348" s="6"/>
      <c r="V3348" s="6"/>
      <c r="AJ3348" s="6"/>
      <c r="BC3348" s="6"/>
    </row>
    <row r="3349" spans="8:55">
      <c r="H3349" s="6"/>
      <c r="O3349" s="6"/>
      <c r="V3349" s="6"/>
      <c r="AJ3349" s="6"/>
      <c r="BC3349" s="6"/>
    </row>
    <row r="3350" spans="8:55">
      <c r="H3350" s="6"/>
      <c r="O3350" s="6"/>
      <c r="V3350" s="6"/>
      <c r="AJ3350" s="6"/>
      <c r="BC3350" s="6"/>
    </row>
    <row r="3351" spans="8:55">
      <c r="H3351" s="6"/>
      <c r="O3351" s="6"/>
      <c r="V3351" s="6"/>
      <c r="AJ3351" s="6"/>
      <c r="BC3351" s="6"/>
    </row>
    <row r="3352" spans="8:55">
      <c r="H3352" s="6"/>
      <c r="O3352" s="6"/>
      <c r="V3352" s="6"/>
      <c r="AJ3352" s="6"/>
      <c r="BC3352" s="6"/>
    </row>
    <row r="3353" spans="8:55">
      <c r="H3353" s="6"/>
      <c r="O3353" s="6"/>
      <c r="V3353" s="6"/>
      <c r="AJ3353" s="6"/>
      <c r="BC3353" s="6"/>
    </row>
    <row r="3354" spans="8:55">
      <c r="H3354" s="6"/>
      <c r="O3354" s="6"/>
      <c r="V3354" s="6"/>
      <c r="AJ3354" s="6"/>
      <c r="BC3354" s="6"/>
    </row>
    <row r="3355" spans="8:55">
      <c r="H3355" s="6"/>
      <c r="O3355" s="6"/>
      <c r="V3355" s="6"/>
      <c r="AJ3355" s="6"/>
      <c r="BC3355" s="6"/>
    </row>
    <row r="3356" spans="8:55">
      <c r="H3356" s="6"/>
      <c r="O3356" s="6"/>
      <c r="V3356" s="6"/>
      <c r="AJ3356" s="6"/>
      <c r="BC3356" s="6"/>
    </row>
    <row r="3357" spans="8:55">
      <c r="H3357" s="6"/>
      <c r="O3357" s="6"/>
      <c r="V3357" s="6"/>
      <c r="AJ3357" s="6"/>
      <c r="BC3357" s="6"/>
    </row>
    <row r="3358" spans="8:55">
      <c r="H3358" s="6"/>
      <c r="O3358" s="6"/>
      <c r="V3358" s="6"/>
      <c r="AJ3358" s="6"/>
      <c r="BC3358" s="6"/>
    </row>
    <row r="3359" spans="8:55">
      <c r="H3359" s="6"/>
      <c r="O3359" s="6"/>
      <c r="V3359" s="6"/>
      <c r="AJ3359" s="6"/>
      <c r="BC3359" s="6"/>
    </row>
    <row r="3360" spans="8:55">
      <c r="H3360" s="6"/>
      <c r="O3360" s="6"/>
      <c r="V3360" s="6"/>
      <c r="AJ3360" s="6"/>
      <c r="BC3360" s="6"/>
    </row>
    <row r="3361" spans="8:55">
      <c r="H3361" s="6"/>
      <c r="O3361" s="6"/>
      <c r="V3361" s="6"/>
      <c r="AJ3361" s="6"/>
      <c r="BC3361" s="6"/>
    </row>
    <row r="3362" spans="8:55">
      <c r="H3362" s="6"/>
      <c r="O3362" s="6"/>
      <c r="V3362" s="6"/>
      <c r="AJ3362" s="6"/>
      <c r="BC3362" s="6"/>
    </row>
    <row r="3363" spans="8:55">
      <c r="H3363" s="6"/>
      <c r="O3363" s="6"/>
      <c r="V3363" s="6"/>
      <c r="AJ3363" s="6"/>
      <c r="BC3363" s="6"/>
    </row>
    <row r="3364" spans="8:55">
      <c r="H3364" s="6"/>
      <c r="O3364" s="6"/>
      <c r="V3364" s="6"/>
      <c r="AJ3364" s="6"/>
      <c r="BC3364" s="6"/>
    </row>
    <row r="3365" spans="8:55">
      <c r="H3365" s="6"/>
      <c r="O3365" s="6"/>
      <c r="V3365" s="6"/>
      <c r="AJ3365" s="6"/>
      <c r="BC3365" s="6"/>
    </row>
    <row r="3366" spans="8:55">
      <c r="H3366" s="6"/>
      <c r="O3366" s="6"/>
      <c r="V3366" s="6"/>
      <c r="AJ3366" s="6"/>
      <c r="BC3366" s="6"/>
    </row>
    <row r="3367" spans="8:55">
      <c r="H3367" s="6"/>
      <c r="O3367" s="6"/>
      <c r="V3367" s="6"/>
      <c r="AJ3367" s="6"/>
      <c r="BC3367" s="6"/>
    </row>
    <row r="3368" spans="8:55">
      <c r="H3368" s="6"/>
      <c r="O3368" s="6"/>
      <c r="V3368" s="6"/>
      <c r="AJ3368" s="6"/>
      <c r="BC3368" s="6"/>
    </row>
    <row r="3369" spans="8:55">
      <c r="H3369" s="6"/>
      <c r="O3369" s="6"/>
      <c r="V3369" s="6"/>
      <c r="AJ3369" s="6"/>
      <c r="BC3369" s="6"/>
    </row>
    <row r="3370" spans="8:55">
      <c r="H3370" s="6"/>
      <c r="O3370" s="6"/>
      <c r="V3370" s="6"/>
      <c r="AJ3370" s="6"/>
      <c r="BC3370" s="6"/>
    </row>
    <row r="3371" spans="8:55">
      <c r="H3371" s="6"/>
      <c r="O3371" s="6"/>
      <c r="V3371" s="6"/>
      <c r="AJ3371" s="6"/>
      <c r="BC3371" s="6"/>
    </row>
    <row r="3372" spans="8:55">
      <c r="H3372" s="6"/>
      <c r="O3372" s="6"/>
      <c r="V3372" s="6"/>
      <c r="AJ3372" s="6"/>
      <c r="BC3372" s="6"/>
    </row>
    <row r="3373" spans="8:55">
      <c r="H3373" s="6"/>
      <c r="O3373" s="6"/>
      <c r="V3373" s="6"/>
      <c r="AJ3373" s="6"/>
      <c r="BC3373" s="6"/>
    </row>
    <row r="3374" spans="8:55">
      <c r="H3374" s="6"/>
      <c r="O3374" s="6"/>
      <c r="V3374" s="6"/>
      <c r="AJ3374" s="6"/>
      <c r="BC3374" s="6"/>
    </row>
    <row r="3375" spans="8:55">
      <c r="H3375" s="6"/>
      <c r="O3375" s="6"/>
      <c r="V3375" s="6"/>
      <c r="AJ3375" s="6"/>
      <c r="BC3375" s="6"/>
    </row>
    <row r="3376" spans="8:55">
      <c r="H3376" s="6"/>
      <c r="O3376" s="6"/>
      <c r="V3376" s="6"/>
      <c r="AJ3376" s="6"/>
      <c r="BC3376" s="6"/>
    </row>
    <row r="3377" spans="8:55">
      <c r="H3377" s="6"/>
      <c r="O3377" s="6"/>
      <c r="V3377" s="6"/>
      <c r="AJ3377" s="6"/>
      <c r="BC3377" s="6"/>
    </row>
    <row r="3378" spans="8:55">
      <c r="H3378" s="6"/>
      <c r="O3378" s="6"/>
      <c r="V3378" s="6"/>
      <c r="AJ3378" s="6"/>
      <c r="BC3378" s="6"/>
    </row>
    <row r="3379" spans="8:55">
      <c r="H3379" s="6"/>
      <c r="O3379" s="6"/>
      <c r="V3379" s="6"/>
      <c r="AJ3379" s="6"/>
      <c r="BC3379" s="6"/>
    </row>
    <row r="3380" spans="8:55">
      <c r="H3380" s="6"/>
      <c r="O3380" s="6"/>
      <c r="V3380" s="6"/>
      <c r="AJ3380" s="6"/>
      <c r="BC3380" s="6"/>
    </row>
    <row r="3381" spans="8:55">
      <c r="H3381" s="6"/>
      <c r="O3381" s="6"/>
      <c r="V3381" s="6"/>
      <c r="AJ3381" s="6"/>
      <c r="BC3381" s="6"/>
    </row>
    <row r="3382" spans="8:55">
      <c r="H3382" s="6"/>
      <c r="O3382" s="6"/>
      <c r="V3382" s="6"/>
      <c r="AJ3382" s="6"/>
      <c r="BC3382" s="6"/>
    </row>
    <row r="3383" spans="8:55">
      <c r="H3383" s="6"/>
      <c r="O3383" s="6"/>
      <c r="V3383" s="6"/>
      <c r="AJ3383" s="6"/>
      <c r="BC3383" s="6"/>
    </row>
    <row r="3384" spans="8:55">
      <c r="H3384" s="6"/>
      <c r="O3384" s="6"/>
      <c r="V3384" s="6"/>
      <c r="AJ3384" s="6"/>
      <c r="BC3384" s="6"/>
    </row>
    <row r="3385" spans="8:55">
      <c r="H3385" s="6"/>
      <c r="O3385" s="6"/>
      <c r="V3385" s="6"/>
      <c r="AJ3385" s="6"/>
      <c r="BC3385" s="6"/>
    </row>
    <row r="3386" spans="8:55">
      <c r="H3386" s="6"/>
      <c r="O3386" s="6"/>
      <c r="V3386" s="6"/>
      <c r="AJ3386" s="6"/>
      <c r="BC3386" s="6"/>
    </row>
    <row r="3387" spans="8:55">
      <c r="H3387" s="6"/>
      <c r="O3387" s="6"/>
      <c r="V3387" s="6"/>
      <c r="AJ3387" s="6"/>
      <c r="BC3387" s="6"/>
    </row>
    <row r="3388" spans="8:55">
      <c r="H3388" s="6"/>
      <c r="O3388" s="6"/>
      <c r="V3388" s="6"/>
      <c r="AJ3388" s="6"/>
      <c r="BC3388" s="6"/>
    </row>
    <row r="3389" spans="8:55">
      <c r="H3389" s="6"/>
      <c r="O3389" s="6"/>
      <c r="V3389" s="6"/>
      <c r="AJ3389" s="6"/>
      <c r="BC3389" s="6"/>
    </row>
    <row r="3390" spans="8:55">
      <c r="H3390" s="6"/>
      <c r="O3390" s="6"/>
      <c r="V3390" s="6"/>
      <c r="AJ3390" s="6"/>
      <c r="BC3390" s="6"/>
    </row>
    <row r="3391" spans="8:55">
      <c r="H3391" s="6"/>
      <c r="O3391" s="6"/>
      <c r="V3391" s="6"/>
      <c r="AJ3391" s="6"/>
      <c r="BC3391" s="6"/>
    </row>
    <row r="3392" spans="8:55">
      <c r="H3392" s="6"/>
      <c r="O3392" s="6"/>
      <c r="V3392" s="6"/>
      <c r="AJ3392" s="6"/>
      <c r="BC3392" s="6"/>
    </row>
    <row r="3393" spans="8:55">
      <c r="H3393" s="6"/>
      <c r="O3393" s="6"/>
      <c r="V3393" s="6"/>
      <c r="AJ3393" s="6"/>
      <c r="BC3393" s="6"/>
    </row>
    <row r="3394" spans="8:55">
      <c r="H3394" s="6"/>
      <c r="O3394" s="6"/>
      <c r="V3394" s="6"/>
      <c r="AJ3394" s="6"/>
      <c r="BC3394" s="6"/>
    </row>
    <row r="3395" spans="8:55">
      <c r="H3395" s="6"/>
      <c r="O3395" s="6"/>
      <c r="V3395" s="6"/>
      <c r="AJ3395" s="6"/>
      <c r="BC3395" s="6"/>
    </row>
    <row r="3396" spans="8:55">
      <c r="H3396" s="6"/>
      <c r="O3396" s="6"/>
      <c r="V3396" s="6"/>
      <c r="AJ3396" s="6"/>
      <c r="BC3396" s="6"/>
    </row>
    <row r="3397" spans="8:55">
      <c r="H3397" s="6"/>
      <c r="O3397" s="6"/>
      <c r="V3397" s="6"/>
      <c r="AJ3397" s="6"/>
      <c r="BC3397" s="6"/>
    </row>
    <row r="3398" spans="8:55">
      <c r="H3398" s="6"/>
      <c r="O3398" s="6"/>
      <c r="V3398" s="6"/>
      <c r="AJ3398" s="6"/>
      <c r="BC3398" s="6"/>
    </row>
    <row r="3399" spans="8:55">
      <c r="H3399" s="6"/>
      <c r="O3399" s="6"/>
      <c r="V3399" s="6"/>
      <c r="AJ3399" s="6"/>
      <c r="BC3399" s="6"/>
    </row>
    <row r="3400" spans="8:55">
      <c r="H3400" s="6"/>
      <c r="O3400" s="6"/>
      <c r="V3400" s="6"/>
      <c r="AJ3400" s="6"/>
      <c r="BC3400" s="6"/>
    </row>
    <row r="3401" spans="8:55">
      <c r="H3401" s="6"/>
      <c r="O3401" s="6"/>
      <c r="V3401" s="6"/>
      <c r="AJ3401" s="6"/>
      <c r="BC3401" s="6"/>
    </row>
    <row r="3402" spans="8:55">
      <c r="H3402" s="6"/>
      <c r="O3402" s="6"/>
      <c r="V3402" s="6"/>
      <c r="AJ3402" s="6"/>
      <c r="BC3402" s="6"/>
    </row>
    <row r="3403" spans="8:55">
      <c r="H3403" s="6"/>
      <c r="O3403" s="6"/>
      <c r="V3403" s="6"/>
      <c r="AJ3403" s="6"/>
      <c r="BC3403" s="6"/>
    </row>
    <row r="3404" spans="8:55">
      <c r="H3404" s="6"/>
      <c r="O3404" s="6"/>
      <c r="V3404" s="6"/>
      <c r="AJ3404" s="6"/>
      <c r="BC3404" s="6"/>
    </row>
    <row r="3405" spans="8:55">
      <c r="H3405" s="6"/>
      <c r="O3405" s="6"/>
      <c r="V3405" s="6"/>
      <c r="AJ3405" s="6"/>
      <c r="BC3405" s="6"/>
    </row>
    <row r="3406" spans="8:55">
      <c r="H3406" s="6"/>
      <c r="O3406" s="6"/>
      <c r="V3406" s="6"/>
      <c r="AJ3406" s="6"/>
      <c r="BC3406" s="6"/>
    </row>
    <row r="3407" spans="8:55">
      <c r="H3407" s="6"/>
      <c r="O3407" s="6"/>
      <c r="V3407" s="6"/>
      <c r="AJ3407" s="6"/>
      <c r="BC3407" s="6"/>
    </row>
    <row r="3408" spans="8:55">
      <c r="H3408" s="6"/>
      <c r="O3408" s="6"/>
      <c r="V3408" s="6"/>
      <c r="AJ3408" s="6"/>
      <c r="BC3408" s="6"/>
    </row>
    <row r="3409" spans="8:55">
      <c r="H3409" s="6"/>
      <c r="O3409" s="6"/>
      <c r="V3409" s="6"/>
      <c r="AJ3409" s="6"/>
      <c r="BC3409" s="6"/>
    </row>
    <row r="3410" spans="8:55">
      <c r="H3410" s="6"/>
      <c r="O3410" s="6"/>
      <c r="V3410" s="6"/>
      <c r="AJ3410" s="6"/>
      <c r="BC3410" s="6"/>
    </row>
    <row r="3411" spans="8:55">
      <c r="H3411" s="6"/>
      <c r="O3411" s="6"/>
      <c r="V3411" s="6"/>
      <c r="AJ3411" s="6"/>
      <c r="BC3411" s="6"/>
    </row>
    <row r="3412" spans="8:55">
      <c r="H3412" s="6"/>
      <c r="O3412" s="6"/>
      <c r="V3412" s="6"/>
      <c r="AJ3412" s="6"/>
      <c r="BC3412" s="6"/>
    </row>
    <row r="3413" spans="8:55">
      <c r="H3413" s="6"/>
      <c r="O3413" s="6"/>
      <c r="V3413" s="6"/>
      <c r="AJ3413" s="6"/>
      <c r="BC3413" s="6"/>
    </row>
    <row r="3414" spans="8:55">
      <c r="H3414" s="6"/>
      <c r="O3414" s="6"/>
      <c r="V3414" s="6"/>
      <c r="AJ3414" s="6"/>
      <c r="BC3414" s="6"/>
    </row>
    <row r="3415" spans="8:55">
      <c r="H3415" s="6"/>
      <c r="O3415" s="6"/>
      <c r="V3415" s="6"/>
      <c r="AJ3415" s="6"/>
      <c r="BC3415" s="6"/>
    </row>
    <row r="3416" spans="8:55">
      <c r="H3416" s="6"/>
      <c r="O3416" s="6"/>
      <c r="V3416" s="6"/>
      <c r="AJ3416" s="6"/>
      <c r="BC3416" s="6"/>
    </row>
    <row r="3417" spans="8:55">
      <c r="H3417" s="6"/>
      <c r="O3417" s="6"/>
      <c r="V3417" s="6"/>
      <c r="AJ3417" s="6"/>
      <c r="BC3417" s="6"/>
    </row>
    <row r="3418" spans="8:55">
      <c r="H3418" s="6"/>
      <c r="O3418" s="6"/>
      <c r="V3418" s="6"/>
      <c r="AJ3418" s="6"/>
      <c r="BC3418" s="6"/>
    </row>
    <row r="3419" spans="8:55">
      <c r="H3419" s="6"/>
      <c r="O3419" s="6"/>
      <c r="V3419" s="6"/>
      <c r="AJ3419" s="6"/>
      <c r="BC3419" s="6"/>
    </row>
    <row r="3420" spans="8:55">
      <c r="H3420" s="6"/>
      <c r="O3420" s="6"/>
      <c r="V3420" s="6"/>
      <c r="AJ3420" s="6"/>
      <c r="BC3420" s="6"/>
    </row>
    <row r="3421" spans="8:55">
      <c r="H3421" s="6"/>
      <c r="O3421" s="6"/>
      <c r="V3421" s="6"/>
      <c r="AJ3421" s="6"/>
      <c r="BC3421" s="6"/>
    </row>
    <row r="3422" spans="8:55">
      <c r="H3422" s="6"/>
      <c r="O3422" s="6"/>
      <c r="V3422" s="6"/>
      <c r="AJ3422" s="6"/>
      <c r="BC3422" s="6"/>
    </row>
    <row r="3423" spans="8:55">
      <c r="H3423" s="6"/>
      <c r="O3423" s="6"/>
      <c r="V3423" s="6"/>
      <c r="AJ3423" s="6"/>
      <c r="BC3423" s="6"/>
    </row>
    <row r="3424" spans="8:55">
      <c r="H3424" s="6"/>
      <c r="O3424" s="6"/>
      <c r="V3424" s="6"/>
      <c r="AJ3424" s="6"/>
      <c r="BC3424" s="6"/>
    </row>
    <row r="3425" spans="8:55">
      <c r="H3425" s="6"/>
      <c r="O3425" s="6"/>
      <c r="V3425" s="6"/>
      <c r="AJ3425" s="6"/>
      <c r="BC3425" s="6"/>
    </row>
    <row r="3426" spans="8:55">
      <c r="H3426" s="6"/>
      <c r="O3426" s="6"/>
      <c r="V3426" s="6"/>
      <c r="AJ3426" s="6"/>
      <c r="BC3426" s="6"/>
    </row>
    <row r="3427" spans="8:55">
      <c r="H3427" s="6"/>
      <c r="O3427" s="6"/>
      <c r="V3427" s="6"/>
      <c r="AJ3427" s="6"/>
      <c r="BC3427" s="6"/>
    </row>
    <row r="3428" spans="8:55">
      <c r="H3428" s="6"/>
      <c r="O3428" s="6"/>
      <c r="V3428" s="6"/>
      <c r="AJ3428" s="6"/>
      <c r="BC3428" s="6"/>
    </row>
    <row r="3429" spans="8:55">
      <c r="H3429" s="6"/>
      <c r="O3429" s="6"/>
      <c r="V3429" s="6"/>
      <c r="AJ3429" s="6"/>
      <c r="BC3429" s="6"/>
    </row>
    <row r="3430" spans="8:55">
      <c r="H3430" s="6"/>
      <c r="O3430" s="6"/>
      <c r="V3430" s="6"/>
      <c r="AJ3430" s="6"/>
      <c r="BC3430" s="6"/>
    </row>
    <row r="3431" spans="8:55">
      <c r="H3431" s="6"/>
      <c r="O3431" s="6"/>
      <c r="V3431" s="6"/>
      <c r="AJ3431" s="6"/>
      <c r="BC3431" s="6"/>
    </row>
    <row r="3432" spans="8:55">
      <c r="H3432" s="6"/>
      <c r="O3432" s="6"/>
      <c r="V3432" s="6"/>
      <c r="AJ3432" s="6"/>
      <c r="BC3432" s="6"/>
    </row>
    <row r="3433" spans="8:55">
      <c r="H3433" s="6"/>
      <c r="O3433" s="6"/>
      <c r="V3433" s="6"/>
      <c r="AJ3433" s="6"/>
      <c r="BC3433" s="6"/>
    </row>
    <row r="3434" spans="8:55">
      <c r="H3434" s="6"/>
      <c r="O3434" s="6"/>
      <c r="V3434" s="6"/>
      <c r="AJ3434" s="6"/>
      <c r="BC3434" s="6"/>
    </row>
    <row r="3435" spans="8:55">
      <c r="H3435" s="6"/>
      <c r="O3435" s="6"/>
      <c r="V3435" s="6"/>
      <c r="AJ3435" s="6"/>
      <c r="BC3435" s="6"/>
    </row>
    <row r="3436" spans="8:55">
      <c r="H3436" s="6"/>
      <c r="O3436" s="6"/>
      <c r="V3436" s="6"/>
      <c r="AJ3436" s="6"/>
      <c r="BC3436" s="6"/>
    </row>
    <row r="3437" spans="8:55">
      <c r="H3437" s="6"/>
      <c r="O3437" s="6"/>
      <c r="V3437" s="6"/>
      <c r="AJ3437" s="6"/>
      <c r="BC3437" s="6"/>
    </row>
    <row r="3438" spans="8:55">
      <c r="H3438" s="6"/>
      <c r="O3438" s="6"/>
      <c r="V3438" s="6"/>
      <c r="AJ3438" s="6"/>
      <c r="BC3438" s="6"/>
    </row>
    <row r="3439" spans="8:55">
      <c r="H3439" s="6"/>
      <c r="O3439" s="6"/>
      <c r="V3439" s="6"/>
      <c r="AJ3439" s="6"/>
      <c r="BC3439" s="6"/>
    </row>
    <row r="3440" spans="8:55">
      <c r="H3440" s="6"/>
      <c r="O3440" s="6"/>
      <c r="V3440" s="6"/>
      <c r="AJ3440" s="6"/>
      <c r="BC3440" s="6"/>
    </row>
    <row r="3441" spans="8:55">
      <c r="H3441" s="6"/>
      <c r="O3441" s="6"/>
      <c r="V3441" s="6"/>
      <c r="AJ3441" s="6"/>
      <c r="BC3441" s="6"/>
    </row>
    <row r="3442" spans="8:55">
      <c r="H3442" s="6"/>
      <c r="O3442" s="6"/>
      <c r="V3442" s="6"/>
      <c r="AJ3442" s="6"/>
      <c r="BC3442" s="6"/>
    </row>
    <row r="3443" spans="8:55">
      <c r="H3443" s="6"/>
      <c r="O3443" s="6"/>
      <c r="V3443" s="6"/>
      <c r="AJ3443" s="6"/>
      <c r="BC3443" s="6"/>
    </row>
    <row r="3444" spans="8:55">
      <c r="H3444" s="6"/>
      <c r="O3444" s="6"/>
      <c r="V3444" s="6"/>
      <c r="AJ3444" s="6"/>
      <c r="BC3444" s="6"/>
    </row>
    <row r="3445" spans="8:55">
      <c r="H3445" s="6"/>
      <c r="O3445" s="6"/>
      <c r="V3445" s="6"/>
      <c r="AJ3445" s="6"/>
      <c r="BC3445" s="6"/>
    </row>
    <row r="3446" spans="8:55">
      <c r="H3446" s="6"/>
      <c r="O3446" s="6"/>
      <c r="V3446" s="6"/>
      <c r="AJ3446" s="6"/>
      <c r="BC3446" s="6"/>
    </row>
    <row r="3447" spans="8:55">
      <c r="H3447" s="6"/>
      <c r="O3447" s="6"/>
      <c r="V3447" s="6"/>
      <c r="AJ3447" s="6"/>
      <c r="BC3447" s="6"/>
    </row>
    <row r="3448" spans="8:55">
      <c r="H3448" s="6"/>
      <c r="O3448" s="6"/>
      <c r="V3448" s="6"/>
      <c r="AJ3448" s="6"/>
      <c r="BC3448" s="6"/>
    </row>
    <row r="3449" spans="8:55">
      <c r="H3449" s="6"/>
      <c r="O3449" s="6"/>
      <c r="V3449" s="6"/>
      <c r="AJ3449" s="6"/>
      <c r="BC3449" s="6"/>
    </row>
    <row r="3450" spans="8:55">
      <c r="H3450" s="6"/>
      <c r="O3450" s="6"/>
      <c r="V3450" s="6"/>
      <c r="AJ3450" s="6"/>
      <c r="BC3450" s="6"/>
    </row>
    <row r="3451" spans="8:55">
      <c r="H3451" s="6"/>
      <c r="O3451" s="6"/>
      <c r="V3451" s="6"/>
      <c r="AJ3451" s="6"/>
      <c r="BC3451" s="6"/>
    </row>
    <row r="3452" spans="8:55">
      <c r="H3452" s="6"/>
      <c r="O3452" s="6"/>
      <c r="V3452" s="6"/>
      <c r="AJ3452" s="6"/>
      <c r="BC3452" s="6"/>
    </row>
    <row r="3453" spans="8:55">
      <c r="H3453" s="6"/>
      <c r="O3453" s="6"/>
      <c r="V3453" s="6"/>
      <c r="AJ3453" s="6"/>
      <c r="BC3453" s="6"/>
    </row>
    <row r="3454" spans="8:55">
      <c r="H3454" s="6"/>
      <c r="O3454" s="6"/>
      <c r="V3454" s="6"/>
      <c r="AJ3454" s="6"/>
      <c r="BC3454" s="6"/>
    </row>
    <row r="3455" spans="8:55">
      <c r="H3455" s="6"/>
      <c r="O3455" s="6"/>
      <c r="V3455" s="6"/>
      <c r="AJ3455" s="6"/>
      <c r="BC3455" s="6"/>
    </row>
    <row r="3456" spans="8:55">
      <c r="H3456" s="6"/>
      <c r="O3456" s="6"/>
      <c r="V3456" s="6"/>
      <c r="AJ3456" s="6"/>
      <c r="BC3456" s="6"/>
    </row>
    <row r="3457" spans="8:55">
      <c r="H3457" s="6"/>
      <c r="O3457" s="6"/>
      <c r="V3457" s="6"/>
      <c r="AJ3457" s="6"/>
      <c r="BC3457" s="6"/>
    </row>
    <row r="3458" spans="8:55">
      <c r="H3458" s="6"/>
      <c r="O3458" s="6"/>
      <c r="V3458" s="6"/>
      <c r="AJ3458" s="6"/>
      <c r="BC3458" s="6"/>
    </row>
    <row r="3459" spans="8:55">
      <c r="H3459" s="6"/>
      <c r="O3459" s="6"/>
      <c r="V3459" s="6"/>
      <c r="AJ3459" s="6"/>
      <c r="BC3459" s="6"/>
    </row>
    <row r="3460" spans="8:55">
      <c r="H3460" s="6"/>
      <c r="O3460" s="6"/>
      <c r="V3460" s="6"/>
      <c r="AJ3460" s="6"/>
      <c r="BC3460" s="6"/>
    </row>
    <row r="3461" spans="8:55">
      <c r="H3461" s="6"/>
      <c r="O3461" s="6"/>
      <c r="V3461" s="6"/>
      <c r="AJ3461" s="6"/>
      <c r="BC3461" s="6"/>
    </row>
    <row r="3462" spans="8:55">
      <c r="H3462" s="6"/>
      <c r="O3462" s="6"/>
      <c r="V3462" s="6"/>
      <c r="AJ3462" s="6"/>
      <c r="BC3462" s="6"/>
    </row>
    <row r="3463" spans="8:55">
      <c r="H3463" s="6"/>
      <c r="O3463" s="6"/>
      <c r="V3463" s="6"/>
      <c r="AJ3463" s="6"/>
      <c r="BC3463" s="6"/>
    </row>
    <row r="3464" spans="8:55">
      <c r="H3464" s="6"/>
      <c r="O3464" s="6"/>
      <c r="V3464" s="6"/>
      <c r="AJ3464" s="6"/>
      <c r="BC3464" s="6"/>
    </row>
    <row r="3465" spans="8:55">
      <c r="H3465" s="6"/>
      <c r="O3465" s="6"/>
      <c r="V3465" s="6"/>
      <c r="AJ3465" s="6"/>
      <c r="BC3465" s="6"/>
    </row>
    <row r="3466" spans="8:55">
      <c r="H3466" s="6"/>
      <c r="O3466" s="6"/>
      <c r="V3466" s="6"/>
      <c r="AJ3466" s="6"/>
      <c r="BC3466" s="6"/>
    </row>
    <row r="3467" spans="8:55">
      <c r="H3467" s="6"/>
      <c r="O3467" s="6"/>
      <c r="V3467" s="6"/>
      <c r="AJ3467" s="6"/>
      <c r="BC3467" s="6"/>
    </row>
    <row r="3468" spans="8:55">
      <c r="H3468" s="6"/>
      <c r="O3468" s="6"/>
      <c r="V3468" s="6"/>
      <c r="AJ3468" s="6"/>
      <c r="BC3468" s="6"/>
    </row>
    <row r="3469" spans="8:55">
      <c r="H3469" s="6"/>
      <c r="O3469" s="6"/>
      <c r="V3469" s="6"/>
      <c r="AJ3469" s="6"/>
      <c r="BC3469" s="6"/>
    </row>
    <row r="3470" spans="8:55">
      <c r="H3470" s="6"/>
      <c r="O3470" s="6"/>
      <c r="V3470" s="6"/>
      <c r="AJ3470" s="6"/>
      <c r="BC3470" s="6"/>
    </row>
    <row r="3471" spans="8:55">
      <c r="H3471" s="6"/>
      <c r="O3471" s="6"/>
      <c r="V3471" s="6"/>
      <c r="AJ3471" s="6"/>
      <c r="BC3471" s="6"/>
    </row>
    <row r="3472" spans="8:55">
      <c r="H3472" s="6"/>
      <c r="O3472" s="6"/>
      <c r="V3472" s="6"/>
      <c r="AJ3472" s="6"/>
      <c r="BC3472" s="6"/>
    </row>
    <row r="3473" spans="8:55">
      <c r="H3473" s="6"/>
      <c r="O3473" s="6"/>
      <c r="V3473" s="6"/>
      <c r="AJ3473" s="6"/>
      <c r="BC3473" s="6"/>
    </row>
    <row r="3474" spans="8:55">
      <c r="H3474" s="6"/>
      <c r="O3474" s="6"/>
      <c r="V3474" s="6"/>
      <c r="AJ3474" s="6"/>
      <c r="BC3474" s="6"/>
    </row>
    <row r="3475" spans="8:55">
      <c r="H3475" s="6"/>
      <c r="O3475" s="6"/>
      <c r="V3475" s="6"/>
      <c r="AJ3475" s="6"/>
      <c r="BC3475" s="6"/>
    </row>
    <row r="3476" spans="8:55">
      <c r="H3476" s="6"/>
      <c r="O3476" s="6"/>
      <c r="V3476" s="6"/>
      <c r="AJ3476" s="6"/>
      <c r="BC3476" s="6"/>
    </row>
    <row r="3477" spans="8:55">
      <c r="H3477" s="6"/>
      <c r="O3477" s="6"/>
      <c r="V3477" s="6"/>
      <c r="AJ3477" s="6"/>
      <c r="BC3477" s="6"/>
    </row>
    <row r="3478" spans="8:55">
      <c r="H3478" s="6"/>
      <c r="O3478" s="6"/>
      <c r="V3478" s="6"/>
      <c r="AJ3478" s="6"/>
      <c r="BC3478" s="6"/>
    </row>
    <row r="3479" spans="8:55">
      <c r="H3479" s="6"/>
      <c r="O3479" s="6"/>
      <c r="V3479" s="6"/>
      <c r="AJ3479" s="6"/>
      <c r="BC3479" s="6"/>
    </row>
    <row r="3480" spans="8:55">
      <c r="H3480" s="6"/>
      <c r="O3480" s="6"/>
      <c r="V3480" s="6"/>
      <c r="AJ3480" s="6"/>
      <c r="BC3480" s="6"/>
    </row>
    <row r="3481" spans="8:55">
      <c r="H3481" s="6"/>
      <c r="O3481" s="6"/>
      <c r="V3481" s="6"/>
      <c r="AJ3481" s="6"/>
      <c r="BC3481" s="6"/>
    </row>
    <row r="3482" spans="8:55">
      <c r="H3482" s="6"/>
      <c r="O3482" s="6"/>
      <c r="V3482" s="6"/>
      <c r="AJ3482" s="6"/>
      <c r="BC3482" s="6"/>
    </row>
    <row r="3483" spans="8:55">
      <c r="H3483" s="6"/>
      <c r="O3483" s="6"/>
      <c r="V3483" s="6"/>
      <c r="AJ3483" s="6"/>
      <c r="BC3483" s="6"/>
    </row>
    <row r="3484" spans="8:55">
      <c r="H3484" s="6"/>
      <c r="O3484" s="6"/>
      <c r="V3484" s="6"/>
      <c r="AJ3484" s="6"/>
      <c r="BC3484" s="6"/>
    </row>
    <row r="3485" spans="8:55">
      <c r="H3485" s="6"/>
      <c r="O3485" s="6"/>
      <c r="V3485" s="6"/>
      <c r="AJ3485" s="6"/>
      <c r="BC3485" s="6"/>
    </row>
    <row r="3486" spans="8:55">
      <c r="H3486" s="6"/>
      <c r="O3486" s="6"/>
      <c r="V3486" s="6"/>
      <c r="AJ3486" s="6"/>
      <c r="BC3486" s="6"/>
    </row>
    <row r="3487" spans="8:55">
      <c r="H3487" s="6"/>
      <c r="O3487" s="6"/>
      <c r="V3487" s="6"/>
      <c r="AJ3487" s="6"/>
      <c r="BC3487" s="6"/>
    </row>
    <row r="3488" spans="8:55">
      <c r="H3488" s="6"/>
      <c r="O3488" s="6"/>
      <c r="V3488" s="6"/>
      <c r="AJ3488" s="6"/>
      <c r="BC3488" s="6"/>
    </row>
    <row r="3489" spans="8:55">
      <c r="H3489" s="6"/>
      <c r="O3489" s="6"/>
      <c r="V3489" s="6"/>
      <c r="AJ3489" s="6"/>
      <c r="BC3489" s="6"/>
    </row>
    <row r="3490" spans="8:55">
      <c r="H3490" s="6"/>
      <c r="O3490" s="6"/>
      <c r="V3490" s="6"/>
      <c r="AJ3490" s="6"/>
      <c r="BC3490" s="6"/>
    </row>
    <row r="3491" spans="8:55">
      <c r="H3491" s="6"/>
      <c r="O3491" s="6"/>
      <c r="V3491" s="6"/>
      <c r="AJ3491" s="6"/>
      <c r="BC3491" s="6"/>
    </row>
    <row r="3492" spans="8:55">
      <c r="H3492" s="6"/>
      <c r="O3492" s="6"/>
      <c r="V3492" s="6"/>
      <c r="AJ3492" s="6"/>
      <c r="BC3492" s="6"/>
    </row>
    <row r="3493" spans="8:55">
      <c r="H3493" s="6"/>
      <c r="O3493" s="6"/>
      <c r="V3493" s="6"/>
      <c r="AJ3493" s="6"/>
      <c r="BC3493" s="6"/>
    </row>
    <row r="3494" spans="8:55">
      <c r="H3494" s="6"/>
      <c r="O3494" s="6"/>
      <c r="V3494" s="6"/>
      <c r="AJ3494" s="6"/>
      <c r="BC3494" s="6"/>
    </row>
    <row r="3495" spans="8:55">
      <c r="H3495" s="6"/>
      <c r="O3495" s="6"/>
      <c r="V3495" s="6"/>
      <c r="AJ3495" s="6"/>
      <c r="BC3495" s="6"/>
    </row>
    <row r="3496" spans="8:55">
      <c r="H3496" s="6"/>
      <c r="O3496" s="6"/>
      <c r="V3496" s="6"/>
      <c r="AJ3496" s="6"/>
      <c r="BC3496" s="6"/>
    </row>
    <row r="3497" spans="8:55">
      <c r="H3497" s="6"/>
      <c r="O3497" s="6"/>
      <c r="V3497" s="6"/>
      <c r="AJ3497" s="6"/>
      <c r="BC3497" s="6"/>
    </row>
    <row r="3498" spans="8:55">
      <c r="H3498" s="6"/>
      <c r="O3498" s="6"/>
      <c r="V3498" s="6"/>
      <c r="AJ3498" s="6"/>
      <c r="BC3498" s="6"/>
    </row>
    <row r="3499" spans="8:55">
      <c r="H3499" s="6"/>
      <c r="O3499" s="6"/>
      <c r="V3499" s="6"/>
      <c r="AJ3499" s="6"/>
      <c r="BC3499" s="6"/>
    </row>
    <row r="3500" spans="8:55">
      <c r="H3500" s="6"/>
      <c r="O3500" s="6"/>
      <c r="V3500" s="6"/>
      <c r="AJ3500" s="6"/>
      <c r="BC3500" s="6"/>
    </row>
    <row r="3501" spans="8:55">
      <c r="H3501" s="6"/>
      <c r="O3501" s="6"/>
      <c r="V3501" s="6"/>
      <c r="AJ3501" s="6"/>
      <c r="BC3501" s="6"/>
    </row>
    <row r="3502" spans="8:55">
      <c r="H3502" s="6"/>
      <c r="O3502" s="6"/>
      <c r="V3502" s="6"/>
      <c r="AJ3502" s="6"/>
      <c r="BC3502" s="6"/>
    </row>
    <row r="3503" spans="8:55">
      <c r="H3503" s="6"/>
      <c r="O3503" s="6"/>
      <c r="V3503" s="6"/>
      <c r="AJ3503" s="6"/>
      <c r="BC3503" s="6"/>
    </row>
    <row r="3504" spans="8:55">
      <c r="H3504" s="6"/>
      <c r="O3504" s="6"/>
      <c r="V3504" s="6"/>
      <c r="AJ3504" s="6"/>
      <c r="BC3504" s="6"/>
    </row>
    <row r="3505" spans="8:55">
      <c r="H3505" s="6"/>
      <c r="O3505" s="6"/>
      <c r="V3505" s="6"/>
      <c r="AJ3505" s="6"/>
      <c r="BC3505" s="6"/>
    </row>
    <row r="3506" spans="8:55">
      <c r="H3506" s="6"/>
      <c r="O3506" s="6"/>
      <c r="V3506" s="6"/>
      <c r="AJ3506" s="6"/>
      <c r="BC3506" s="6"/>
    </row>
    <row r="3507" spans="8:55">
      <c r="H3507" s="6"/>
      <c r="O3507" s="6"/>
      <c r="V3507" s="6"/>
      <c r="AJ3507" s="6"/>
      <c r="BC3507" s="6"/>
    </row>
    <row r="3508" spans="8:55">
      <c r="H3508" s="6"/>
      <c r="O3508" s="6"/>
      <c r="V3508" s="6"/>
      <c r="AJ3508" s="6"/>
      <c r="BC3508" s="6"/>
    </row>
    <row r="3509" spans="8:55">
      <c r="H3509" s="6"/>
      <c r="O3509" s="6"/>
      <c r="V3509" s="6"/>
      <c r="AJ3509" s="6"/>
      <c r="BC3509" s="6"/>
    </row>
    <row r="3510" spans="8:55">
      <c r="H3510" s="6"/>
      <c r="O3510" s="6"/>
      <c r="V3510" s="6"/>
      <c r="AJ3510" s="6"/>
      <c r="BC3510" s="6"/>
    </row>
    <row r="3511" spans="8:55">
      <c r="H3511" s="6"/>
      <c r="O3511" s="6"/>
      <c r="V3511" s="6"/>
      <c r="AJ3511" s="6"/>
      <c r="BC3511" s="6"/>
    </row>
    <row r="3512" spans="8:55">
      <c r="H3512" s="6"/>
      <c r="O3512" s="6"/>
      <c r="V3512" s="6"/>
      <c r="AJ3512" s="6"/>
      <c r="BC3512" s="6"/>
    </row>
    <row r="3513" spans="8:55">
      <c r="H3513" s="6"/>
      <c r="O3513" s="6"/>
      <c r="V3513" s="6"/>
      <c r="AJ3513" s="6"/>
      <c r="BC3513" s="6"/>
    </row>
    <row r="3514" spans="8:55">
      <c r="H3514" s="6"/>
      <c r="O3514" s="6"/>
      <c r="V3514" s="6"/>
      <c r="AJ3514" s="6"/>
      <c r="BC3514" s="6"/>
    </row>
    <row r="3515" spans="8:55">
      <c r="H3515" s="6"/>
      <c r="O3515" s="6"/>
      <c r="V3515" s="6"/>
      <c r="AJ3515" s="6"/>
      <c r="BC3515" s="6"/>
    </row>
    <row r="3516" spans="8:55">
      <c r="H3516" s="6"/>
      <c r="O3516" s="6"/>
      <c r="V3516" s="6"/>
      <c r="AJ3516" s="6"/>
      <c r="BC3516" s="6"/>
    </row>
    <row r="3517" spans="8:55">
      <c r="H3517" s="6"/>
      <c r="O3517" s="6"/>
      <c r="V3517" s="6"/>
      <c r="AJ3517" s="6"/>
      <c r="BC3517" s="6"/>
    </row>
    <row r="3518" spans="8:55">
      <c r="H3518" s="6"/>
      <c r="O3518" s="6"/>
      <c r="V3518" s="6"/>
      <c r="AJ3518" s="6"/>
      <c r="BC3518" s="6"/>
    </row>
    <row r="3519" spans="8:55">
      <c r="H3519" s="6"/>
      <c r="O3519" s="6"/>
      <c r="V3519" s="6"/>
      <c r="AJ3519" s="6"/>
      <c r="BC3519" s="6"/>
    </row>
    <row r="3520" spans="8:55">
      <c r="H3520" s="6"/>
      <c r="O3520" s="6"/>
      <c r="V3520" s="6"/>
      <c r="AJ3520" s="6"/>
      <c r="BC3520" s="6"/>
    </row>
    <row r="3521" spans="8:55">
      <c r="H3521" s="6"/>
      <c r="O3521" s="6"/>
      <c r="V3521" s="6"/>
      <c r="AJ3521" s="6"/>
      <c r="BC3521" s="6"/>
    </row>
    <row r="3522" spans="8:55">
      <c r="H3522" s="6"/>
      <c r="O3522" s="6"/>
      <c r="V3522" s="6"/>
      <c r="AJ3522" s="6"/>
      <c r="BC3522" s="6"/>
    </row>
    <row r="3523" spans="8:55">
      <c r="H3523" s="6"/>
      <c r="O3523" s="6"/>
      <c r="V3523" s="6"/>
      <c r="AJ3523" s="6"/>
      <c r="BC3523" s="6"/>
    </row>
    <row r="3524" spans="8:55">
      <c r="H3524" s="6"/>
      <c r="O3524" s="6"/>
      <c r="V3524" s="6"/>
      <c r="AJ3524" s="6"/>
      <c r="BC3524" s="6"/>
    </row>
    <row r="3525" spans="8:55">
      <c r="H3525" s="6"/>
      <c r="O3525" s="6"/>
      <c r="V3525" s="6"/>
      <c r="AJ3525" s="6"/>
      <c r="BC3525" s="6"/>
    </row>
    <row r="3526" spans="8:55">
      <c r="H3526" s="6"/>
      <c r="O3526" s="6"/>
      <c r="V3526" s="6"/>
      <c r="AJ3526" s="6"/>
      <c r="BC3526" s="6"/>
    </row>
    <row r="3527" spans="8:55">
      <c r="H3527" s="6"/>
      <c r="O3527" s="6"/>
      <c r="V3527" s="6"/>
      <c r="AJ3527" s="6"/>
      <c r="BC3527" s="6"/>
    </row>
    <row r="3528" spans="8:55">
      <c r="H3528" s="6"/>
      <c r="O3528" s="6"/>
      <c r="V3528" s="6"/>
      <c r="AJ3528" s="6"/>
      <c r="BC3528" s="6"/>
    </row>
    <row r="3529" spans="8:55">
      <c r="H3529" s="6"/>
      <c r="O3529" s="6"/>
      <c r="V3529" s="6"/>
      <c r="AJ3529" s="6"/>
      <c r="BC3529" s="6"/>
    </row>
    <row r="3530" spans="8:55">
      <c r="H3530" s="6"/>
      <c r="O3530" s="6"/>
      <c r="V3530" s="6"/>
      <c r="AJ3530" s="6"/>
      <c r="BC3530" s="6"/>
    </row>
    <row r="3531" spans="8:55">
      <c r="H3531" s="6"/>
      <c r="O3531" s="6"/>
      <c r="V3531" s="6"/>
      <c r="AJ3531" s="6"/>
      <c r="BC3531" s="6"/>
    </row>
    <row r="3532" spans="8:55">
      <c r="H3532" s="6"/>
      <c r="O3532" s="6"/>
      <c r="V3532" s="6"/>
      <c r="AJ3532" s="6"/>
      <c r="BC3532" s="6"/>
    </row>
    <row r="3533" spans="8:55">
      <c r="H3533" s="6"/>
      <c r="O3533" s="6"/>
      <c r="V3533" s="6"/>
      <c r="AJ3533" s="6"/>
      <c r="BC3533" s="6"/>
    </row>
    <row r="3534" spans="8:55">
      <c r="H3534" s="6"/>
      <c r="O3534" s="6"/>
      <c r="V3534" s="6"/>
      <c r="AJ3534" s="6"/>
      <c r="BC3534" s="6"/>
    </row>
    <row r="3535" spans="8:55">
      <c r="H3535" s="6"/>
      <c r="O3535" s="6"/>
      <c r="V3535" s="6"/>
      <c r="AJ3535" s="6"/>
      <c r="BC3535" s="6"/>
    </row>
    <row r="3536" spans="8:55">
      <c r="H3536" s="6"/>
      <c r="O3536" s="6"/>
      <c r="V3536" s="6"/>
      <c r="AJ3536" s="6"/>
      <c r="BC3536" s="6"/>
    </row>
    <row r="3537" spans="8:55">
      <c r="H3537" s="6"/>
      <c r="O3537" s="6"/>
      <c r="V3537" s="6"/>
      <c r="AJ3537" s="6"/>
      <c r="BC3537" s="6"/>
    </row>
    <row r="3538" spans="8:55">
      <c r="H3538" s="6"/>
      <c r="O3538" s="6"/>
      <c r="V3538" s="6"/>
      <c r="AJ3538" s="6"/>
      <c r="BC3538" s="6"/>
    </row>
    <row r="3539" spans="8:55">
      <c r="H3539" s="6"/>
      <c r="O3539" s="6"/>
      <c r="V3539" s="6"/>
      <c r="AJ3539" s="6"/>
      <c r="BC3539" s="6"/>
    </row>
    <row r="3540" spans="8:55">
      <c r="H3540" s="6"/>
      <c r="O3540" s="6"/>
      <c r="V3540" s="6"/>
      <c r="AJ3540" s="6"/>
      <c r="BC3540" s="6"/>
    </row>
    <row r="3541" spans="8:55">
      <c r="H3541" s="6"/>
      <c r="O3541" s="6"/>
      <c r="V3541" s="6"/>
      <c r="AJ3541" s="6"/>
      <c r="BC3541" s="6"/>
    </row>
    <row r="3542" spans="8:55">
      <c r="H3542" s="6"/>
      <c r="O3542" s="6"/>
      <c r="V3542" s="6"/>
      <c r="AJ3542" s="6"/>
      <c r="BC3542" s="6"/>
    </row>
    <row r="3543" spans="8:55">
      <c r="H3543" s="6"/>
      <c r="O3543" s="6"/>
      <c r="V3543" s="6"/>
      <c r="AJ3543" s="6"/>
      <c r="BC3543" s="6"/>
    </row>
    <row r="3544" spans="8:55">
      <c r="H3544" s="6"/>
      <c r="O3544" s="6"/>
      <c r="V3544" s="6"/>
      <c r="AJ3544" s="6"/>
      <c r="BC3544" s="6"/>
    </row>
    <row r="3545" spans="8:55">
      <c r="H3545" s="6"/>
      <c r="O3545" s="6"/>
      <c r="V3545" s="6"/>
      <c r="AJ3545" s="6"/>
      <c r="BC3545" s="6"/>
    </row>
    <row r="3546" spans="8:55">
      <c r="H3546" s="6"/>
      <c r="O3546" s="6"/>
      <c r="V3546" s="6"/>
      <c r="AJ3546" s="6"/>
      <c r="BC3546" s="6"/>
    </row>
    <row r="3547" spans="8:55">
      <c r="H3547" s="6"/>
      <c r="O3547" s="6"/>
      <c r="V3547" s="6"/>
      <c r="AJ3547" s="6"/>
      <c r="BC3547" s="6"/>
    </row>
    <row r="3548" spans="8:55">
      <c r="H3548" s="6"/>
      <c r="O3548" s="6"/>
      <c r="V3548" s="6"/>
      <c r="AJ3548" s="6"/>
      <c r="BC3548" s="6"/>
    </row>
    <row r="3549" spans="8:55">
      <c r="H3549" s="6"/>
      <c r="O3549" s="6"/>
      <c r="V3549" s="6"/>
      <c r="AJ3549" s="6"/>
      <c r="BC3549" s="6"/>
    </row>
    <row r="3550" spans="8:55">
      <c r="H3550" s="6"/>
      <c r="O3550" s="6"/>
      <c r="V3550" s="6"/>
      <c r="AJ3550" s="6"/>
      <c r="BC3550" s="6"/>
    </row>
    <row r="3551" spans="8:55">
      <c r="H3551" s="6"/>
      <c r="O3551" s="6"/>
      <c r="V3551" s="6"/>
      <c r="AJ3551" s="6"/>
      <c r="BC3551" s="6"/>
    </row>
    <row r="3552" spans="8:55">
      <c r="H3552" s="6"/>
      <c r="O3552" s="6"/>
      <c r="V3552" s="6"/>
      <c r="AJ3552" s="6"/>
      <c r="BC3552" s="6"/>
    </row>
    <row r="3553" spans="8:55">
      <c r="H3553" s="6"/>
      <c r="O3553" s="6"/>
      <c r="V3553" s="6"/>
      <c r="AJ3553" s="6"/>
      <c r="BC3553" s="6"/>
    </row>
    <row r="3554" spans="8:55">
      <c r="H3554" s="6"/>
      <c r="O3554" s="6"/>
      <c r="V3554" s="6"/>
      <c r="AJ3554" s="6"/>
      <c r="BC3554" s="6"/>
    </row>
    <row r="3555" spans="8:55">
      <c r="H3555" s="6"/>
      <c r="O3555" s="6"/>
      <c r="V3555" s="6"/>
      <c r="AJ3555" s="6"/>
      <c r="BC3555" s="6"/>
    </row>
    <row r="3556" spans="8:55">
      <c r="H3556" s="6"/>
      <c r="O3556" s="6"/>
      <c r="V3556" s="6"/>
      <c r="AJ3556" s="6"/>
      <c r="BC3556" s="6"/>
    </row>
    <row r="3557" spans="8:55">
      <c r="H3557" s="6"/>
      <c r="O3557" s="6"/>
      <c r="V3557" s="6"/>
      <c r="AJ3557" s="6"/>
      <c r="BC3557" s="6"/>
    </row>
    <row r="3558" spans="8:55">
      <c r="H3558" s="6"/>
      <c r="O3558" s="6"/>
      <c r="V3558" s="6"/>
      <c r="AJ3558" s="6"/>
      <c r="BC3558" s="6"/>
    </row>
    <row r="3559" spans="8:55">
      <c r="H3559" s="6"/>
      <c r="O3559" s="6"/>
      <c r="V3559" s="6"/>
      <c r="AJ3559" s="6"/>
      <c r="BC3559" s="6"/>
    </row>
    <row r="3560" spans="8:55">
      <c r="H3560" s="6"/>
      <c r="O3560" s="6"/>
      <c r="V3560" s="6"/>
      <c r="AJ3560" s="6"/>
      <c r="BC3560" s="6"/>
    </row>
    <row r="3561" spans="8:55">
      <c r="H3561" s="6"/>
      <c r="O3561" s="6"/>
      <c r="V3561" s="6"/>
      <c r="AJ3561" s="6"/>
      <c r="BC3561" s="6"/>
    </row>
    <row r="3562" spans="8:55">
      <c r="H3562" s="6"/>
      <c r="O3562" s="6"/>
      <c r="V3562" s="6"/>
      <c r="AJ3562" s="6"/>
      <c r="BC3562" s="6"/>
    </row>
    <row r="3563" spans="8:55">
      <c r="H3563" s="6"/>
      <c r="O3563" s="6"/>
      <c r="V3563" s="6"/>
      <c r="AJ3563" s="6"/>
      <c r="BC3563" s="6"/>
    </row>
    <row r="3564" spans="8:55">
      <c r="H3564" s="6"/>
      <c r="O3564" s="6"/>
      <c r="V3564" s="6"/>
      <c r="AJ3564" s="6"/>
      <c r="BC3564" s="6"/>
    </row>
    <row r="3565" spans="8:55">
      <c r="H3565" s="6"/>
      <c r="O3565" s="6"/>
      <c r="V3565" s="6"/>
      <c r="AJ3565" s="6"/>
      <c r="BC3565" s="6"/>
    </row>
    <row r="3566" spans="8:55">
      <c r="H3566" s="6"/>
      <c r="O3566" s="6"/>
      <c r="V3566" s="6"/>
      <c r="AJ3566" s="6"/>
      <c r="BC3566" s="6"/>
    </row>
    <row r="3567" spans="8:55">
      <c r="H3567" s="6"/>
      <c r="O3567" s="6"/>
      <c r="V3567" s="6"/>
      <c r="AJ3567" s="6"/>
      <c r="BC3567" s="6"/>
    </row>
    <row r="3568" spans="8:55">
      <c r="H3568" s="6"/>
      <c r="O3568" s="6"/>
      <c r="V3568" s="6"/>
      <c r="AJ3568" s="6"/>
      <c r="BC3568" s="6"/>
    </row>
    <row r="3569" spans="8:55">
      <c r="H3569" s="6"/>
      <c r="O3569" s="6"/>
      <c r="V3569" s="6"/>
      <c r="AJ3569" s="6"/>
      <c r="BC3569" s="6"/>
    </row>
    <row r="3570" spans="8:55">
      <c r="H3570" s="6"/>
      <c r="O3570" s="6"/>
      <c r="V3570" s="6"/>
      <c r="AJ3570" s="6"/>
      <c r="BC3570" s="6"/>
    </row>
    <row r="3571" spans="8:55">
      <c r="H3571" s="6"/>
      <c r="O3571" s="6"/>
      <c r="V3571" s="6"/>
      <c r="AJ3571" s="6"/>
      <c r="BC3571" s="6"/>
    </row>
    <row r="3572" spans="8:55">
      <c r="H3572" s="6"/>
      <c r="O3572" s="6"/>
      <c r="V3572" s="6"/>
      <c r="AJ3572" s="6"/>
      <c r="BC3572" s="6"/>
    </row>
    <row r="3573" spans="8:55">
      <c r="H3573" s="6"/>
      <c r="O3573" s="6"/>
      <c r="V3573" s="6"/>
      <c r="AJ3573" s="6"/>
      <c r="BC3573" s="6"/>
    </row>
    <row r="3574" spans="8:55">
      <c r="H3574" s="6"/>
      <c r="O3574" s="6"/>
      <c r="V3574" s="6"/>
      <c r="AJ3574" s="6"/>
      <c r="BC3574" s="6"/>
    </row>
    <row r="3575" spans="8:55">
      <c r="H3575" s="6"/>
      <c r="O3575" s="6"/>
      <c r="V3575" s="6"/>
      <c r="AJ3575" s="6"/>
      <c r="BC3575" s="6"/>
    </row>
    <row r="3576" spans="8:55">
      <c r="H3576" s="6"/>
      <c r="O3576" s="6"/>
      <c r="V3576" s="6"/>
      <c r="AJ3576" s="6"/>
      <c r="BC3576" s="6"/>
    </row>
    <row r="3577" spans="8:55">
      <c r="H3577" s="6"/>
      <c r="O3577" s="6"/>
      <c r="V3577" s="6"/>
      <c r="AJ3577" s="6"/>
      <c r="BC3577" s="6"/>
    </row>
    <row r="3578" spans="8:55">
      <c r="H3578" s="6"/>
      <c r="O3578" s="6"/>
      <c r="V3578" s="6"/>
      <c r="AJ3578" s="6"/>
      <c r="BC3578" s="6"/>
    </row>
    <row r="3579" spans="8:55">
      <c r="H3579" s="6"/>
      <c r="O3579" s="6"/>
      <c r="V3579" s="6"/>
      <c r="AJ3579" s="6"/>
      <c r="BC3579" s="6"/>
    </row>
    <row r="3580" spans="8:55">
      <c r="H3580" s="6"/>
      <c r="O3580" s="6"/>
      <c r="V3580" s="6"/>
      <c r="AJ3580" s="6"/>
      <c r="BC3580" s="6"/>
    </row>
    <row r="3581" spans="8:55">
      <c r="H3581" s="6"/>
      <c r="O3581" s="6"/>
      <c r="V3581" s="6"/>
      <c r="AJ3581" s="6"/>
      <c r="BC3581" s="6"/>
    </row>
    <row r="3582" spans="8:55">
      <c r="H3582" s="6"/>
      <c r="O3582" s="6"/>
      <c r="V3582" s="6"/>
      <c r="AJ3582" s="6"/>
      <c r="BC3582" s="6"/>
    </row>
    <row r="3583" spans="8:55">
      <c r="H3583" s="6"/>
      <c r="O3583" s="6"/>
      <c r="V3583" s="6"/>
      <c r="AJ3583" s="6"/>
      <c r="BC3583" s="6"/>
    </row>
    <row r="3584" spans="8:55">
      <c r="H3584" s="6"/>
      <c r="O3584" s="6"/>
      <c r="V3584" s="6"/>
      <c r="AJ3584" s="6"/>
      <c r="BC3584" s="6"/>
    </row>
    <row r="3585" spans="8:55">
      <c r="H3585" s="6"/>
      <c r="O3585" s="6"/>
      <c r="V3585" s="6"/>
      <c r="AJ3585" s="6"/>
      <c r="BC3585" s="6"/>
    </row>
    <row r="3586" spans="8:55">
      <c r="H3586" s="6"/>
      <c r="O3586" s="6"/>
      <c r="V3586" s="6"/>
      <c r="AJ3586" s="6"/>
      <c r="BC3586" s="6"/>
    </row>
    <row r="3587" spans="8:55">
      <c r="H3587" s="6"/>
      <c r="O3587" s="6"/>
      <c r="V3587" s="6"/>
      <c r="AJ3587" s="6"/>
      <c r="BC3587" s="6"/>
    </row>
    <row r="3588" spans="8:55">
      <c r="H3588" s="6"/>
      <c r="O3588" s="6"/>
      <c r="V3588" s="6"/>
      <c r="AJ3588" s="6"/>
      <c r="BC3588" s="6"/>
    </row>
    <row r="3589" spans="8:55">
      <c r="H3589" s="6"/>
      <c r="O3589" s="6"/>
      <c r="V3589" s="6"/>
      <c r="AJ3589" s="6"/>
      <c r="BC3589" s="6"/>
    </row>
    <row r="3590" spans="8:55">
      <c r="H3590" s="6"/>
      <c r="O3590" s="6"/>
      <c r="V3590" s="6"/>
      <c r="AJ3590" s="6"/>
      <c r="BC3590" s="6"/>
    </row>
    <row r="3591" spans="8:55">
      <c r="H3591" s="6"/>
      <c r="O3591" s="6"/>
      <c r="V3591" s="6"/>
      <c r="AJ3591" s="6"/>
      <c r="BC3591" s="6"/>
    </row>
    <row r="3592" spans="8:55">
      <c r="H3592" s="6"/>
      <c r="O3592" s="6"/>
      <c r="V3592" s="6"/>
      <c r="AJ3592" s="6"/>
      <c r="BC3592" s="6"/>
    </row>
    <row r="3593" spans="8:55">
      <c r="H3593" s="6"/>
      <c r="O3593" s="6"/>
      <c r="V3593" s="6"/>
      <c r="AJ3593" s="6"/>
      <c r="BC3593" s="6"/>
    </row>
    <row r="3594" spans="8:55">
      <c r="H3594" s="6"/>
      <c r="O3594" s="6"/>
      <c r="V3594" s="6"/>
      <c r="AJ3594" s="6"/>
      <c r="BC3594" s="6"/>
    </row>
    <row r="3595" spans="8:55">
      <c r="H3595" s="6"/>
      <c r="O3595" s="6"/>
      <c r="V3595" s="6"/>
      <c r="AJ3595" s="6"/>
      <c r="BC3595" s="6"/>
    </row>
    <row r="3596" spans="8:55">
      <c r="H3596" s="6"/>
      <c r="O3596" s="6"/>
      <c r="V3596" s="6"/>
      <c r="AJ3596" s="6"/>
      <c r="BC3596" s="6"/>
    </row>
    <row r="3597" spans="8:55">
      <c r="H3597" s="6"/>
      <c r="O3597" s="6"/>
      <c r="V3597" s="6"/>
      <c r="AJ3597" s="6"/>
      <c r="BC3597" s="6"/>
    </row>
    <row r="3598" spans="8:55">
      <c r="H3598" s="6"/>
      <c r="O3598" s="6"/>
      <c r="V3598" s="6"/>
      <c r="AJ3598" s="6"/>
      <c r="BC3598" s="6"/>
    </row>
    <row r="3599" spans="8:55">
      <c r="H3599" s="6"/>
      <c r="O3599" s="6"/>
      <c r="V3599" s="6"/>
      <c r="AJ3599" s="6"/>
      <c r="BC3599" s="6"/>
    </row>
    <row r="3600" spans="8:55">
      <c r="H3600" s="6"/>
      <c r="O3600" s="6"/>
      <c r="V3600" s="6"/>
      <c r="AJ3600" s="6"/>
      <c r="BC3600" s="6"/>
    </row>
    <row r="3601" spans="8:55">
      <c r="H3601" s="6"/>
      <c r="O3601" s="6"/>
      <c r="V3601" s="6"/>
      <c r="AJ3601" s="6"/>
      <c r="BC3601" s="6"/>
    </row>
    <row r="3602" spans="8:55">
      <c r="H3602" s="6"/>
      <c r="O3602" s="6"/>
      <c r="V3602" s="6"/>
      <c r="AJ3602" s="6"/>
      <c r="BC3602" s="6"/>
    </row>
    <row r="3603" spans="8:55">
      <c r="H3603" s="6"/>
      <c r="O3603" s="6"/>
      <c r="V3603" s="6"/>
      <c r="AJ3603" s="6"/>
      <c r="BC3603" s="6"/>
    </row>
    <row r="3604" spans="8:55">
      <c r="H3604" s="6"/>
      <c r="O3604" s="6"/>
      <c r="V3604" s="6"/>
      <c r="AJ3604" s="6"/>
      <c r="BC3604" s="6"/>
    </row>
    <row r="3605" spans="8:55">
      <c r="H3605" s="6"/>
      <c r="O3605" s="6"/>
      <c r="V3605" s="6"/>
      <c r="AJ3605" s="6"/>
      <c r="BC3605" s="6"/>
    </row>
    <row r="3606" spans="8:55">
      <c r="H3606" s="6"/>
      <c r="O3606" s="6"/>
      <c r="V3606" s="6"/>
      <c r="AJ3606" s="6"/>
      <c r="BC3606" s="6"/>
    </row>
    <row r="3607" spans="8:55">
      <c r="H3607" s="6"/>
      <c r="O3607" s="6"/>
      <c r="V3607" s="6"/>
      <c r="AJ3607" s="6"/>
      <c r="BC3607" s="6"/>
    </row>
    <row r="3608" spans="8:55">
      <c r="H3608" s="6"/>
      <c r="O3608" s="6"/>
      <c r="V3608" s="6"/>
      <c r="AJ3608" s="6"/>
      <c r="BC3608" s="6"/>
    </row>
    <row r="3609" spans="8:55">
      <c r="H3609" s="6"/>
      <c r="O3609" s="6"/>
      <c r="V3609" s="6"/>
      <c r="AJ3609" s="6"/>
      <c r="BC3609" s="6"/>
    </row>
    <row r="3610" spans="8:55">
      <c r="H3610" s="6"/>
      <c r="O3610" s="6"/>
      <c r="V3610" s="6"/>
      <c r="AJ3610" s="6"/>
      <c r="BC3610" s="6"/>
    </row>
    <row r="3611" spans="8:55">
      <c r="H3611" s="6"/>
      <c r="O3611" s="6"/>
      <c r="V3611" s="6"/>
      <c r="AJ3611" s="6"/>
      <c r="BC3611" s="6"/>
    </row>
    <row r="3612" spans="8:55">
      <c r="H3612" s="6"/>
      <c r="O3612" s="6"/>
      <c r="V3612" s="6"/>
      <c r="AJ3612" s="6"/>
      <c r="BC3612" s="6"/>
    </row>
    <row r="3613" spans="8:55">
      <c r="H3613" s="6"/>
      <c r="O3613" s="6"/>
      <c r="V3613" s="6"/>
      <c r="AJ3613" s="6"/>
      <c r="BC3613" s="6"/>
    </row>
    <row r="3614" spans="8:55">
      <c r="H3614" s="6"/>
      <c r="O3614" s="6"/>
      <c r="V3614" s="6"/>
      <c r="AJ3614" s="6"/>
      <c r="BC3614" s="6"/>
    </row>
    <row r="3615" spans="8:55">
      <c r="H3615" s="6"/>
      <c r="O3615" s="6"/>
      <c r="V3615" s="6"/>
      <c r="AJ3615" s="6"/>
      <c r="BC3615" s="6"/>
    </row>
    <row r="3616" spans="8:55">
      <c r="H3616" s="6"/>
      <c r="O3616" s="6"/>
      <c r="V3616" s="6"/>
      <c r="AJ3616" s="6"/>
      <c r="BC3616" s="6"/>
    </row>
    <row r="3617" spans="8:55">
      <c r="H3617" s="6"/>
      <c r="O3617" s="6"/>
      <c r="V3617" s="6"/>
      <c r="AJ3617" s="6"/>
      <c r="BC3617" s="6"/>
    </row>
    <row r="3618" spans="8:55">
      <c r="H3618" s="6"/>
      <c r="O3618" s="6"/>
      <c r="V3618" s="6"/>
      <c r="AJ3618" s="6"/>
      <c r="BC3618" s="6"/>
    </row>
    <row r="3619" spans="8:55">
      <c r="H3619" s="6"/>
      <c r="O3619" s="6"/>
      <c r="V3619" s="6"/>
      <c r="AJ3619" s="6"/>
      <c r="BC3619" s="6"/>
    </row>
    <row r="3620" spans="8:55">
      <c r="H3620" s="6"/>
      <c r="O3620" s="6"/>
      <c r="V3620" s="6"/>
      <c r="AJ3620" s="6"/>
      <c r="BC3620" s="6"/>
    </row>
    <row r="3621" spans="8:55">
      <c r="H3621" s="6"/>
      <c r="O3621" s="6"/>
      <c r="V3621" s="6"/>
      <c r="AJ3621" s="6"/>
      <c r="BC3621" s="6"/>
    </row>
    <row r="3622" spans="8:55">
      <c r="H3622" s="6"/>
      <c r="O3622" s="6"/>
      <c r="V3622" s="6"/>
      <c r="AJ3622" s="6"/>
      <c r="BC3622" s="6"/>
    </row>
    <row r="3623" spans="8:55">
      <c r="H3623" s="6"/>
      <c r="O3623" s="6"/>
      <c r="V3623" s="6"/>
      <c r="AJ3623" s="6"/>
      <c r="BC3623" s="6"/>
    </row>
    <row r="3624" spans="8:55">
      <c r="H3624" s="6"/>
      <c r="O3624" s="6"/>
      <c r="V3624" s="6"/>
      <c r="AJ3624" s="6"/>
      <c r="BC3624" s="6"/>
    </row>
    <row r="3625" spans="8:55">
      <c r="H3625" s="6"/>
      <c r="O3625" s="6"/>
      <c r="V3625" s="6"/>
      <c r="AJ3625" s="6"/>
      <c r="BC3625" s="6"/>
    </row>
    <row r="3626" spans="8:55">
      <c r="H3626" s="6"/>
      <c r="O3626" s="6"/>
      <c r="V3626" s="6"/>
      <c r="AJ3626" s="6"/>
      <c r="BC3626" s="6"/>
    </row>
    <row r="3627" spans="8:55">
      <c r="H3627" s="6"/>
      <c r="O3627" s="6"/>
      <c r="V3627" s="6"/>
      <c r="AJ3627" s="6"/>
      <c r="BC3627" s="6"/>
    </row>
    <row r="3628" spans="8:55">
      <c r="H3628" s="6"/>
      <c r="O3628" s="6"/>
      <c r="V3628" s="6"/>
      <c r="AJ3628" s="6"/>
      <c r="BC3628" s="6"/>
    </row>
    <row r="3629" spans="8:55">
      <c r="H3629" s="6"/>
      <c r="O3629" s="6"/>
      <c r="V3629" s="6"/>
      <c r="AJ3629" s="6"/>
      <c r="BC3629" s="6"/>
    </row>
    <row r="3630" spans="8:55">
      <c r="H3630" s="6"/>
      <c r="O3630" s="6"/>
      <c r="V3630" s="6"/>
      <c r="AJ3630" s="6"/>
      <c r="BC3630" s="6"/>
    </row>
    <row r="3631" spans="8:55">
      <c r="H3631" s="6"/>
      <c r="O3631" s="6"/>
      <c r="V3631" s="6"/>
      <c r="AJ3631" s="6"/>
      <c r="BC3631" s="6"/>
    </row>
    <row r="3632" spans="8:55">
      <c r="H3632" s="6"/>
      <c r="O3632" s="6"/>
      <c r="V3632" s="6"/>
      <c r="AJ3632" s="6"/>
      <c r="BC3632" s="6"/>
    </row>
    <row r="3633" spans="8:55">
      <c r="H3633" s="6"/>
      <c r="O3633" s="6"/>
      <c r="V3633" s="6"/>
      <c r="AJ3633" s="6"/>
      <c r="BC3633" s="6"/>
    </row>
    <row r="3634" spans="8:55">
      <c r="H3634" s="6"/>
      <c r="O3634" s="6"/>
      <c r="V3634" s="6"/>
      <c r="AJ3634" s="6"/>
      <c r="BC3634" s="6"/>
    </row>
    <row r="3635" spans="8:55">
      <c r="H3635" s="6"/>
      <c r="O3635" s="6"/>
      <c r="V3635" s="6"/>
      <c r="AJ3635" s="6"/>
      <c r="BC3635" s="6"/>
    </row>
    <row r="3636" spans="8:55">
      <c r="H3636" s="6"/>
      <c r="O3636" s="6"/>
      <c r="V3636" s="6"/>
      <c r="AJ3636" s="6"/>
      <c r="BC3636" s="6"/>
    </row>
    <row r="3637" spans="8:55">
      <c r="H3637" s="6"/>
      <c r="O3637" s="6"/>
      <c r="V3637" s="6"/>
      <c r="AJ3637" s="6"/>
      <c r="BC3637" s="6"/>
    </row>
    <row r="3638" spans="8:55">
      <c r="H3638" s="6"/>
      <c r="O3638" s="6"/>
      <c r="V3638" s="6"/>
      <c r="AJ3638" s="6"/>
      <c r="BC3638" s="6"/>
    </row>
    <row r="3639" spans="8:55">
      <c r="H3639" s="6"/>
      <c r="O3639" s="6"/>
      <c r="V3639" s="6"/>
      <c r="AJ3639" s="6"/>
      <c r="BC3639" s="6"/>
    </row>
    <row r="3640" spans="8:55">
      <c r="H3640" s="6"/>
      <c r="O3640" s="6"/>
      <c r="V3640" s="6"/>
      <c r="AJ3640" s="6"/>
      <c r="BC3640" s="6"/>
    </row>
    <row r="3641" spans="8:55">
      <c r="H3641" s="6"/>
      <c r="O3641" s="6"/>
      <c r="V3641" s="6"/>
      <c r="AJ3641" s="6"/>
      <c r="BC3641" s="6"/>
    </row>
    <row r="3642" spans="8:55">
      <c r="H3642" s="6"/>
      <c r="O3642" s="6"/>
      <c r="V3642" s="6"/>
      <c r="AJ3642" s="6"/>
      <c r="BC3642" s="6"/>
    </row>
    <row r="3643" spans="8:55">
      <c r="H3643" s="6"/>
      <c r="O3643" s="6"/>
      <c r="V3643" s="6"/>
      <c r="AJ3643" s="6"/>
      <c r="BC3643" s="6"/>
    </row>
    <row r="3644" spans="8:55">
      <c r="H3644" s="6"/>
      <c r="O3644" s="6"/>
      <c r="V3644" s="6"/>
      <c r="AJ3644" s="6"/>
      <c r="BC3644" s="6"/>
    </row>
    <row r="3645" spans="8:55">
      <c r="H3645" s="6"/>
      <c r="O3645" s="6"/>
      <c r="V3645" s="6"/>
      <c r="AJ3645" s="6"/>
      <c r="BC3645" s="6"/>
    </row>
    <row r="3646" spans="8:55">
      <c r="H3646" s="6"/>
      <c r="O3646" s="6"/>
      <c r="V3646" s="6"/>
      <c r="AJ3646" s="6"/>
      <c r="BC3646" s="6"/>
    </row>
    <row r="3647" spans="8:55">
      <c r="H3647" s="6"/>
      <c r="O3647" s="6"/>
      <c r="V3647" s="6"/>
      <c r="AJ3647" s="6"/>
      <c r="BC3647" s="6"/>
    </row>
    <row r="3648" spans="8:55">
      <c r="H3648" s="6"/>
      <c r="O3648" s="6"/>
      <c r="V3648" s="6"/>
      <c r="AJ3648" s="6"/>
      <c r="BC3648" s="6"/>
    </row>
    <row r="3649" spans="8:55">
      <c r="H3649" s="6"/>
      <c r="O3649" s="6"/>
      <c r="V3649" s="6"/>
      <c r="AJ3649" s="6"/>
      <c r="BC3649" s="6"/>
    </row>
    <row r="3650" spans="8:55">
      <c r="H3650" s="6"/>
      <c r="O3650" s="6"/>
      <c r="V3650" s="6"/>
      <c r="AJ3650" s="6"/>
      <c r="BC3650" s="6"/>
    </row>
    <row r="3651" spans="8:55">
      <c r="H3651" s="6"/>
      <c r="O3651" s="6"/>
      <c r="V3651" s="6"/>
      <c r="AJ3651" s="6"/>
      <c r="BC3651" s="6"/>
    </row>
    <row r="3652" spans="8:55">
      <c r="H3652" s="6"/>
      <c r="O3652" s="6"/>
      <c r="V3652" s="6"/>
      <c r="AJ3652" s="6"/>
      <c r="BC3652" s="6"/>
    </row>
    <row r="3653" spans="8:55">
      <c r="H3653" s="6"/>
      <c r="O3653" s="6"/>
      <c r="V3653" s="6"/>
      <c r="AJ3653" s="6"/>
      <c r="BC3653" s="6"/>
    </row>
    <row r="3654" spans="8:55">
      <c r="H3654" s="6"/>
      <c r="O3654" s="6"/>
      <c r="V3654" s="6"/>
      <c r="AJ3654" s="6"/>
      <c r="BC3654" s="6"/>
    </row>
    <row r="3655" spans="8:55">
      <c r="H3655" s="6"/>
      <c r="O3655" s="6"/>
      <c r="V3655" s="6"/>
      <c r="AJ3655" s="6"/>
      <c r="BC3655" s="6"/>
    </row>
    <row r="3656" spans="8:55">
      <c r="H3656" s="6"/>
      <c r="O3656" s="6"/>
      <c r="V3656" s="6"/>
      <c r="AJ3656" s="6"/>
      <c r="BC3656" s="6"/>
    </row>
    <row r="3657" spans="8:55">
      <c r="H3657" s="6"/>
      <c r="O3657" s="6"/>
      <c r="V3657" s="6"/>
      <c r="AJ3657" s="6"/>
      <c r="BC3657" s="6"/>
    </row>
    <row r="3658" spans="8:55">
      <c r="H3658" s="6"/>
      <c r="O3658" s="6"/>
      <c r="V3658" s="6"/>
      <c r="AJ3658" s="6"/>
      <c r="BC3658" s="6"/>
    </row>
    <row r="3659" spans="8:55">
      <c r="H3659" s="6"/>
      <c r="O3659" s="6"/>
      <c r="V3659" s="6"/>
      <c r="AJ3659" s="6"/>
      <c r="BC3659" s="6"/>
    </row>
    <row r="3660" spans="8:55">
      <c r="H3660" s="6"/>
      <c r="O3660" s="6"/>
      <c r="V3660" s="6"/>
      <c r="AJ3660" s="6"/>
      <c r="BC3660" s="6"/>
    </row>
    <row r="3661" spans="8:55">
      <c r="H3661" s="6"/>
      <c r="O3661" s="6"/>
      <c r="V3661" s="6"/>
      <c r="AJ3661" s="6"/>
      <c r="BC3661" s="6"/>
    </row>
    <row r="3662" spans="8:55">
      <c r="H3662" s="6"/>
      <c r="O3662" s="6"/>
      <c r="V3662" s="6"/>
      <c r="AJ3662" s="6"/>
      <c r="BC3662" s="6"/>
    </row>
    <row r="3663" spans="8:55">
      <c r="H3663" s="6"/>
      <c r="O3663" s="6"/>
      <c r="V3663" s="6"/>
      <c r="AJ3663" s="6"/>
      <c r="BC3663" s="6"/>
    </row>
    <row r="3664" spans="8:55">
      <c r="H3664" s="6"/>
      <c r="O3664" s="6"/>
      <c r="V3664" s="6"/>
      <c r="AJ3664" s="6"/>
      <c r="BC3664" s="6"/>
    </row>
    <row r="3665" spans="8:55">
      <c r="H3665" s="6"/>
      <c r="O3665" s="6"/>
      <c r="V3665" s="6"/>
      <c r="AJ3665" s="6"/>
      <c r="BC3665" s="6"/>
    </row>
    <row r="3666" spans="8:55">
      <c r="H3666" s="6"/>
      <c r="O3666" s="6"/>
      <c r="V3666" s="6"/>
      <c r="AJ3666" s="6"/>
      <c r="BC3666" s="6"/>
    </row>
    <row r="3667" spans="8:55">
      <c r="H3667" s="6"/>
      <c r="O3667" s="6"/>
      <c r="V3667" s="6"/>
      <c r="AJ3667" s="6"/>
      <c r="BC3667" s="6"/>
    </row>
    <row r="3668" spans="8:55">
      <c r="H3668" s="6"/>
      <c r="O3668" s="6"/>
      <c r="V3668" s="6"/>
      <c r="AJ3668" s="6"/>
      <c r="BC3668" s="6"/>
    </row>
    <row r="3669" spans="8:55">
      <c r="H3669" s="6"/>
      <c r="O3669" s="6"/>
      <c r="V3669" s="6"/>
      <c r="AJ3669" s="6"/>
      <c r="BC3669" s="6"/>
    </row>
    <row r="3670" spans="8:55">
      <c r="H3670" s="6"/>
      <c r="O3670" s="6"/>
      <c r="V3670" s="6"/>
      <c r="AJ3670" s="6"/>
      <c r="BC3670" s="6"/>
    </row>
    <row r="3671" spans="8:55">
      <c r="H3671" s="6"/>
      <c r="O3671" s="6"/>
      <c r="V3671" s="6"/>
      <c r="AJ3671" s="6"/>
      <c r="BC3671" s="6"/>
    </row>
    <row r="3672" spans="8:55">
      <c r="H3672" s="6"/>
      <c r="O3672" s="6"/>
      <c r="V3672" s="6"/>
      <c r="AJ3672" s="6"/>
      <c r="BC3672" s="6"/>
    </row>
    <row r="3673" spans="8:55">
      <c r="H3673" s="6"/>
      <c r="O3673" s="6"/>
      <c r="V3673" s="6"/>
      <c r="AJ3673" s="6"/>
      <c r="BC3673" s="6"/>
    </row>
    <row r="3674" spans="8:55">
      <c r="H3674" s="6"/>
      <c r="O3674" s="6"/>
      <c r="V3674" s="6"/>
      <c r="AJ3674" s="6"/>
      <c r="BC3674" s="6"/>
    </row>
    <row r="3675" spans="8:55">
      <c r="H3675" s="6"/>
      <c r="O3675" s="6"/>
      <c r="V3675" s="6"/>
      <c r="AJ3675" s="6"/>
      <c r="BC3675" s="6"/>
    </row>
    <row r="3676" spans="8:55">
      <c r="H3676" s="6"/>
      <c r="O3676" s="6"/>
      <c r="V3676" s="6"/>
      <c r="AJ3676" s="6"/>
      <c r="BC3676" s="6"/>
    </row>
    <row r="3677" spans="8:55">
      <c r="H3677" s="6"/>
      <c r="O3677" s="6"/>
      <c r="V3677" s="6"/>
      <c r="AJ3677" s="6"/>
      <c r="BC3677" s="6"/>
    </row>
    <row r="3678" spans="8:55">
      <c r="H3678" s="6"/>
      <c r="O3678" s="6"/>
      <c r="V3678" s="6"/>
      <c r="AJ3678" s="6"/>
      <c r="BC3678" s="6"/>
    </row>
    <row r="3679" spans="8:55">
      <c r="H3679" s="6"/>
      <c r="O3679" s="6"/>
      <c r="V3679" s="6"/>
      <c r="AJ3679" s="6"/>
      <c r="BC3679" s="6"/>
    </row>
    <row r="3680" spans="8:55">
      <c r="H3680" s="6"/>
      <c r="O3680" s="6"/>
      <c r="V3680" s="6"/>
      <c r="AJ3680" s="6"/>
      <c r="BC3680" s="6"/>
    </row>
    <row r="3681" spans="8:55">
      <c r="H3681" s="6"/>
      <c r="O3681" s="6"/>
      <c r="V3681" s="6"/>
      <c r="AJ3681" s="6"/>
      <c r="BC3681" s="6"/>
    </row>
    <row r="3682" spans="8:55">
      <c r="H3682" s="6"/>
      <c r="O3682" s="6"/>
      <c r="V3682" s="6"/>
      <c r="AJ3682" s="6"/>
      <c r="BC3682" s="6"/>
    </row>
    <row r="3683" spans="8:55">
      <c r="H3683" s="6"/>
      <c r="O3683" s="6"/>
      <c r="V3683" s="6"/>
      <c r="AJ3683" s="6"/>
      <c r="BC3683" s="6"/>
    </row>
    <row r="3684" spans="8:55">
      <c r="H3684" s="6"/>
      <c r="O3684" s="6"/>
      <c r="V3684" s="6"/>
      <c r="AJ3684" s="6"/>
      <c r="BC3684" s="6"/>
    </row>
    <row r="3685" spans="8:55">
      <c r="H3685" s="6"/>
      <c r="O3685" s="6"/>
      <c r="V3685" s="6"/>
      <c r="AJ3685" s="6"/>
      <c r="BC3685" s="6"/>
    </row>
    <row r="3686" spans="8:55">
      <c r="H3686" s="6"/>
      <c r="O3686" s="6"/>
      <c r="V3686" s="6"/>
      <c r="AJ3686" s="6"/>
      <c r="BC3686" s="6"/>
    </row>
    <row r="3687" spans="8:55">
      <c r="H3687" s="6"/>
      <c r="O3687" s="6"/>
      <c r="V3687" s="6"/>
      <c r="AJ3687" s="6"/>
      <c r="BC3687" s="6"/>
    </row>
    <row r="3688" spans="8:55">
      <c r="H3688" s="6"/>
      <c r="O3688" s="6"/>
      <c r="V3688" s="6"/>
      <c r="AJ3688" s="6"/>
      <c r="BC3688" s="6"/>
    </row>
    <row r="3689" spans="8:55">
      <c r="H3689" s="6"/>
      <c r="O3689" s="6"/>
      <c r="V3689" s="6"/>
      <c r="AJ3689" s="6"/>
      <c r="BC3689" s="6"/>
    </row>
    <row r="3690" spans="8:55">
      <c r="H3690" s="6"/>
      <c r="O3690" s="6"/>
      <c r="V3690" s="6"/>
      <c r="AJ3690" s="6"/>
      <c r="BC3690" s="6"/>
    </row>
    <row r="3691" spans="8:55">
      <c r="H3691" s="6"/>
      <c r="O3691" s="6"/>
      <c r="V3691" s="6"/>
      <c r="AJ3691" s="6"/>
      <c r="BC3691" s="6"/>
    </row>
    <row r="3692" spans="8:55">
      <c r="H3692" s="6"/>
      <c r="O3692" s="6"/>
      <c r="V3692" s="6"/>
      <c r="AJ3692" s="6"/>
      <c r="BC3692" s="6"/>
    </row>
    <row r="3693" spans="8:55">
      <c r="H3693" s="6"/>
      <c r="O3693" s="6"/>
      <c r="V3693" s="6"/>
      <c r="AJ3693" s="6"/>
      <c r="BC3693" s="6"/>
    </row>
    <row r="3694" spans="8:55">
      <c r="H3694" s="6"/>
      <c r="O3694" s="6"/>
      <c r="V3694" s="6"/>
      <c r="AJ3694" s="6"/>
      <c r="BC3694" s="6"/>
    </row>
    <row r="3695" spans="8:55">
      <c r="H3695" s="6"/>
      <c r="O3695" s="6"/>
      <c r="V3695" s="6"/>
      <c r="AJ3695" s="6"/>
      <c r="BC3695" s="6"/>
    </row>
    <row r="3696" spans="8:55">
      <c r="H3696" s="6"/>
      <c r="O3696" s="6"/>
      <c r="V3696" s="6"/>
      <c r="AJ3696" s="6"/>
      <c r="BC3696" s="6"/>
    </row>
    <row r="3697" spans="8:55">
      <c r="H3697" s="6"/>
      <c r="O3697" s="6"/>
      <c r="V3697" s="6"/>
      <c r="AJ3697" s="6"/>
      <c r="BC3697" s="6"/>
    </row>
    <row r="3698" spans="8:55">
      <c r="H3698" s="6"/>
      <c r="O3698" s="6"/>
      <c r="V3698" s="6"/>
      <c r="AJ3698" s="6"/>
      <c r="BC3698" s="6"/>
    </row>
    <row r="3699" spans="8:55">
      <c r="H3699" s="6"/>
      <c r="O3699" s="6"/>
      <c r="V3699" s="6"/>
      <c r="AJ3699" s="6"/>
      <c r="BC3699" s="6"/>
    </row>
    <row r="3700" spans="8:55">
      <c r="H3700" s="6"/>
      <c r="O3700" s="6"/>
      <c r="V3700" s="6"/>
      <c r="AJ3700" s="6"/>
      <c r="BC3700" s="6"/>
    </row>
    <row r="3701" spans="8:55">
      <c r="H3701" s="6"/>
      <c r="O3701" s="6"/>
      <c r="V3701" s="6"/>
      <c r="AJ3701" s="6"/>
      <c r="BC3701" s="6"/>
    </row>
    <row r="3702" spans="8:55">
      <c r="H3702" s="6"/>
      <c r="O3702" s="6"/>
      <c r="V3702" s="6"/>
      <c r="AJ3702" s="6"/>
      <c r="BC3702" s="6"/>
    </row>
    <row r="3703" spans="8:55">
      <c r="H3703" s="6"/>
      <c r="O3703" s="6"/>
      <c r="V3703" s="6"/>
      <c r="AJ3703" s="6"/>
      <c r="BC3703" s="6"/>
    </row>
    <row r="3704" spans="8:55">
      <c r="H3704" s="6"/>
      <c r="O3704" s="6"/>
      <c r="V3704" s="6"/>
      <c r="AJ3704" s="6"/>
      <c r="BC3704" s="6"/>
    </row>
    <row r="3705" spans="8:55">
      <c r="H3705" s="6"/>
      <c r="O3705" s="6"/>
      <c r="V3705" s="6"/>
      <c r="AJ3705" s="6"/>
      <c r="BC3705" s="6"/>
    </row>
    <row r="3706" spans="8:55">
      <c r="H3706" s="6"/>
      <c r="O3706" s="6"/>
      <c r="V3706" s="6"/>
      <c r="AJ3706" s="6"/>
      <c r="BC3706" s="6"/>
    </row>
    <row r="3707" spans="8:55">
      <c r="H3707" s="6"/>
      <c r="O3707" s="6"/>
      <c r="V3707" s="6"/>
      <c r="AJ3707" s="6"/>
      <c r="BC3707" s="6"/>
    </row>
    <row r="3708" spans="8:55">
      <c r="H3708" s="6"/>
      <c r="O3708" s="6"/>
      <c r="V3708" s="6"/>
      <c r="AJ3708" s="6"/>
      <c r="BC3708" s="6"/>
    </row>
    <row r="3709" spans="8:55">
      <c r="H3709" s="6"/>
      <c r="O3709" s="6"/>
      <c r="V3709" s="6"/>
      <c r="AJ3709" s="6"/>
      <c r="BC3709" s="6"/>
    </row>
    <row r="3710" spans="8:55">
      <c r="H3710" s="6"/>
      <c r="O3710" s="6"/>
      <c r="V3710" s="6"/>
      <c r="AJ3710" s="6"/>
      <c r="BC3710" s="6"/>
    </row>
    <row r="3711" spans="8:55">
      <c r="H3711" s="6"/>
      <c r="O3711" s="6"/>
      <c r="V3711" s="6"/>
      <c r="AJ3711" s="6"/>
      <c r="BC3711" s="6"/>
    </row>
    <row r="3712" spans="8:55">
      <c r="H3712" s="6"/>
      <c r="O3712" s="6"/>
      <c r="V3712" s="6"/>
      <c r="AJ3712" s="6"/>
      <c r="BC3712" s="6"/>
    </row>
    <row r="3713" spans="8:55">
      <c r="H3713" s="6"/>
      <c r="O3713" s="6"/>
      <c r="V3713" s="6"/>
      <c r="AJ3713" s="6"/>
      <c r="BC3713" s="6"/>
    </row>
    <row r="3714" spans="8:55">
      <c r="H3714" s="6"/>
      <c r="O3714" s="6"/>
      <c r="V3714" s="6"/>
      <c r="AJ3714" s="6"/>
      <c r="BC3714" s="6"/>
    </row>
    <row r="3715" spans="8:55">
      <c r="H3715" s="6"/>
      <c r="O3715" s="6"/>
      <c r="V3715" s="6"/>
      <c r="AJ3715" s="6"/>
      <c r="BC3715" s="6"/>
    </row>
    <row r="3716" spans="8:55">
      <c r="H3716" s="6"/>
      <c r="O3716" s="6"/>
      <c r="V3716" s="6"/>
      <c r="AJ3716" s="6"/>
      <c r="BC3716" s="6"/>
    </row>
    <row r="3717" spans="8:55">
      <c r="H3717" s="6"/>
      <c r="O3717" s="6"/>
      <c r="V3717" s="6"/>
      <c r="AJ3717" s="6"/>
      <c r="BC3717" s="6"/>
    </row>
    <row r="3718" spans="8:55">
      <c r="H3718" s="6"/>
      <c r="O3718" s="6"/>
      <c r="V3718" s="6"/>
      <c r="AJ3718" s="6"/>
      <c r="BC3718" s="6"/>
    </row>
    <row r="3719" spans="8:55">
      <c r="H3719" s="6"/>
      <c r="O3719" s="6"/>
      <c r="V3719" s="6"/>
      <c r="AJ3719" s="6"/>
      <c r="BC3719" s="6"/>
    </row>
    <row r="3720" spans="8:55">
      <c r="H3720" s="6"/>
      <c r="O3720" s="6"/>
      <c r="V3720" s="6"/>
      <c r="AJ3720" s="6"/>
      <c r="BC3720" s="6"/>
    </row>
    <row r="3721" spans="8:55">
      <c r="H3721" s="6"/>
      <c r="O3721" s="6"/>
      <c r="V3721" s="6"/>
      <c r="AJ3721" s="6"/>
      <c r="BC3721" s="6"/>
    </row>
    <row r="3722" spans="8:55">
      <c r="H3722" s="6"/>
      <c r="O3722" s="6"/>
      <c r="V3722" s="6"/>
      <c r="AJ3722" s="6"/>
      <c r="BC3722" s="6"/>
    </row>
    <row r="3723" spans="8:55">
      <c r="H3723" s="6"/>
      <c r="O3723" s="6"/>
      <c r="V3723" s="6"/>
      <c r="AJ3723" s="6"/>
      <c r="BC3723" s="6"/>
    </row>
    <row r="3724" spans="8:55">
      <c r="H3724" s="6"/>
      <c r="O3724" s="6"/>
      <c r="V3724" s="6"/>
      <c r="AJ3724" s="6"/>
      <c r="BC3724" s="6"/>
    </row>
    <row r="3725" spans="8:55">
      <c r="H3725" s="6"/>
      <c r="O3725" s="6"/>
      <c r="V3725" s="6"/>
      <c r="AJ3725" s="6"/>
      <c r="BC3725" s="6"/>
    </row>
    <row r="3726" spans="8:55">
      <c r="H3726" s="6"/>
      <c r="O3726" s="6"/>
      <c r="V3726" s="6"/>
      <c r="AJ3726" s="6"/>
      <c r="BC3726" s="6"/>
    </row>
    <row r="3727" spans="8:55">
      <c r="H3727" s="6"/>
      <c r="O3727" s="6"/>
      <c r="V3727" s="6"/>
      <c r="AJ3727" s="6"/>
      <c r="BC3727" s="6"/>
    </row>
    <row r="3728" spans="8:55">
      <c r="H3728" s="6"/>
      <c r="O3728" s="6"/>
      <c r="V3728" s="6"/>
      <c r="AJ3728" s="6"/>
      <c r="BC3728" s="6"/>
    </row>
    <row r="3729" spans="8:55">
      <c r="H3729" s="6"/>
      <c r="O3729" s="6"/>
      <c r="V3729" s="6"/>
      <c r="AJ3729" s="6"/>
      <c r="BC3729" s="6"/>
    </row>
    <row r="3730" spans="8:55">
      <c r="H3730" s="6"/>
      <c r="O3730" s="6"/>
      <c r="V3730" s="6"/>
      <c r="AJ3730" s="6"/>
      <c r="BC3730" s="6"/>
    </row>
    <row r="3731" spans="8:55">
      <c r="H3731" s="6"/>
      <c r="O3731" s="6"/>
      <c r="V3731" s="6"/>
      <c r="AJ3731" s="6"/>
      <c r="BC3731" s="6"/>
    </row>
    <row r="3732" spans="8:55">
      <c r="H3732" s="6"/>
      <c r="O3732" s="6"/>
      <c r="V3732" s="6"/>
      <c r="AJ3732" s="6"/>
      <c r="BC3732" s="6"/>
    </row>
    <row r="3733" spans="8:55">
      <c r="H3733" s="6"/>
      <c r="O3733" s="6"/>
      <c r="V3733" s="6"/>
      <c r="AJ3733" s="6"/>
      <c r="BC3733" s="6"/>
    </row>
    <row r="3734" spans="8:55">
      <c r="H3734" s="6"/>
      <c r="O3734" s="6"/>
      <c r="V3734" s="6"/>
      <c r="AJ3734" s="6"/>
      <c r="BC3734" s="6"/>
    </row>
    <row r="3735" spans="8:55">
      <c r="H3735" s="6"/>
      <c r="O3735" s="6"/>
      <c r="V3735" s="6"/>
      <c r="AJ3735" s="6"/>
      <c r="BC3735" s="6"/>
    </row>
    <row r="3736" spans="8:55">
      <c r="H3736" s="6"/>
      <c r="O3736" s="6"/>
      <c r="V3736" s="6"/>
      <c r="AJ3736" s="6"/>
      <c r="BC3736" s="6"/>
    </row>
    <row r="3737" spans="8:55">
      <c r="H3737" s="6"/>
      <c r="O3737" s="6"/>
      <c r="V3737" s="6"/>
      <c r="AJ3737" s="6"/>
      <c r="BC3737" s="6"/>
    </row>
    <row r="3738" spans="8:55">
      <c r="H3738" s="6"/>
      <c r="O3738" s="6"/>
      <c r="V3738" s="6"/>
      <c r="AJ3738" s="6"/>
      <c r="BC3738" s="6"/>
    </row>
    <row r="3739" spans="8:55">
      <c r="H3739" s="6"/>
      <c r="O3739" s="6"/>
      <c r="V3739" s="6"/>
      <c r="AJ3739" s="6"/>
      <c r="BC3739" s="6"/>
    </row>
    <row r="3740" spans="8:55">
      <c r="H3740" s="6"/>
      <c r="O3740" s="6"/>
      <c r="V3740" s="6"/>
      <c r="AJ3740" s="6"/>
      <c r="BC3740" s="6"/>
    </row>
    <row r="3741" spans="8:55">
      <c r="H3741" s="6"/>
      <c r="O3741" s="6"/>
      <c r="V3741" s="6"/>
      <c r="AJ3741" s="6"/>
      <c r="BC3741" s="6"/>
    </row>
    <row r="3742" spans="8:55">
      <c r="H3742" s="6"/>
      <c r="O3742" s="6"/>
      <c r="V3742" s="6"/>
      <c r="AJ3742" s="6"/>
      <c r="BC3742" s="6"/>
    </row>
    <row r="3743" spans="8:55">
      <c r="H3743" s="6"/>
      <c r="O3743" s="6"/>
      <c r="V3743" s="6"/>
      <c r="AJ3743" s="6"/>
      <c r="BC3743" s="6"/>
    </row>
    <row r="3744" spans="8:55">
      <c r="H3744" s="6"/>
      <c r="O3744" s="6"/>
      <c r="V3744" s="6"/>
      <c r="AJ3744" s="6"/>
      <c r="BC3744" s="6"/>
    </row>
    <row r="3745" spans="8:55">
      <c r="H3745" s="6"/>
      <c r="O3745" s="6"/>
      <c r="V3745" s="6"/>
      <c r="AJ3745" s="6"/>
      <c r="BC3745" s="6"/>
    </row>
    <row r="3746" spans="8:55">
      <c r="H3746" s="6"/>
      <c r="O3746" s="6"/>
      <c r="V3746" s="6"/>
      <c r="AJ3746" s="6"/>
      <c r="BC3746" s="6"/>
    </row>
    <row r="3747" spans="8:55">
      <c r="H3747" s="6"/>
      <c r="O3747" s="6"/>
      <c r="V3747" s="6"/>
      <c r="AJ3747" s="6"/>
      <c r="BC3747" s="6"/>
    </row>
    <row r="3748" spans="8:55">
      <c r="H3748" s="6"/>
      <c r="O3748" s="6"/>
      <c r="V3748" s="6"/>
      <c r="AJ3748" s="6"/>
      <c r="BC3748" s="6"/>
    </row>
    <row r="3749" spans="8:55">
      <c r="H3749" s="6"/>
      <c r="O3749" s="6"/>
      <c r="V3749" s="6"/>
      <c r="AJ3749" s="6"/>
      <c r="BC3749" s="6"/>
    </row>
    <row r="3750" spans="8:55">
      <c r="H3750" s="6"/>
      <c r="O3750" s="6"/>
      <c r="V3750" s="6"/>
      <c r="AJ3750" s="6"/>
      <c r="BC3750" s="6"/>
    </row>
    <row r="3751" spans="8:55">
      <c r="H3751" s="6"/>
      <c r="O3751" s="6"/>
      <c r="V3751" s="6"/>
      <c r="AJ3751" s="6"/>
      <c r="BC3751" s="6"/>
    </row>
    <row r="3752" spans="8:55">
      <c r="H3752" s="6"/>
      <c r="O3752" s="6"/>
      <c r="V3752" s="6"/>
      <c r="AJ3752" s="6"/>
      <c r="BC3752" s="6"/>
    </row>
    <row r="3753" spans="8:55">
      <c r="H3753" s="6"/>
      <c r="O3753" s="6"/>
      <c r="V3753" s="6"/>
      <c r="AJ3753" s="6"/>
      <c r="BC3753" s="6"/>
    </row>
    <row r="3754" spans="8:55">
      <c r="H3754" s="6"/>
      <c r="O3754" s="6"/>
      <c r="V3754" s="6"/>
      <c r="AJ3754" s="6"/>
      <c r="BC3754" s="6"/>
    </row>
    <row r="3755" spans="8:55">
      <c r="H3755" s="6"/>
      <c r="O3755" s="6"/>
      <c r="V3755" s="6"/>
      <c r="AJ3755" s="6"/>
      <c r="BC3755" s="6"/>
    </row>
    <row r="3756" spans="8:55">
      <c r="H3756" s="6"/>
      <c r="O3756" s="6"/>
      <c r="V3756" s="6"/>
      <c r="AJ3756" s="6"/>
      <c r="BC3756" s="6"/>
    </row>
    <row r="3757" spans="8:55">
      <c r="H3757" s="6"/>
      <c r="O3757" s="6"/>
      <c r="V3757" s="6"/>
      <c r="AJ3757" s="6"/>
      <c r="BC3757" s="6"/>
    </row>
    <row r="3758" spans="8:55">
      <c r="H3758" s="6"/>
      <c r="O3758" s="6"/>
      <c r="V3758" s="6"/>
      <c r="AJ3758" s="6"/>
      <c r="BC3758" s="6"/>
    </row>
    <row r="3759" spans="8:55">
      <c r="H3759" s="6"/>
      <c r="O3759" s="6"/>
      <c r="V3759" s="6"/>
      <c r="AJ3759" s="6"/>
      <c r="BC3759" s="6"/>
    </row>
    <row r="3760" spans="8:55">
      <c r="H3760" s="6"/>
      <c r="O3760" s="6"/>
      <c r="V3760" s="6"/>
      <c r="AJ3760" s="6"/>
      <c r="BC3760" s="6"/>
    </row>
    <row r="3761" spans="8:55">
      <c r="H3761" s="6"/>
      <c r="O3761" s="6"/>
      <c r="V3761" s="6"/>
      <c r="AJ3761" s="6"/>
      <c r="BC3761" s="6"/>
    </row>
    <row r="3762" spans="8:55">
      <c r="H3762" s="6"/>
      <c r="O3762" s="6"/>
      <c r="V3762" s="6"/>
      <c r="AJ3762" s="6"/>
      <c r="BC3762" s="6"/>
    </row>
    <row r="3763" spans="8:55">
      <c r="H3763" s="6"/>
      <c r="O3763" s="6"/>
      <c r="V3763" s="6"/>
      <c r="AJ3763" s="6"/>
      <c r="BC3763" s="6"/>
    </row>
    <row r="3764" spans="8:55">
      <c r="H3764" s="6"/>
      <c r="O3764" s="6"/>
      <c r="V3764" s="6"/>
      <c r="AJ3764" s="6"/>
      <c r="BC3764" s="6"/>
    </row>
    <row r="3765" spans="8:55">
      <c r="H3765" s="6"/>
      <c r="O3765" s="6"/>
      <c r="V3765" s="6"/>
      <c r="AJ3765" s="6"/>
      <c r="BC3765" s="6"/>
    </row>
    <row r="3766" spans="8:55">
      <c r="H3766" s="6"/>
      <c r="O3766" s="6"/>
      <c r="V3766" s="6"/>
      <c r="AJ3766" s="6"/>
      <c r="BC3766" s="6"/>
    </row>
    <row r="3767" spans="8:55">
      <c r="H3767" s="6"/>
      <c r="O3767" s="6"/>
      <c r="V3767" s="6"/>
      <c r="AJ3767" s="6"/>
      <c r="BC3767" s="6"/>
    </row>
    <row r="3768" spans="8:55">
      <c r="H3768" s="6"/>
      <c r="O3768" s="6"/>
      <c r="V3768" s="6"/>
      <c r="AJ3768" s="6"/>
      <c r="BC3768" s="6"/>
    </row>
    <row r="3769" spans="8:55">
      <c r="H3769" s="6"/>
      <c r="O3769" s="6"/>
      <c r="V3769" s="6"/>
      <c r="AJ3769" s="6"/>
      <c r="BC3769" s="6"/>
    </row>
    <row r="3770" spans="8:55">
      <c r="H3770" s="6"/>
      <c r="O3770" s="6"/>
      <c r="V3770" s="6"/>
      <c r="AJ3770" s="6"/>
      <c r="BC3770" s="6"/>
    </row>
    <row r="3771" spans="8:55">
      <c r="H3771" s="6"/>
      <c r="O3771" s="6"/>
      <c r="V3771" s="6"/>
      <c r="AJ3771" s="6"/>
      <c r="BC3771" s="6"/>
    </row>
    <row r="3772" spans="8:55">
      <c r="H3772" s="6"/>
      <c r="O3772" s="6"/>
      <c r="V3772" s="6"/>
      <c r="AJ3772" s="6"/>
      <c r="BC3772" s="6"/>
    </row>
    <row r="3773" spans="8:55">
      <c r="H3773" s="6"/>
      <c r="O3773" s="6"/>
      <c r="V3773" s="6"/>
      <c r="AJ3773" s="6"/>
      <c r="BC3773" s="6"/>
    </row>
    <row r="3774" spans="8:55">
      <c r="H3774" s="6"/>
      <c r="O3774" s="6"/>
      <c r="V3774" s="6"/>
      <c r="AJ3774" s="6"/>
      <c r="BC3774" s="6"/>
    </row>
    <row r="3775" spans="8:55">
      <c r="H3775" s="6"/>
      <c r="O3775" s="6"/>
      <c r="V3775" s="6"/>
      <c r="AJ3775" s="6"/>
      <c r="BC3775" s="6"/>
    </row>
    <row r="3776" spans="8:55">
      <c r="H3776" s="6"/>
      <c r="O3776" s="6"/>
      <c r="V3776" s="6"/>
      <c r="AJ3776" s="6"/>
      <c r="BC3776" s="6"/>
    </row>
    <row r="3777" spans="8:55">
      <c r="H3777" s="6"/>
      <c r="O3777" s="6"/>
      <c r="V3777" s="6"/>
      <c r="AJ3777" s="6"/>
      <c r="BC3777" s="6"/>
    </row>
    <row r="3778" spans="8:55">
      <c r="H3778" s="6"/>
      <c r="O3778" s="6"/>
      <c r="V3778" s="6"/>
      <c r="AJ3778" s="6"/>
      <c r="BC3778" s="6"/>
    </row>
    <row r="3779" spans="8:55">
      <c r="H3779" s="6"/>
      <c r="O3779" s="6"/>
      <c r="V3779" s="6"/>
      <c r="AJ3779" s="6"/>
      <c r="BC3779" s="6"/>
    </row>
    <row r="3780" spans="8:55">
      <c r="H3780" s="6"/>
      <c r="O3780" s="6"/>
      <c r="V3780" s="6"/>
      <c r="AJ3780" s="6"/>
      <c r="BC3780" s="6"/>
    </row>
    <row r="3781" spans="8:55">
      <c r="H3781" s="6"/>
      <c r="O3781" s="6"/>
      <c r="V3781" s="6"/>
      <c r="AJ3781" s="6"/>
      <c r="BC3781" s="6"/>
    </row>
    <row r="3782" spans="8:55">
      <c r="H3782" s="6"/>
      <c r="O3782" s="6"/>
      <c r="V3782" s="6"/>
      <c r="AJ3782" s="6"/>
      <c r="BC3782" s="6"/>
    </row>
    <row r="3783" spans="8:55">
      <c r="H3783" s="6"/>
      <c r="O3783" s="6"/>
      <c r="V3783" s="6"/>
      <c r="AJ3783" s="6"/>
      <c r="BC3783" s="6"/>
    </row>
    <row r="3784" spans="8:55">
      <c r="H3784" s="6"/>
      <c r="O3784" s="6"/>
      <c r="V3784" s="6"/>
      <c r="AJ3784" s="6"/>
      <c r="BC3784" s="6"/>
    </row>
    <row r="3785" spans="8:55">
      <c r="H3785" s="6"/>
      <c r="O3785" s="6"/>
      <c r="V3785" s="6"/>
      <c r="AJ3785" s="6"/>
      <c r="BC3785" s="6"/>
    </row>
    <row r="3786" spans="8:55">
      <c r="H3786" s="6"/>
      <c r="O3786" s="6"/>
      <c r="V3786" s="6"/>
      <c r="AJ3786" s="6"/>
      <c r="BC3786" s="6"/>
    </row>
    <row r="3787" spans="8:55">
      <c r="H3787" s="6"/>
      <c r="O3787" s="6"/>
      <c r="V3787" s="6"/>
      <c r="AJ3787" s="6"/>
      <c r="BC3787" s="6"/>
    </row>
    <row r="3788" spans="8:55">
      <c r="H3788" s="6"/>
      <c r="O3788" s="6"/>
      <c r="V3788" s="6"/>
      <c r="AJ3788" s="6"/>
      <c r="BC3788" s="6"/>
    </row>
    <row r="3789" spans="8:55">
      <c r="H3789" s="6"/>
      <c r="O3789" s="6"/>
      <c r="V3789" s="6"/>
      <c r="AJ3789" s="6"/>
      <c r="BC3789" s="6"/>
    </row>
    <row r="3790" spans="8:55">
      <c r="H3790" s="6"/>
      <c r="O3790" s="6"/>
      <c r="V3790" s="6"/>
      <c r="AJ3790" s="6"/>
      <c r="BC3790" s="6"/>
    </row>
    <row r="3791" spans="8:55">
      <c r="H3791" s="6"/>
      <c r="O3791" s="6"/>
      <c r="V3791" s="6"/>
      <c r="AJ3791" s="6"/>
      <c r="BC3791" s="6"/>
    </row>
    <row r="3792" spans="8:55">
      <c r="H3792" s="6"/>
      <c r="O3792" s="6"/>
      <c r="V3792" s="6"/>
      <c r="AJ3792" s="6"/>
      <c r="BC3792" s="6"/>
    </row>
    <row r="3793" spans="8:55">
      <c r="H3793" s="6"/>
      <c r="O3793" s="6"/>
      <c r="V3793" s="6"/>
      <c r="AJ3793" s="6"/>
      <c r="BC3793" s="6"/>
    </row>
    <row r="3794" spans="8:55">
      <c r="H3794" s="6"/>
      <c r="O3794" s="6"/>
      <c r="V3794" s="6"/>
      <c r="AJ3794" s="6"/>
      <c r="BC3794" s="6"/>
    </row>
    <row r="3795" spans="8:55">
      <c r="H3795" s="6"/>
      <c r="O3795" s="6"/>
      <c r="V3795" s="6"/>
      <c r="AJ3795" s="6"/>
      <c r="BC3795" s="6"/>
    </row>
    <row r="3796" spans="8:55">
      <c r="H3796" s="6"/>
      <c r="O3796" s="6"/>
      <c r="V3796" s="6"/>
      <c r="AJ3796" s="6"/>
      <c r="BC3796" s="6"/>
    </row>
    <row r="3797" spans="8:55">
      <c r="H3797" s="6"/>
      <c r="O3797" s="6"/>
      <c r="V3797" s="6"/>
      <c r="AJ3797" s="6"/>
      <c r="BC3797" s="6"/>
    </row>
    <row r="3798" spans="8:55">
      <c r="H3798" s="6"/>
      <c r="O3798" s="6"/>
      <c r="V3798" s="6"/>
      <c r="AJ3798" s="6"/>
      <c r="BC3798" s="6"/>
    </row>
    <row r="3799" spans="8:55">
      <c r="H3799" s="6"/>
      <c r="O3799" s="6"/>
      <c r="V3799" s="6"/>
      <c r="AJ3799" s="6"/>
      <c r="BC3799" s="6"/>
    </row>
    <row r="3800" spans="8:55">
      <c r="H3800" s="6"/>
      <c r="O3800" s="6"/>
      <c r="V3800" s="6"/>
      <c r="AJ3800" s="6"/>
      <c r="BC3800" s="6"/>
    </row>
    <row r="3801" spans="8:55">
      <c r="H3801" s="6"/>
      <c r="O3801" s="6"/>
      <c r="V3801" s="6"/>
      <c r="AJ3801" s="6"/>
      <c r="BC3801" s="6"/>
    </row>
    <row r="3802" spans="8:55">
      <c r="H3802" s="6"/>
      <c r="O3802" s="6"/>
      <c r="V3802" s="6"/>
      <c r="AJ3802" s="6"/>
      <c r="BC3802" s="6"/>
    </row>
    <row r="3803" spans="8:55">
      <c r="H3803" s="6"/>
      <c r="O3803" s="6"/>
      <c r="V3803" s="6"/>
      <c r="AJ3803" s="6"/>
      <c r="BC3803" s="6"/>
    </row>
    <row r="3804" spans="8:55">
      <c r="H3804" s="6"/>
      <c r="O3804" s="6"/>
      <c r="V3804" s="6"/>
      <c r="AJ3804" s="6"/>
      <c r="BC3804" s="6"/>
    </row>
    <row r="3805" spans="8:55">
      <c r="H3805" s="6"/>
      <c r="O3805" s="6"/>
      <c r="V3805" s="6"/>
      <c r="AJ3805" s="6"/>
      <c r="BC3805" s="6"/>
    </row>
    <row r="3806" spans="8:55">
      <c r="H3806" s="6"/>
      <c r="O3806" s="6"/>
      <c r="V3806" s="6"/>
      <c r="AJ3806" s="6"/>
      <c r="BC3806" s="6"/>
    </row>
    <row r="3807" spans="8:55">
      <c r="H3807" s="6"/>
      <c r="O3807" s="6"/>
      <c r="V3807" s="6"/>
      <c r="AJ3807" s="6"/>
      <c r="BC3807" s="6"/>
    </row>
    <row r="3808" spans="8:55">
      <c r="H3808" s="6"/>
      <c r="O3808" s="6"/>
      <c r="V3808" s="6"/>
      <c r="AJ3808" s="6"/>
      <c r="BC3808" s="6"/>
    </row>
    <row r="3809" spans="8:55">
      <c r="H3809" s="6"/>
      <c r="O3809" s="6"/>
      <c r="V3809" s="6"/>
      <c r="AJ3809" s="6"/>
      <c r="BC3809" s="6"/>
    </row>
    <row r="3810" spans="8:55">
      <c r="H3810" s="6"/>
      <c r="O3810" s="6"/>
      <c r="V3810" s="6"/>
      <c r="AJ3810" s="6"/>
      <c r="BC3810" s="6"/>
    </row>
    <row r="3811" spans="8:55">
      <c r="H3811" s="6"/>
      <c r="O3811" s="6"/>
      <c r="V3811" s="6"/>
      <c r="AJ3811" s="6"/>
      <c r="BC3811" s="6"/>
    </row>
    <row r="3812" spans="8:55">
      <c r="H3812" s="6"/>
      <c r="O3812" s="6"/>
      <c r="V3812" s="6"/>
      <c r="AJ3812" s="6"/>
      <c r="BC3812" s="6"/>
    </row>
    <row r="3813" spans="8:55">
      <c r="H3813" s="6"/>
      <c r="O3813" s="6"/>
      <c r="V3813" s="6"/>
      <c r="AJ3813" s="6"/>
      <c r="BC3813" s="6"/>
    </row>
    <row r="3814" spans="8:55">
      <c r="H3814" s="6"/>
      <c r="O3814" s="6"/>
      <c r="V3814" s="6"/>
      <c r="AJ3814" s="6"/>
      <c r="BC3814" s="6"/>
    </row>
    <row r="3815" spans="8:55">
      <c r="H3815" s="6"/>
      <c r="O3815" s="6"/>
      <c r="V3815" s="6"/>
      <c r="AJ3815" s="6"/>
      <c r="BC3815" s="6"/>
    </row>
    <row r="3816" spans="8:55">
      <c r="H3816" s="6"/>
      <c r="O3816" s="6"/>
      <c r="V3816" s="6"/>
      <c r="AJ3816" s="6"/>
      <c r="BC3816" s="6"/>
    </row>
    <row r="3817" spans="8:55">
      <c r="H3817" s="6"/>
      <c r="O3817" s="6"/>
      <c r="V3817" s="6"/>
      <c r="AJ3817" s="6"/>
      <c r="BC3817" s="6"/>
    </row>
    <row r="3818" spans="8:55">
      <c r="H3818" s="6"/>
      <c r="O3818" s="6"/>
      <c r="V3818" s="6"/>
      <c r="AJ3818" s="6"/>
      <c r="BC3818" s="6"/>
    </row>
    <row r="3819" spans="8:55">
      <c r="H3819" s="6"/>
      <c r="O3819" s="6"/>
      <c r="V3819" s="6"/>
      <c r="AJ3819" s="6"/>
      <c r="BC3819" s="6"/>
    </row>
    <row r="3820" spans="8:55">
      <c r="H3820" s="6"/>
      <c r="O3820" s="6"/>
      <c r="V3820" s="6"/>
      <c r="AJ3820" s="6"/>
      <c r="BC3820" s="6"/>
    </row>
    <row r="3821" spans="8:55">
      <c r="H3821" s="6"/>
      <c r="O3821" s="6"/>
      <c r="V3821" s="6"/>
      <c r="AJ3821" s="6"/>
      <c r="BC3821" s="6"/>
    </row>
    <row r="3822" spans="8:55">
      <c r="H3822" s="6"/>
      <c r="O3822" s="6"/>
      <c r="V3822" s="6"/>
      <c r="AJ3822" s="6"/>
      <c r="BC3822" s="6"/>
    </row>
    <row r="3823" spans="8:55">
      <c r="H3823" s="6"/>
      <c r="O3823" s="6"/>
      <c r="V3823" s="6"/>
      <c r="AJ3823" s="6"/>
      <c r="BC3823" s="6"/>
    </row>
    <row r="3824" spans="8:55">
      <c r="H3824" s="6"/>
      <c r="O3824" s="6"/>
      <c r="V3824" s="6"/>
      <c r="AJ3824" s="6"/>
      <c r="BC3824" s="6"/>
    </row>
    <row r="3825" spans="8:55">
      <c r="H3825" s="6"/>
      <c r="O3825" s="6"/>
      <c r="V3825" s="6"/>
      <c r="AJ3825" s="6"/>
      <c r="BC3825" s="6"/>
    </row>
    <row r="3826" spans="8:55">
      <c r="H3826" s="6"/>
      <c r="O3826" s="6"/>
      <c r="V3826" s="6"/>
      <c r="AJ3826" s="6"/>
      <c r="BC3826" s="6"/>
    </row>
    <row r="3827" spans="8:55">
      <c r="H3827" s="6"/>
      <c r="O3827" s="6"/>
      <c r="V3827" s="6"/>
      <c r="AJ3827" s="6"/>
      <c r="BC3827" s="6"/>
    </row>
    <row r="3828" spans="8:55">
      <c r="H3828" s="6"/>
      <c r="O3828" s="6"/>
      <c r="V3828" s="6"/>
      <c r="AJ3828" s="6"/>
      <c r="BC3828" s="6"/>
    </row>
    <row r="3829" spans="8:55">
      <c r="H3829" s="6"/>
      <c r="O3829" s="6"/>
      <c r="V3829" s="6"/>
      <c r="AJ3829" s="6"/>
      <c r="BC3829" s="6"/>
    </row>
    <row r="3830" spans="8:55">
      <c r="H3830" s="6"/>
      <c r="O3830" s="6"/>
      <c r="V3830" s="6"/>
      <c r="AJ3830" s="6"/>
      <c r="BC3830" s="6"/>
    </row>
    <row r="3831" spans="8:55">
      <c r="H3831" s="6"/>
      <c r="O3831" s="6"/>
      <c r="V3831" s="6"/>
      <c r="AJ3831" s="6"/>
      <c r="BC3831" s="6"/>
    </row>
    <row r="3832" spans="8:55">
      <c r="H3832" s="6"/>
      <c r="O3832" s="6"/>
      <c r="V3832" s="6"/>
      <c r="AJ3832" s="6"/>
      <c r="BC3832" s="6"/>
    </row>
    <row r="3833" spans="8:55">
      <c r="H3833" s="6"/>
      <c r="O3833" s="6"/>
      <c r="V3833" s="6"/>
      <c r="AJ3833" s="6"/>
      <c r="BC3833" s="6"/>
    </row>
    <row r="3834" spans="8:55">
      <c r="H3834" s="6"/>
      <c r="O3834" s="6"/>
      <c r="V3834" s="6"/>
      <c r="AJ3834" s="6"/>
      <c r="BC3834" s="6"/>
    </row>
    <row r="3835" spans="8:55">
      <c r="H3835" s="6"/>
      <c r="O3835" s="6"/>
      <c r="V3835" s="6"/>
      <c r="AJ3835" s="6"/>
      <c r="BC3835" s="6"/>
    </row>
    <row r="3836" spans="8:55">
      <c r="H3836" s="6"/>
      <c r="O3836" s="6"/>
      <c r="V3836" s="6"/>
      <c r="AJ3836" s="6"/>
      <c r="BC3836" s="6"/>
    </row>
    <row r="3837" spans="8:55">
      <c r="H3837" s="6"/>
      <c r="O3837" s="6"/>
      <c r="V3837" s="6"/>
      <c r="AJ3837" s="6"/>
      <c r="BC3837" s="6"/>
    </row>
    <row r="3838" spans="8:55">
      <c r="H3838" s="6"/>
      <c r="O3838" s="6"/>
      <c r="V3838" s="6"/>
      <c r="AJ3838" s="6"/>
      <c r="BC3838" s="6"/>
    </row>
    <row r="3839" spans="8:55">
      <c r="H3839" s="6"/>
      <c r="O3839" s="6"/>
      <c r="V3839" s="6"/>
      <c r="AJ3839" s="6"/>
      <c r="BC3839" s="6"/>
    </row>
    <row r="3840" spans="8:55">
      <c r="H3840" s="6"/>
      <c r="O3840" s="6"/>
      <c r="V3840" s="6"/>
      <c r="AJ3840" s="6"/>
      <c r="BC3840" s="6"/>
    </row>
    <row r="3841" spans="8:55">
      <c r="H3841" s="6"/>
      <c r="O3841" s="6"/>
      <c r="V3841" s="6"/>
      <c r="AJ3841" s="6"/>
      <c r="BC3841" s="6"/>
    </row>
    <row r="3842" spans="8:55">
      <c r="H3842" s="6"/>
      <c r="O3842" s="6"/>
      <c r="V3842" s="6"/>
      <c r="AJ3842" s="6"/>
      <c r="BC3842" s="6"/>
    </row>
    <row r="3843" spans="8:55">
      <c r="H3843" s="6"/>
      <c r="O3843" s="6"/>
      <c r="V3843" s="6"/>
      <c r="AJ3843" s="6"/>
      <c r="BC3843" s="6"/>
    </row>
    <row r="3844" spans="8:55">
      <c r="H3844" s="6"/>
      <c r="O3844" s="6"/>
      <c r="V3844" s="6"/>
      <c r="AJ3844" s="6"/>
      <c r="BC3844" s="6"/>
    </row>
    <row r="3845" spans="8:55">
      <c r="H3845" s="6"/>
      <c r="O3845" s="6"/>
      <c r="V3845" s="6"/>
      <c r="AJ3845" s="6"/>
      <c r="BC3845" s="6"/>
    </row>
    <row r="3846" spans="8:55">
      <c r="H3846" s="6"/>
      <c r="O3846" s="6"/>
      <c r="V3846" s="6"/>
      <c r="AJ3846" s="6"/>
      <c r="BC3846" s="6"/>
    </row>
    <row r="3847" spans="8:55">
      <c r="H3847" s="6"/>
      <c r="O3847" s="6"/>
      <c r="V3847" s="6"/>
      <c r="AJ3847" s="6"/>
      <c r="BC3847" s="6"/>
    </row>
    <row r="3848" spans="8:55">
      <c r="H3848" s="6"/>
      <c r="O3848" s="6"/>
      <c r="V3848" s="6"/>
      <c r="AJ3848" s="6"/>
      <c r="BC3848" s="6"/>
    </row>
    <row r="3849" spans="8:55">
      <c r="H3849" s="6"/>
      <c r="O3849" s="6"/>
      <c r="V3849" s="6"/>
      <c r="AJ3849" s="6"/>
      <c r="BC3849" s="6"/>
    </row>
    <row r="3850" spans="8:55">
      <c r="H3850" s="6"/>
      <c r="O3850" s="6"/>
      <c r="V3850" s="6"/>
      <c r="AJ3850" s="6"/>
      <c r="BC3850" s="6"/>
    </row>
    <row r="3851" spans="8:55">
      <c r="H3851" s="6"/>
      <c r="O3851" s="6"/>
      <c r="V3851" s="6"/>
      <c r="AJ3851" s="6"/>
      <c r="BC3851" s="6"/>
    </row>
    <row r="3852" spans="8:55">
      <c r="H3852" s="6"/>
      <c r="O3852" s="6"/>
      <c r="V3852" s="6"/>
      <c r="AJ3852" s="6"/>
      <c r="BC3852" s="6"/>
    </row>
    <row r="3853" spans="8:55">
      <c r="H3853" s="6"/>
      <c r="O3853" s="6"/>
      <c r="V3853" s="6"/>
      <c r="AJ3853" s="6"/>
      <c r="BC3853" s="6"/>
    </row>
    <row r="3854" spans="8:55">
      <c r="H3854" s="6"/>
      <c r="O3854" s="6"/>
      <c r="V3854" s="6"/>
      <c r="AJ3854" s="6"/>
      <c r="BC3854" s="6"/>
    </row>
    <row r="3855" spans="8:55">
      <c r="H3855" s="6"/>
      <c r="O3855" s="6"/>
      <c r="V3855" s="6"/>
      <c r="AJ3855" s="6"/>
      <c r="BC3855" s="6"/>
    </row>
    <row r="3856" spans="8:55">
      <c r="H3856" s="6"/>
      <c r="O3856" s="6"/>
      <c r="V3856" s="6"/>
      <c r="AJ3856" s="6"/>
      <c r="BC3856" s="6"/>
    </row>
    <row r="3857" spans="8:55">
      <c r="H3857" s="6"/>
      <c r="O3857" s="6"/>
      <c r="V3857" s="6"/>
      <c r="AJ3857" s="6"/>
      <c r="BC3857" s="6"/>
    </row>
    <row r="3858" spans="8:55">
      <c r="H3858" s="6"/>
      <c r="O3858" s="6"/>
      <c r="V3858" s="6"/>
      <c r="AJ3858" s="6"/>
      <c r="BC3858" s="6"/>
    </row>
    <row r="3859" spans="8:55">
      <c r="H3859" s="6"/>
      <c r="O3859" s="6"/>
      <c r="V3859" s="6"/>
      <c r="AJ3859" s="6"/>
      <c r="BC3859" s="6"/>
    </row>
    <row r="3860" spans="8:55">
      <c r="H3860" s="6"/>
      <c r="O3860" s="6"/>
      <c r="V3860" s="6"/>
      <c r="AJ3860" s="6"/>
      <c r="BC3860" s="6"/>
    </row>
    <row r="3861" spans="8:55">
      <c r="H3861" s="6"/>
      <c r="O3861" s="6"/>
      <c r="V3861" s="6"/>
      <c r="AJ3861" s="6"/>
      <c r="BC3861" s="6"/>
    </row>
    <row r="3862" spans="8:55">
      <c r="H3862" s="6"/>
      <c r="O3862" s="6"/>
      <c r="V3862" s="6"/>
      <c r="AJ3862" s="6"/>
      <c r="BC3862" s="6"/>
    </row>
    <row r="3863" spans="8:55">
      <c r="H3863" s="6"/>
      <c r="O3863" s="6"/>
      <c r="V3863" s="6"/>
      <c r="AJ3863" s="6"/>
      <c r="BC3863" s="6"/>
    </row>
    <row r="3864" spans="8:55">
      <c r="H3864" s="6"/>
      <c r="O3864" s="6"/>
      <c r="V3864" s="6"/>
      <c r="AJ3864" s="6"/>
      <c r="BC3864" s="6"/>
    </row>
    <row r="3865" spans="8:55">
      <c r="H3865" s="6"/>
      <c r="O3865" s="6"/>
      <c r="V3865" s="6"/>
      <c r="AJ3865" s="6"/>
      <c r="BC3865" s="6"/>
    </row>
    <row r="3866" spans="8:55">
      <c r="H3866" s="6"/>
      <c r="O3866" s="6"/>
      <c r="V3866" s="6"/>
      <c r="AJ3866" s="6"/>
      <c r="BC3866" s="6"/>
    </row>
    <row r="3867" spans="8:55">
      <c r="H3867" s="6"/>
      <c r="O3867" s="6"/>
      <c r="V3867" s="6"/>
      <c r="AJ3867" s="6"/>
      <c r="BC3867" s="6"/>
    </row>
    <row r="3868" spans="8:55">
      <c r="H3868" s="6"/>
      <c r="O3868" s="6"/>
      <c r="V3868" s="6"/>
      <c r="AJ3868" s="6"/>
      <c r="BC3868" s="6"/>
    </row>
    <row r="3869" spans="8:55">
      <c r="H3869" s="6"/>
      <c r="O3869" s="6"/>
      <c r="V3869" s="6"/>
      <c r="AJ3869" s="6"/>
      <c r="BC3869" s="6"/>
    </row>
    <row r="3870" spans="8:55">
      <c r="H3870" s="6"/>
      <c r="O3870" s="6"/>
      <c r="V3870" s="6"/>
      <c r="AJ3870" s="6"/>
      <c r="BC3870" s="6"/>
    </row>
    <row r="3871" spans="8:55">
      <c r="H3871" s="6"/>
      <c r="O3871" s="6"/>
      <c r="V3871" s="6"/>
      <c r="AJ3871" s="6"/>
      <c r="BC3871" s="6"/>
    </row>
    <row r="3872" spans="8:55">
      <c r="H3872" s="6"/>
      <c r="O3872" s="6"/>
      <c r="V3872" s="6"/>
      <c r="AJ3872" s="6"/>
      <c r="BC3872" s="6"/>
    </row>
    <row r="3873" spans="8:55">
      <c r="H3873" s="6"/>
      <c r="O3873" s="6"/>
      <c r="V3873" s="6"/>
      <c r="AJ3873" s="6"/>
      <c r="BC3873" s="6"/>
    </row>
    <row r="3874" spans="8:55">
      <c r="H3874" s="6"/>
      <c r="O3874" s="6"/>
      <c r="V3874" s="6"/>
      <c r="AJ3874" s="6"/>
      <c r="BC3874" s="6"/>
    </row>
    <row r="3875" spans="8:55">
      <c r="H3875" s="6"/>
      <c r="O3875" s="6"/>
      <c r="V3875" s="6"/>
      <c r="AJ3875" s="6"/>
      <c r="BC3875" s="6"/>
    </row>
    <row r="3876" spans="8:55">
      <c r="H3876" s="6"/>
      <c r="O3876" s="6"/>
      <c r="V3876" s="6"/>
      <c r="AJ3876" s="6"/>
      <c r="BC3876" s="6"/>
    </row>
    <row r="3877" spans="8:55">
      <c r="H3877" s="6"/>
      <c r="O3877" s="6"/>
      <c r="V3877" s="6"/>
      <c r="AJ3877" s="6"/>
      <c r="BC3877" s="6"/>
    </row>
    <row r="3878" spans="8:55">
      <c r="H3878" s="6"/>
      <c r="O3878" s="6"/>
      <c r="V3878" s="6"/>
      <c r="AJ3878" s="6"/>
      <c r="BC3878" s="6"/>
    </row>
    <row r="3879" spans="8:55">
      <c r="H3879" s="6"/>
      <c r="O3879" s="6"/>
      <c r="V3879" s="6"/>
      <c r="AJ3879" s="6"/>
      <c r="BC3879" s="6"/>
    </row>
    <row r="3880" spans="8:55">
      <c r="H3880" s="6"/>
      <c r="O3880" s="6"/>
      <c r="V3880" s="6"/>
      <c r="AJ3880" s="6"/>
      <c r="BC3880" s="6"/>
    </row>
    <row r="3881" spans="8:55">
      <c r="H3881" s="6"/>
      <c r="O3881" s="6"/>
      <c r="V3881" s="6"/>
      <c r="AJ3881" s="6"/>
      <c r="BC3881" s="6"/>
    </row>
    <row r="3882" spans="8:55">
      <c r="H3882" s="6"/>
      <c r="O3882" s="6"/>
      <c r="V3882" s="6"/>
      <c r="AJ3882" s="6"/>
      <c r="BC3882" s="6"/>
    </row>
    <row r="3883" spans="8:55">
      <c r="H3883" s="6"/>
      <c r="O3883" s="6"/>
      <c r="V3883" s="6"/>
      <c r="AJ3883" s="6"/>
      <c r="BC3883" s="6"/>
    </row>
    <row r="3884" spans="8:55">
      <c r="H3884" s="6"/>
      <c r="O3884" s="6"/>
      <c r="V3884" s="6"/>
      <c r="AJ3884" s="6"/>
      <c r="BC3884" s="6"/>
    </row>
    <row r="3885" spans="8:55">
      <c r="H3885" s="6"/>
      <c r="O3885" s="6"/>
      <c r="V3885" s="6"/>
      <c r="AJ3885" s="6"/>
      <c r="BC3885" s="6"/>
    </row>
    <row r="3886" spans="8:55">
      <c r="H3886" s="6"/>
      <c r="O3886" s="6"/>
      <c r="V3886" s="6"/>
      <c r="AJ3886" s="6"/>
      <c r="BC3886" s="6"/>
    </row>
    <row r="3887" spans="8:55">
      <c r="H3887" s="6"/>
      <c r="O3887" s="6"/>
      <c r="V3887" s="6"/>
      <c r="AJ3887" s="6"/>
      <c r="BC3887" s="6"/>
    </row>
    <row r="3888" spans="8:55">
      <c r="H3888" s="6"/>
      <c r="O3888" s="6"/>
      <c r="V3888" s="6"/>
      <c r="AJ3888" s="6"/>
      <c r="BC3888" s="6"/>
    </row>
    <row r="3889" spans="8:55">
      <c r="H3889" s="6"/>
      <c r="O3889" s="6"/>
      <c r="V3889" s="6"/>
      <c r="AJ3889" s="6"/>
      <c r="BC3889" s="6"/>
    </row>
    <row r="3890" spans="8:55">
      <c r="H3890" s="6"/>
      <c r="O3890" s="6"/>
      <c r="V3890" s="6"/>
      <c r="AJ3890" s="6"/>
      <c r="BC3890" s="6"/>
    </row>
    <row r="3891" spans="8:55">
      <c r="H3891" s="6"/>
      <c r="O3891" s="6"/>
      <c r="V3891" s="6"/>
      <c r="AJ3891" s="6"/>
      <c r="BC3891" s="6"/>
    </row>
    <row r="3892" spans="8:55">
      <c r="H3892" s="6"/>
      <c r="O3892" s="6"/>
      <c r="V3892" s="6"/>
      <c r="AJ3892" s="6"/>
      <c r="BC3892" s="6"/>
    </row>
    <row r="3893" spans="8:55">
      <c r="H3893" s="6"/>
      <c r="O3893" s="6"/>
      <c r="V3893" s="6"/>
      <c r="AJ3893" s="6"/>
      <c r="BC3893" s="6"/>
    </row>
    <row r="3894" spans="8:55">
      <c r="H3894" s="6"/>
      <c r="O3894" s="6"/>
      <c r="V3894" s="6"/>
      <c r="AJ3894" s="6"/>
      <c r="BC3894" s="6"/>
    </row>
    <row r="3895" spans="8:55">
      <c r="H3895" s="6"/>
      <c r="O3895" s="6"/>
      <c r="V3895" s="6"/>
      <c r="AJ3895" s="6"/>
      <c r="BC3895" s="6"/>
    </row>
    <row r="3896" spans="8:55">
      <c r="H3896" s="6"/>
      <c r="O3896" s="6"/>
      <c r="V3896" s="6"/>
      <c r="AJ3896" s="6"/>
      <c r="BC3896" s="6"/>
    </row>
    <row r="3897" spans="8:55">
      <c r="H3897" s="6"/>
      <c r="O3897" s="6"/>
      <c r="V3897" s="6"/>
      <c r="AJ3897" s="6"/>
      <c r="BC3897" s="6"/>
    </row>
    <row r="3898" spans="8:55">
      <c r="H3898" s="6"/>
      <c r="O3898" s="6"/>
      <c r="V3898" s="6"/>
      <c r="AJ3898" s="6"/>
      <c r="BC3898" s="6"/>
    </row>
    <row r="3899" spans="8:55">
      <c r="H3899" s="6"/>
      <c r="O3899" s="6"/>
      <c r="V3899" s="6"/>
      <c r="AJ3899" s="6"/>
      <c r="BC3899" s="6"/>
    </row>
    <row r="3900" spans="8:55">
      <c r="H3900" s="6"/>
      <c r="O3900" s="6"/>
      <c r="V3900" s="6"/>
      <c r="AJ3900" s="6"/>
      <c r="BC3900" s="6"/>
    </row>
    <row r="3901" spans="8:55">
      <c r="H3901" s="6"/>
      <c r="O3901" s="6"/>
      <c r="V3901" s="6"/>
      <c r="AJ3901" s="6"/>
      <c r="BC3901" s="6"/>
    </row>
    <row r="3902" spans="8:55">
      <c r="H3902" s="6"/>
      <c r="O3902" s="6"/>
      <c r="V3902" s="6"/>
      <c r="AJ3902" s="6"/>
      <c r="BC3902" s="6"/>
    </row>
    <row r="3903" spans="8:55">
      <c r="H3903" s="6"/>
      <c r="O3903" s="6"/>
      <c r="V3903" s="6"/>
      <c r="AJ3903" s="6"/>
      <c r="BC3903" s="6"/>
    </row>
    <row r="3904" spans="8:55">
      <c r="H3904" s="6"/>
      <c r="O3904" s="6"/>
      <c r="V3904" s="6"/>
      <c r="AJ3904" s="6"/>
      <c r="BC3904" s="6"/>
    </row>
    <row r="3905" spans="8:55">
      <c r="H3905" s="6"/>
      <c r="O3905" s="6"/>
      <c r="V3905" s="6"/>
      <c r="AJ3905" s="6"/>
      <c r="BC3905" s="6"/>
    </row>
    <row r="3906" spans="8:55">
      <c r="H3906" s="6"/>
      <c r="O3906" s="6"/>
      <c r="V3906" s="6"/>
      <c r="AJ3906" s="6"/>
      <c r="BC3906" s="6"/>
    </row>
    <row r="3907" spans="8:55">
      <c r="H3907" s="6"/>
      <c r="O3907" s="6"/>
      <c r="V3907" s="6"/>
      <c r="AJ3907" s="6"/>
      <c r="BC3907" s="6"/>
    </row>
    <row r="3908" spans="8:55">
      <c r="H3908" s="6"/>
      <c r="O3908" s="6"/>
      <c r="V3908" s="6"/>
      <c r="AJ3908" s="6"/>
      <c r="BC3908" s="6"/>
    </row>
    <row r="3909" spans="8:55">
      <c r="H3909" s="6"/>
      <c r="O3909" s="6"/>
      <c r="V3909" s="6"/>
      <c r="AJ3909" s="6"/>
      <c r="BC3909" s="6"/>
    </row>
    <row r="3910" spans="8:55">
      <c r="H3910" s="6"/>
      <c r="O3910" s="6"/>
      <c r="V3910" s="6"/>
      <c r="AJ3910" s="6"/>
      <c r="BC3910" s="6"/>
    </row>
    <row r="3911" spans="8:55">
      <c r="H3911" s="6"/>
      <c r="O3911" s="6"/>
      <c r="V3911" s="6"/>
      <c r="AJ3911" s="6"/>
      <c r="BC3911" s="6"/>
    </row>
    <row r="3912" spans="8:55">
      <c r="H3912" s="6"/>
      <c r="O3912" s="6"/>
      <c r="V3912" s="6"/>
      <c r="AJ3912" s="6"/>
      <c r="BC3912" s="6"/>
    </row>
    <row r="3913" spans="8:55">
      <c r="H3913" s="6"/>
      <c r="O3913" s="6"/>
      <c r="V3913" s="6"/>
      <c r="AJ3913" s="6"/>
      <c r="BC3913" s="6"/>
    </row>
    <row r="3914" spans="8:55">
      <c r="H3914" s="6"/>
      <c r="O3914" s="6"/>
      <c r="V3914" s="6"/>
      <c r="AJ3914" s="6"/>
      <c r="BC3914" s="6"/>
    </row>
    <row r="3915" spans="8:55">
      <c r="H3915" s="6"/>
      <c r="O3915" s="6"/>
      <c r="V3915" s="6"/>
      <c r="AJ3915" s="6"/>
      <c r="BC3915" s="6"/>
    </row>
    <row r="3916" spans="8:55">
      <c r="H3916" s="6"/>
      <c r="O3916" s="6"/>
      <c r="V3916" s="6"/>
      <c r="AJ3916" s="6"/>
      <c r="BC3916" s="6"/>
    </row>
    <row r="3917" spans="8:55">
      <c r="H3917" s="6"/>
      <c r="O3917" s="6"/>
      <c r="V3917" s="6"/>
      <c r="AJ3917" s="6"/>
      <c r="BC3917" s="6"/>
    </row>
    <row r="3918" spans="8:55">
      <c r="H3918" s="6"/>
      <c r="O3918" s="6"/>
      <c r="V3918" s="6"/>
      <c r="AJ3918" s="6"/>
      <c r="BC3918" s="6"/>
    </row>
    <row r="3919" spans="8:55">
      <c r="H3919" s="6"/>
      <c r="O3919" s="6"/>
      <c r="V3919" s="6"/>
      <c r="AJ3919" s="6"/>
      <c r="BC3919" s="6"/>
    </row>
    <row r="3920" spans="8:55">
      <c r="H3920" s="6"/>
      <c r="O3920" s="6"/>
      <c r="V3920" s="6"/>
      <c r="AJ3920" s="6"/>
      <c r="BC3920" s="6"/>
    </row>
    <row r="3921" spans="8:55">
      <c r="H3921" s="6"/>
      <c r="O3921" s="6"/>
      <c r="V3921" s="6"/>
      <c r="AJ3921" s="6"/>
      <c r="BC3921" s="6"/>
    </row>
    <row r="3922" spans="8:55">
      <c r="H3922" s="6"/>
      <c r="O3922" s="6"/>
      <c r="V3922" s="6"/>
      <c r="AJ3922" s="6"/>
      <c r="BC3922" s="6"/>
    </row>
    <row r="3923" spans="8:55">
      <c r="H3923" s="6"/>
      <c r="O3923" s="6"/>
      <c r="V3923" s="6"/>
      <c r="AJ3923" s="6"/>
      <c r="BC3923" s="6"/>
    </row>
    <row r="3924" spans="8:55">
      <c r="H3924" s="6"/>
      <c r="O3924" s="6"/>
      <c r="V3924" s="6"/>
      <c r="AJ3924" s="6"/>
      <c r="BC3924" s="6"/>
    </row>
    <row r="3925" spans="8:55">
      <c r="H3925" s="6"/>
      <c r="O3925" s="6"/>
      <c r="V3925" s="6"/>
      <c r="AJ3925" s="6"/>
      <c r="BC3925" s="6"/>
    </row>
    <row r="3926" spans="8:55">
      <c r="H3926" s="6"/>
      <c r="O3926" s="6"/>
      <c r="V3926" s="6"/>
      <c r="AJ3926" s="6"/>
      <c r="BC3926" s="6"/>
    </row>
    <row r="3927" spans="8:55">
      <c r="H3927" s="6"/>
      <c r="O3927" s="6"/>
      <c r="V3927" s="6"/>
      <c r="AJ3927" s="6"/>
      <c r="BC3927" s="6"/>
    </row>
    <row r="3928" spans="8:55">
      <c r="H3928" s="6"/>
      <c r="O3928" s="6"/>
      <c r="V3928" s="6"/>
      <c r="AJ3928" s="6"/>
      <c r="BC3928" s="6"/>
    </row>
    <row r="3929" spans="8:55">
      <c r="H3929" s="6"/>
      <c r="O3929" s="6"/>
      <c r="V3929" s="6"/>
      <c r="AJ3929" s="6"/>
      <c r="BC3929" s="6"/>
    </row>
    <row r="3930" spans="8:55">
      <c r="H3930" s="6"/>
      <c r="O3930" s="6"/>
      <c r="V3930" s="6"/>
      <c r="AJ3930" s="6"/>
      <c r="BC3930" s="6"/>
    </row>
    <row r="3931" spans="8:55">
      <c r="H3931" s="6"/>
      <c r="O3931" s="6"/>
      <c r="V3931" s="6"/>
      <c r="AJ3931" s="6"/>
      <c r="BC3931" s="6"/>
    </row>
    <row r="3932" spans="8:55">
      <c r="H3932" s="6"/>
      <c r="O3932" s="6"/>
      <c r="V3932" s="6"/>
      <c r="AJ3932" s="6"/>
      <c r="BC3932" s="6"/>
    </row>
    <row r="3933" spans="8:55">
      <c r="H3933" s="6"/>
      <c r="O3933" s="6"/>
      <c r="V3933" s="6"/>
      <c r="AJ3933" s="6"/>
      <c r="BC3933" s="6"/>
    </row>
    <row r="3934" spans="8:55">
      <c r="H3934" s="6"/>
      <c r="O3934" s="6"/>
      <c r="V3934" s="6"/>
      <c r="AJ3934" s="6"/>
      <c r="BC3934" s="6"/>
    </row>
    <row r="3935" spans="8:55">
      <c r="H3935" s="6"/>
      <c r="O3935" s="6"/>
      <c r="V3935" s="6"/>
      <c r="AJ3935" s="6"/>
      <c r="BC3935" s="6"/>
    </row>
    <row r="3936" spans="8:55">
      <c r="H3936" s="6"/>
      <c r="O3936" s="6"/>
      <c r="V3936" s="6"/>
      <c r="AJ3936" s="6"/>
      <c r="BC3936" s="6"/>
    </row>
    <row r="3937" spans="8:55">
      <c r="H3937" s="6"/>
      <c r="O3937" s="6"/>
      <c r="V3937" s="6"/>
      <c r="AJ3937" s="6"/>
      <c r="BC3937" s="6"/>
    </row>
    <row r="3938" spans="8:55">
      <c r="H3938" s="6"/>
      <c r="O3938" s="6"/>
      <c r="V3938" s="6"/>
      <c r="AJ3938" s="6"/>
      <c r="BC3938" s="6"/>
    </row>
    <row r="3939" spans="8:55">
      <c r="H3939" s="6"/>
      <c r="O3939" s="6"/>
      <c r="V3939" s="6"/>
      <c r="AJ3939" s="6"/>
      <c r="BC3939" s="6"/>
    </row>
    <row r="3940" spans="8:55">
      <c r="H3940" s="6"/>
      <c r="O3940" s="6"/>
      <c r="V3940" s="6"/>
      <c r="AJ3940" s="6"/>
      <c r="BC3940" s="6"/>
    </row>
    <row r="3941" spans="8:55">
      <c r="H3941" s="6"/>
      <c r="O3941" s="6"/>
      <c r="V3941" s="6"/>
      <c r="AJ3941" s="6"/>
      <c r="BC3941" s="6"/>
    </row>
    <row r="3942" spans="8:55">
      <c r="H3942" s="6"/>
      <c r="O3942" s="6"/>
      <c r="V3942" s="6"/>
      <c r="AJ3942" s="6"/>
      <c r="BC3942" s="6"/>
    </row>
    <row r="3943" spans="8:55">
      <c r="H3943" s="6"/>
      <c r="O3943" s="6"/>
      <c r="V3943" s="6"/>
      <c r="AJ3943" s="6"/>
      <c r="BC3943" s="6"/>
    </row>
    <row r="3944" spans="8:55">
      <c r="H3944" s="6"/>
      <c r="O3944" s="6"/>
      <c r="V3944" s="6"/>
      <c r="AJ3944" s="6"/>
      <c r="BC3944" s="6"/>
    </row>
    <row r="3945" spans="8:55">
      <c r="H3945" s="6"/>
      <c r="O3945" s="6"/>
      <c r="V3945" s="6"/>
      <c r="AJ3945" s="6"/>
      <c r="BC3945" s="6"/>
    </row>
    <row r="3946" spans="8:55">
      <c r="H3946" s="6"/>
      <c r="O3946" s="6"/>
      <c r="V3946" s="6"/>
      <c r="AJ3946" s="6"/>
      <c r="BC3946" s="6"/>
    </row>
    <row r="3947" spans="8:55">
      <c r="H3947" s="6"/>
      <c r="O3947" s="6"/>
      <c r="V3947" s="6"/>
      <c r="AJ3947" s="6"/>
      <c r="BC3947" s="6"/>
    </row>
    <row r="3948" spans="8:55">
      <c r="H3948" s="6"/>
      <c r="O3948" s="6"/>
      <c r="V3948" s="6"/>
      <c r="AJ3948" s="6"/>
      <c r="BC3948" s="6"/>
    </row>
    <row r="3949" spans="8:55">
      <c r="H3949" s="6"/>
      <c r="O3949" s="6"/>
      <c r="V3949" s="6"/>
      <c r="AJ3949" s="6"/>
      <c r="BC3949" s="6"/>
    </row>
    <row r="3950" spans="8:55">
      <c r="H3950" s="6"/>
      <c r="O3950" s="6"/>
      <c r="V3950" s="6"/>
      <c r="AJ3950" s="6"/>
      <c r="BC3950" s="6"/>
    </row>
    <row r="3951" spans="8:55">
      <c r="H3951" s="6"/>
      <c r="O3951" s="6"/>
      <c r="V3951" s="6"/>
      <c r="AJ3951" s="6"/>
      <c r="BC3951" s="6"/>
    </row>
    <row r="3952" spans="8:55">
      <c r="H3952" s="6"/>
      <c r="O3952" s="6"/>
      <c r="V3952" s="6"/>
      <c r="AJ3952" s="6"/>
      <c r="BC3952" s="6"/>
    </row>
    <row r="3953" spans="8:55">
      <c r="H3953" s="6"/>
      <c r="O3953" s="6"/>
      <c r="V3953" s="6"/>
      <c r="AJ3953" s="6"/>
      <c r="BC3953" s="6"/>
    </row>
    <row r="3954" spans="8:55">
      <c r="H3954" s="6"/>
      <c r="O3954" s="6"/>
      <c r="V3954" s="6"/>
      <c r="AJ3954" s="6"/>
      <c r="BC3954" s="6"/>
    </row>
    <row r="3955" spans="8:55">
      <c r="H3955" s="6"/>
      <c r="O3955" s="6"/>
      <c r="V3955" s="6"/>
      <c r="AJ3955" s="6"/>
      <c r="BC3955" s="6"/>
    </row>
    <row r="3956" spans="8:55">
      <c r="H3956" s="6"/>
      <c r="O3956" s="6"/>
      <c r="V3956" s="6"/>
      <c r="AJ3956" s="6"/>
      <c r="BC3956" s="6"/>
    </row>
    <row r="3957" spans="8:55">
      <c r="H3957" s="6"/>
      <c r="O3957" s="6"/>
      <c r="V3957" s="6"/>
      <c r="AJ3957" s="6"/>
      <c r="BC3957" s="6"/>
    </row>
    <row r="3958" spans="8:55">
      <c r="H3958" s="6"/>
      <c r="O3958" s="6"/>
      <c r="V3958" s="6"/>
      <c r="AJ3958" s="6"/>
      <c r="BC3958" s="6"/>
    </row>
    <row r="3959" spans="8:55">
      <c r="H3959" s="6"/>
      <c r="O3959" s="6"/>
      <c r="V3959" s="6"/>
      <c r="AJ3959" s="6"/>
      <c r="BC3959" s="6"/>
    </row>
    <row r="3960" spans="8:55">
      <c r="H3960" s="6"/>
      <c r="O3960" s="6"/>
      <c r="V3960" s="6"/>
      <c r="AJ3960" s="6"/>
      <c r="BC3960" s="6"/>
    </row>
    <row r="3961" spans="8:55">
      <c r="H3961" s="6"/>
      <c r="O3961" s="6"/>
      <c r="V3961" s="6"/>
      <c r="AJ3961" s="6"/>
      <c r="BC3961" s="6"/>
    </row>
    <row r="3962" spans="8:55">
      <c r="H3962" s="6"/>
      <c r="O3962" s="6"/>
      <c r="V3962" s="6"/>
      <c r="AJ3962" s="6"/>
      <c r="BC3962" s="6"/>
    </row>
    <row r="3963" spans="8:55">
      <c r="H3963" s="6"/>
      <c r="O3963" s="6"/>
      <c r="V3963" s="6"/>
      <c r="AJ3963" s="6"/>
      <c r="BC3963" s="6"/>
    </row>
    <row r="3964" spans="8:55">
      <c r="H3964" s="6"/>
      <c r="O3964" s="6"/>
      <c r="V3964" s="6"/>
      <c r="AJ3964" s="6"/>
      <c r="BC3964" s="6"/>
    </row>
    <row r="3965" spans="8:55">
      <c r="H3965" s="6"/>
      <c r="O3965" s="6"/>
      <c r="V3965" s="6"/>
      <c r="AJ3965" s="6"/>
      <c r="BC3965" s="6"/>
    </row>
    <row r="3966" spans="8:55">
      <c r="H3966" s="6"/>
      <c r="O3966" s="6"/>
      <c r="V3966" s="6"/>
      <c r="AJ3966" s="6"/>
      <c r="BC3966" s="6"/>
    </row>
    <row r="3967" spans="8:55">
      <c r="H3967" s="6"/>
      <c r="O3967" s="6"/>
      <c r="V3967" s="6"/>
      <c r="AJ3967" s="6"/>
      <c r="BC3967" s="6"/>
    </row>
    <row r="3968" spans="8:55">
      <c r="H3968" s="6"/>
      <c r="O3968" s="6"/>
      <c r="V3968" s="6"/>
      <c r="AJ3968" s="6"/>
      <c r="BC3968" s="6"/>
    </row>
    <row r="3969" spans="8:55">
      <c r="H3969" s="6"/>
      <c r="O3969" s="6"/>
      <c r="V3969" s="6"/>
      <c r="AJ3969" s="6"/>
      <c r="BC3969" s="6"/>
    </row>
    <row r="3970" spans="8:55">
      <c r="H3970" s="6"/>
      <c r="O3970" s="6"/>
      <c r="V3970" s="6"/>
      <c r="AJ3970" s="6"/>
      <c r="BC3970" s="6"/>
    </row>
    <row r="3971" spans="8:55">
      <c r="H3971" s="6"/>
      <c r="O3971" s="6"/>
      <c r="V3971" s="6"/>
      <c r="AJ3971" s="6"/>
      <c r="BC3971" s="6"/>
    </row>
    <row r="3972" spans="8:55">
      <c r="H3972" s="6"/>
      <c r="O3972" s="6"/>
      <c r="V3972" s="6"/>
      <c r="AJ3972" s="6"/>
      <c r="BC3972" s="6"/>
    </row>
    <row r="3973" spans="8:55">
      <c r="H3973" s="6"/>
      <c r="O3973" s="6"/>
      <c r="V3973" s="6"/>
      <c r="AJ3973" s="6"/>
      <c r="BC3973" s="6"/>
    </row>
    <row r="3974" spans="8:55">
      <c r="H3974" s="6"/>
      <c r="O3974" s="6"/>
      <c r="V3974" s="6"/>
      <c r="AJ3974" s="6"/>
      <c r="BC3974" s="6"/>
    </row>
    <row r="3975" spans="8:55">
      <c r="H3975" s="6"/>
      <c r="O3975" s="6"/>
      <c r="V3975" s="6"/>
      <c r="AJ3975" s="6"/>
      <c r="BC3975" s="6"/>
    </row>
    <row r="3976" spans="8:55">
      <c r="H3976" s="6"/>
      <c r="O3976" s="6"/>
      <c r="V3976" s="6"/>
      <c r="AJ3976" s="6"/>
      <c r="BC3976" s="6"/>
    </row>
    <row r="3977" spans="8:55">
      <c r="H3977" s="6"/>
      <c r="O3977" s="6"/>
      <c r="V3977" s="6"/>
      <c r="AJ3977" s="6"/>
      <c r="BC3977" s="6"/>
    </row>
    <row r="3978" spans="8:55">
      <c r="H3978" s="6"/>
      <c r="O3978" s="6"/>
      <c r="V3978" s="6"/>
      <c r="AJ3978" s="6"/>
      <c r="BC3978" s="6"/>
    </row>
    <row r="3979" spans="8:55">
      <c r="H3979" s="6"/>
      <c r="O3979" s="6"/>
      <c r="V3979" s="6"/>
      <c r="AJ3979" s="6"/>
      <c r="BC3979" s="6"/>
    </row>
    <row r="3980" spans="8:55">
      <c r="H3980" s="6"/>
      <c r="O3980" s="6"/>
      <c r="V3980" s="6"/>
      <c r="AJ3980" s="6"/>
      <c r="BC3980" s="6"/>
    </row>
    <row r="3981" spans="8:55">
      <c r="H3981" s="6"/>
      <c r="O3981" s="6"/>
      <c r="V3981" s="6"/>
      <c r="AJ3981" s="6"/>
      <c r="BC3981" s="6"/>
    </row>
    <row r="3982" spans="8:55">
      <c r="H3982" s="6"/>
      <c r="O3982" s="6"/>
      <c r="V3982" s="6"/>
      <c r="AJ3982" s="6"/>
      <c r="BC3982" s="6"/>
    </row>
    <row r="3983" spans="8:55">
      <c r="H3983" s="6"/>
      <c r="O3983" s="6"/>
      <c r="V3983" s="6"/>
      <c r="AJ3983" s="6"/>
      <c r="BC3983" s="6"/>
    </row>
    <row r="3984" spans="8:55">
      <c r="H3984" s="6"/>
      <c r="O3984" s="6"/>
      <c r="V3984" s="6"/>
      <c r="AJ3984" s="6"/>
      <c r="BC3984" s="6"/>
    </row>
    <row r="3985" spans="8:55">
      <c r="H3985" s="6"/>
      <c r="O3985" s="6"/>
      <c r="V3985" s="6"/>
      <c r="AJ3985" s="6"/>
      <c r="BC3985" s="6"/>
    </row>
    <row r="3986" spans="8:55">
      <c r="H3986" s="6"/>
      <c r="O3986" s="6"/>
      <c r="V3986" s="6"/>
      <c r="AJ3986" s="6"/>
      <c r="BC3986" s="6"/>
    </row>
    <row r="3987" spans="8:55">
      <c r="H3987" s="6"/>
      <c r="O3987" s="6"/>
      <c r="V3987" s="6"/>
      <c r="AJ3987" s="6"/>
      <c r="BC3987" s="6"/>
    </row>
    <row r="3988" spans="8:55">
      <c r="H3988" s="6"/>
      <c r="O3988" s="6"/>
      <c r="V3988" s="6"/>
      <c r="AJ3988" s="6"/>
      <c r="BC3988" s="6"/>
    </row>
    <row r="3989" spans="8:55">
      <c r="H3989" s="6"/>
      <c r="O3989" s="6"/>
      <c r="V3989" s="6"/>
      <c r="AJ3989" s="6"/>
      <c r="BC3989" s="6"/>
    </row>
    <row r="3990" spans="8:55">
      <c r="H3990" s="6"/>
      <c r="O3990" s="6"/>
      <c r="V3990" s="6"/>
      <c r="AJ3990" s="6"/>
      <c r="BC3990" s="6"/>
    </row>
    <row r="3991" spans="8:55">
      <c r="H3991" s="6"/>
      <c r="O3991" s="6"/>
      <c r="V3991" s="6"/>
      <c r="AJ3991" s="6"/>
      <c r="BC3991" s="6"/>
    </row>
    <row r="3992" spans="8:55">
      <c r="H3992" s="6"/>
      <c r="O3992" s="6"/>
      <c r="V3992" s="6"/>
      <c r="AJ3992" s="6"/>
      <c r="BC3992" s="6"/>
    </row>
    <row r="3993" spans="8:55">
      <c r="H3993" s="6"/>
      <c r="O3993" s="6"/>
      <c r="V3993" s="6"/>
      <c r="AJ3993" s="6"/>
      <c r="BC3993" s="6"/>
    </row>
    <row r="3994" spans="8:55">
      <c r="H3994" s="6"/>
      <c r="O3994" s="6"/>
      <c r="V3994" s="6"/>
      <c r="AJ3994" s="6"/>
      <c r="BC3994" s="6"/>
    </row>
    <row r="3995" spans="8:55">
      <c r="H3995" s="6"/>
      <c r="O3995" s="6"/>
      <c r="V3995" s="6"/>
      <c r="AJ3995" s="6"/>
      <c r="BC3995" s="6"/>
    </row>
    <row r="3996" spans="8:55">
      <c r="H3996" s="6"/>
      <c r="O3996" s="6"/>
      <c r="V3996" s="6"/>
      <c r="AJ3996" s="6"/>
      <c r="BC3996" s="6"/>
    </row>
    <row r="3997" spans="8:55">
      <c r="H3997" s="6"/>
      <c r="O3997" s="6"/>
      <c r="V3997" s="6"/>
      <c r="AJ3997" s="6"/>
      <c r="BC3997" s="6"/>
    </row>
    <row r="3998" spans="8:55">
      <c r="H3998" s="6"/>
      <c r="O3998" s="6"/>
      <c r="V3998" s="6"/>
      <c r="AJ3998" s="6"/>
      <c r="BC3998" s="6"/>
    </row>
    <row r="3999" spans="8:55">
      <c r="H3999" s="6"/>
      <c r="O3999" s="6"/>
      <c r="V3999" s="6"/>
      <c r="AJ3999" s="6"/>
      <c r="BC3999" s="6"/>
    </row>
    <row r="4000" spans="8:55">
      <c r="H4000" s="6"/>
      <c r="O4000" s="6"/>
      <c r="V4000" s="6"/>
      <c r="AJ4000" s="6"/>
      <c r="BC4000" s="6"/>
    </row>
    <row r="4001" spans="8:55">
      <c r="H4001" s="6"/>
      <c r="O4001" s="6"/>
      <c r="V4001" s="6"/>
      <c r="AJ4001" s="6"/>
      <c r="BC4001" s="6"/>
    </row>
    <row r="4002" spans="8:55">
      <c r="H4002" s="6"/>
      <c r="O4002" s="6"/>
      <c r="V4002" s="6"/>
      <c r="AJ4002" s="6"/>
      <c r="BC4002" s="6"/>
    </row>
    <row r="4003" spans="8:55">
      <c r="H4003" s="6"/>
      <c r="O4003" s="6"/>
      <c r="V4003" s="6"/>
      <c r="AJ4003" s="6"/>
      <c r="BC4003" s="6"/>
    </row>
    <row r="4004" spans="8:55">
      <c r="H4004" s="6"/>
      <c r="O4004" s="6"/>
      <c r="V4004" s="6"/>
      <c r="AJ4004" s="6"/>
      <c r="BC4004" s="6"/>
    </row>
    <row r="4005" spans="8:55">
      <c r="H4005" s="6"/>
      <c r="O4005" s="6"/>
      <c r="V4005" s="6"/>
      <c r="AJ4005" s="6"/>
      <c r="BC4005" s="6"/>
    </row>
    <row r="4006" spans="8:55">
      <c r="H4006" s="6"/>
      <c r="O4006" s="6"/>
      <c r="V4006" s="6"/>
      <c r="AJ4006" s="6"/>
      <c r="BC4006" s="6"/>
    </row>
    <row r="4007" spans="8:55">
      <c r="H4007" s="6"/>
      <c r="O4007" s="6"/>
      <c r="V4007" s="6"/>
      <c r="AJ4007" s="6"/>
      <c r="BC4007" s="6"/>
    </row>
    <row r="4008" spans="8:55">
      <c r="H4008" s="6"/>
      <c r="O4008" s="6"/>
      <c r="V4008" s="6"/>
      <c r="AJ4008" s="6"/>
      <c r="BC4008" s="6"/>
    </row>
    <row r="4009" spans="8:55">
      <c r="H4009" s="6"/>
      <c r="O4009" s="6"/>
      <c r="V4009" s="6"/>
      <c r="AJ4009" s="6"/>
      <c r="BC4009" s="6"/>
    </row>
    <row r="4010" spans="8:55">
      <c r="H4010" s="6"/>
      <c r="O4010" s="6"/>
      <c r="V4010" s="6"/>
      <c r="AJ4010" s="6"/>
      <c r="BC4010" s="6"/>
    </row>
    <row r="4011" spans="8:55">
      <c r="H4011" s="6"/>
      <c r="O4011" s="6"/>
      <c r="V4011" s="6"/>
      <c r="AJ4011" s="6"/>
      <c r="BC4011" s="6"/>
    </row>
    <row r="4012" spans="8:55">
      <c r="H4012" s="6"/>
      <c r="O4012" s="6"/>
      <c r="V4012" s="6"/>
      <c r="AJ4012" s="6"/>
      <c r="BC4012" s="6"/>
    </row>
    <row r="4013" spans="8:55">
      <c r="H4013" s="6"/>
      <c r="O4013" s="6"/>
      <c r="V4013" s="6"/>
      <c r="AJ4013" s="6"/>
      <c r="BC4013" s="6"/>
    </row>
    <row r="4014" spans="8:55">
      <c r="H4014" s="6"/>
      <c r="O4014" s="6"/>
      <c r="V4014" s="6"/>
      <c r="AJ4014" s="6"/>
      <c r="BC4014" s="6"/>
    </row>
    <row r="4015" spans="8:55">
      <c r="H4015" s="6"/>
      <c r="O4015" s="6"/>
      <c r="V4015" s="6"/>
      <c r="AJ4015" s="6"/>
      <c r="BC4015" s="6"/>
    </row>
    <row r="4016" spans="8:55">
      <c r="H4016" s="6"/>
      <c r="O4016" s="6"/>
      <c r="V4016" s="6"/>
      <c r="AJ4016" s="6"/>
      <c r="BC4016" s="6"/>
    </row>
    <row r="4017" spans="8:55">
      <c r="H4017" s="6"/>
      <c r="O4017" s="6"/>
      <c r="V4017" s="6"/>
      <c r="AJ4017" s="6"/>
      <c r="BC4017" s="6"/>
    </row>
    <row r="4018" spans="8:55">
      <c r="H4018" s="6"/>
      <c r="O4018" s="6"/>
      <c r="V4018" s="6"/>
      <c r="AJ4018" s="6"/>
      <c r="BC4018" s="6"/>
    </row>
    <row r="4019" spans="8:55">
      <c r="H4019" s="6"/>
      <c r="O4019" s="6"/>
      <c r="V4019" s="6"/>
      <c r="AJ4019" s="6"/>
      <c r="BC4019" s="6"/>
    </row>
    <row r="4020" spans="8:55">
      <c r="H4020" s="6"/>
      <c r="O4020" s="6"/>
      <c r="V4020" s="6"/>
      <c r="AJ4020" s="6"/>
      <c r="BC4020" s="6"/>
    </row>
    <row r="4021" spans="8:55">
      <c r="H4021" s="6"/>
      <c r="O4021" s="6"/>
      <c r="V4021" s="6"/>
      <c r="AJ4021" s="6"/>
      <c r="BC4021" s="6"/>
    </row>
    <row r="4022" spans="8:55">
      <c r="H4022" s="6"/>
      <c r="O4022" s="6"/>
      <c r="V4022" s="6"/>
      <c r="AJ4022" s="6"/>
      <c r="BC4022" s="6"/>
    </row>
    <row r="4023" spans="8:55">
      <c r="H4023" s="6"/>
      <c r="O4023" s="6"/>
      <c r="V4023" s="6"/>
      <c r="AJ4023" s="6"/>
      <c r="BC4023" s="6"/>
    </row>
    <row r="4024" spans="8:55">
      <c r="H4024" s="6"/>
      <c r="O4024" s="6"/>
      <c r="V4024" s="6"/>
      <c r="AJ4024" s="6"/>
      <c r="BC4024" s="6"/>
    </row>
    <row r="4025" spans="8:55">
      <c r="H4025" s="6"/>
      <c r="O4025" s="6"/>
      <c r="V4025" s="6"/>
      <c r="AJ4025" s="6"/>
      <c r="BC4025" s="6"/>
    </row>
    <row r="4026" spans="8:55">
      <c r="H4026" s="6"/>
      <c r="O4026" s="6"/>
      <c r="V4026" s="6"/>
      <c r="AJ4026" s="6"/>
      <c r="BC4026" s="6"/>
    </row>
    <row r="4027" spans="8:55">
      <c r="H4027" s="6"/>
      <c r="O4027" s="6"/>
      <c r="V4027" s="6"/>
      <c r="AJ4027" s="6"/>
      <c r="BC4027" s="6"/>
    </row>
    <row r="4028" spans="8:55">
      <c r="H4028" s="6"/>
      <c r="O4028" s="6"/>
      <c r="V4028" s="6"/>
      <c r="AJ4028" s="6"/>
      <c r="BC4028" s="6"/>
    </row>
    <row r="4029" spans="8:55">
      <c r="H4029" s="6"/>
      <c r="O4029" s="6"/>
      <c r="V4029" s="6"/>
      <c r="AJ4029" s="6"/>
      <c r="BC4029" s="6"/>
    </row>
    <row r="4030" spans="8:55">
      <c r="H4030" s="6"/>
      <c r="O4030" s="6"/>
      <c r="V4030" s="6"/>
      <c r="AJ4030" s="6"/>
      <c r="BC4030" s="6"/>
    </row>
    <row r="4031" spans="8:55">
      <c r="H4031" s="6"/>
      <c r="O4031" s="6"/>
      <c r="V4031" s="6"/>
      <c r="AJ4031" s="6"/>
      <c r="BC4031" s="6"/>
    </row>
    <row r="4032" spans="8:55">
      <c r="H4032" s="6"/>
      <c r="O4032" s="6"/>
      <c r="V4032" s="6"/>
      <c r="AJ4032" s="6"/>
      <c r="BC4032" s="6"/>
    </row>
    <row r="4033" spans="8:55">
      <c r="H4033" s="6"/>
      <c r="O4033" s="6"/>
      <c r="V4033" s="6"/>
      <c r="AJ4033" s="6"/>
      <c r="BC4033" s="6"/>
    </row>
    <row r="4034" spans="8:55">
      <c r="H4034" s="6"/>
      <c r="O4034" s="6"/>
      <c r="V4034" s="6"/>
      <c r="AJ4034" s="6"/>
      <c r="BC4034" s="6"/>
    </row>
    <row r="4035" spans="8:55">
      <c r="H4035" s="6"/>
      <c r="O4035" s="6"/>
      <c r="V4035" s="6"/>
      <c r="AJ4035" s="6"/>
      <c r="BC4035" s="6"/>
    </row>
    <row r="4036" spans="8:55">
      <c r="H4036" s="6"/>
      <c r="O4036" s="6"/>
      <c r="V4036" s="6"/>
      <c r="AJ4036" s="6"/>
      <c r="BC4036" s="6"/>
    </row>
    <row r="4037" spans="8:55">
      <c r="H4037" s="6"/>
      <c r="O4037" s="6"/>
      <c r="V4037" s="6"/>
      <c r="AJ4037" s="6"/>
      <c r="BC4037" s="6"/>
    </row>
    <row r="4038" spans="8:55">
      <c r="H4038" s="6"/>
      <c r="O4038" s="6"/>
      <c r="V4038" s="6"/>
      <c r="AJ4038" s="6"/>
      <c r="BC4038" s="6"/>
    </row>
    <row r="4039" spans="8:55">
      <c r="H4039" s="6"/>
      <c r="O4039" s="6"/>
      <c r="V4039" s="6"/>
      <c r="AJ4039" s="6"/>
      <c r="BC4039" s="6"/>
    </row>
    <row r="4040" spans="8:55">
      <c r="H4040" s="6"/>
      <c r="O4040" s="6"/>
      <c r="V4040" s="6"/>
      <c r="AJ4040" s="6"/>
      <c r="BC4040" s="6"/>
    </row>
    <row r="4041" spans="8:55">
      <c r="H4041" s="6"/>
      <c r="O4041" s="6"/>
      <c r="V4041" s="6"/>
      <c r="AJ4041" s="6"/>
      <c r="BC4041" s="6"/>
    </row>
    <row r="4042" spans="8:55">
      <c r="H4042" s="6"/>
      <c r="O4042" s="6"/>
      <c r="V4042" s="6"/>
      <c r="AJ4042" s="6"/>
      <c r="BC4042" s="6"/>
    </row>
    <row r="4043" spans="8:55">
      <c r="H4043" s="6"/>
      <c r="O4043" s="6"/>
      <c r="V4043" s="6"/>
      <c r="AJ4043" s="6"/>
      <c r="BC4043" s="6"/>
    </row>
    <row r="4044" spans="8:55">
      <c r="H4044" s="6"/>
      <c r="O4044" s="6"/>
      <c r="V4044" s="6"/>
      <c r="AJ4044" s="6"/>
      <c r="BC4044" s="6"/>
    </row>
    <row r="4045" spans="8:55">
      <c r="H4045" s="6"/>
      <c r="O4045" s="6"/>
      <c r="V4045" s="6"/>
      <c r="AJ4045" s="6"/>
      <c r="BC4045" s="6"/>
    </row>
    <row r="4046" spans="8:55">
      <c r="H4046" s="6"/>
      <c r="O4046" s="6"/>
      <c r="V4046" s="6"/>
      <c r="AJ4046" s="6"/>
      <c r="BC4046" s="6"/>
    </row>
    <row r="4047" spans="8:55">
      <c r="H4047" s="6"/>
      <c r="O4047" s="6"/>
      <c r="V4047" s="6"/>
      <c r="AJ4047" s="6"/>
      <c r="BC4047" s="6"/>
    </row>
    <row r="4048" spans="8:55">
      <c r="H4048" s="6"/>
      <c r="O4048" s="6"/>
      <c r="V4048" s="6"/>
      <c r="AJ4048" s="6"/>
      <c r="BC4048" s="6"/>
    </row>
    <row r="4049" spans="8:55">
      <c r="H4049" s="6"/>
      <c r="O4049" s="6"/>
      <c r="V4049" s="6"/>
      <c r="AJ4049" s="6"/>
      <c r="BC4049" s="6"/>
    </row>
    <row r="4050" spans="8:55">
      <c r="H4050" s="6"/>
      <c r="O4050" s="6"/>
      <c r="V4050" s="6"/>
      <c r="AJ4050" s="6"/>
      <c r="BC4050" s="6"/>
    </row>
    <row r="4051" spans="8:55">
      <c r="H4051" s="6"/>
      <c r="O4051" s="6"/>
      <c r="V4051" s="6"/>
      <c r="AJ4051" s="6"/>
      <c r="BC4051" s="6"/>
    </row>
    <row r="4052" spans="8:55">
      <c r="H4052" s="6"/>
      <c r="O4052" s="6"/>
      <c r="V4052" s="6"/>
      <c r="AJ4052" s="6"/>
      <c r="BC4052" s="6"/>
    </row>
    <row r="4053" spans="8:55">
      <c r="H4053" s="6"/>
      <c r="O4053" s="6"/>
      <c r="V4053" s="6"/>
      <c r="AJ4053" s="6"/>
      <c r="BC4053" s="6"/>
    </row>
    <row r="4054" spans="8:55">
      <c r="H4054" s="6"/>
      <c r="O4054" s="6"/>
      <c r="V4054" s="6"/>
      <c r="AJ4054" s="6"/>
      <c r="BC4054" s="6"/>
    </row>
    <row r="4055" spans="8:55">
      <c r="H4055" s="6"/>
      <c r="O4055" s="6"/>
      <c r="V4055" s="6"/>
      <c r="AJ4055" s="6"/>
      <c r="BC4055" s="6"/>
    </row>
    <row r="4056" spans="8:55">
      <c r="H4056" s="6"/>
      <c r="O4056" s="6"/>
      <c r="V4056" s="6"/>
      <c r="AJ4056" s="6"/>
      <c r="BC4056" s="6"/>
    </row>
    <row r="4057" spans="8:55">
      <c r="H4057" s="6"/>
      <c r="O4057" s="6"/>
      <c r="V4057" s="6"/>
      <c r="AJ4057" s="6"/>
      <c r="BC4057" s="6"/>
    </row>
    <row r="4058" spans="8:55">
      <c r="H4058" s="6"/>
      <c r="O4058" s="6"/>
      <c r="V4058" s="6"/>
      <c r="AJ4058" s="6"/>
      <c r="BC4058" s="6"/>
    </row>
    <row r="4059" spans="8:55">
      <c r="H4059" s="6"/>
      <c r="O4059" s="6"/>
      <c r="V4059" s="6"/>
      <c r="AJ4059" s="6"/>
      <c r="BC4059" s="6"/>
    </row>
    <row r="4060" spans="8:55">
      <c r="H4060" s="6"/>
      <c r="O4060" s="6"/>
      <c r="V4060" s="6"/>
      <c r="AJ4060" s="6"/>
      <c r="BC4060" s="6"/>
    </row>
    <row r="4061" spans="8:55">
      <c r="H4061" s="6"/>
      <c r="O4061" s="6"/>
      <c r="V4061" s="6"/>
      <c r="AJ4061" s="6"/>
      <c r="BC4061" s="6"/>
    </row>
    <row r="4062" spans="8:55">
      <c r="H4062" s="6"/>
      <c r="O4062" s="6"/>
      <c r="V4062" s="6"/>
      <c r="AJ4062" s="6"/>
      <c r="BC4062" s="6"/>
    </row>
    <row r="4063" spans="8:55">
      <c r="H4063" s="6"/>
      <c r="O4063" s="6"/>
      <c r="V4063" s="6"/>
      <c r="AJ4063" s="6"/>
      <c r="BC4063" s="6"/>
    </row>
    <row r="4064" spans="8:55">
      <c r="H4064" s="6"/>
      <c r="O4064" s="6"/>
      <c r="V4064" s="6"/>
      <c r="AJ4064" s="6"/>
      <c r="BC4064" s="6"/>
    </row>
    <row r="4065" spans="8:55">
      <c r="H4065" s="6"/>
      <c r="O4065" s="6"/>
      <c r="V4065" s="6"/>
      <c r="AJ4065" s="6"/>
      <c r="BC4065" s="6"/>
    </row>
    <row r="4066" spans="8:55">
      <c r="H4066" s="6"/>
      <c r="O4066" s="6"/>
      <c r="V4066" s="6"/>
      <c r="AJ4066" s="6"/>
      <c r="BC4066" s="6"/>
    </row>
    <row r="4067" spans="8:55">
      <c r="H4067" s="6"/>
      <c r="O4067" s="6"/>
      <c r="V4067" s="6"/>
      <c r="AJ4067" s="6"/>
      <c r="BC4067" s="6"/>
    </row>
    <row r="4068" spans="8:55">
      <c r="H4068" s="6"/>
      <c r="O4068" s="6"/>
      <c r="V4068" s="6"/>
      <c r="AJ4068" s="6"/>
      <c r="BC4068" s="6"/>
    </row>
    <row r="4069" spans="8:55">
      <c r="H4069" s="6"/>
      <c r="O4069" s="6"/>
      <c r="V4069" s="6"/>
      <c r="AJ4069" s="6"/>
      <c r="BC4069" s="6"/>
    </row>
    <row r="4070" spans="8:55">
      <c r="H4070" s="6"/>
      <c r="O4070" s="6"/>
      <c r="V4070" s="6"/>
      <c r="AJ4070" s="6"/>
      <c r="BC4070" s="6"/>
    </row>
    <row r="4071" spans="8:55">
      <c r="H4071" s="6"/>
      <c r="O4071" s="6"/>
      <c r="V4071" s="6"/>
      <c r="AJ4071" s="6"/>
      <c r="BC4071" s="6"/>
    </row>
    <row r="4072" spans="8:55">
      <c r="H4072" s="6"/>
      <c r="O4072" s="6"/>
      <c r="V4072" s="6"/>
      <c r="AJ4072" s="6"/>
      <c r="BC4072" s="6"/>
    </row>
    <row r="4073" spans="8:55">
      <c r="H4073" s="6"/>
      <c r="O4073" s="6"/>
      <c r="V4073" s="6"/>
      <c r="AJ4073" s="6"/>
      <c r="BC4073" s="6"/>
    </row>
    <row r="4074" spans="8:55">
      <c r="H4074" s="6"/>
      <c r="O4074" s="6"/>
      <c r="V4074" s="6"/>
      <c r="AJ4074" s="6"/>
      <c r="BC4074" s="6"/>
    </row>
    <row r="4075" spans="8:55">
      <c r="H4075" s="6"/>
      <c r="O4075" s="6"/>
      <c r="V4075" s="6"/>
      <c r="AJ4075" s="6"/>
      <c r="BC4075" s="6"/>
    </row>
    <row r="4076" spans="8:55">
      <c r="H4076" s="6"/>
      <c r="O4076" s="6"/>
      <c r="V4076" s="6"/>
      <c r="AJ4076" s="6"/>
      <c r="BC4076" s="6"/>
    </row>
    <row r="4077" spans="8:55">
      <c r="H4077" s="6"/>
      <c r="O4077" s="6"/>
      <c r="V4077" s="6"/>
      <c r="AJ4077" s="6"/>
      <c r="BC4077" s="6"/>
    </row>
    <row r="4078" spans="8:55">
      <c r="H4078" s="6"/>
      <c r="O4078" s="6"/>
      <c r="V4078" s="6"/>
      <c r="AJ4078" s="6"/>
      <c r="BC4078" s="6"/>
    </row>
    <row r="4079" spans="8:55">
      <c r="H4079" s="6"/>
      <c r="O4079" s="6"/>
      <c r="V4079" s="6"/>
      <c r="AJ4079" s="6"/>
      <c r="BC4079" s="6"/>
    </row>
    <row r="4080" spans="8:55">
      <c r="H4080" s="6"/>
      <c r="O4080" s="6"/>
      <c r="V4080" s="6"/>
      <c r="AJ4080" s="6"/>
      <c r="BC4080" s="6"/>
    </row>
    <row r="4081" spans="8:55">
      <c r="H4081" s="6"/>
      <c r="O4081" s="6"/>
      <c r="V4081" s="6"/>
      <c r="AJ4081" s="6"/>
      <c r="BC4081" s="6"/>
    </row>
    <row r="4082" spans="8:55">
      <c r="H4082" s="6"/>
      <c r="O4082" s="6"/>
      <c r="V4082" s="6"/>
      <c r="AJ4082" s="6"/>
      <c r="BC4082" s="6"/>
    </row>
    <row r="4083" spans="8:55">
      <c r="H4083" s="6"/>
      <c r="O4083" s="6"/>
      <c r="V4083" s="6"/>
      <c r="AJ4083" s="6"/>
      <c r="BC4083" s="6"/>
    </row>
    <row r="4084" spans="8:55">
      <c r="H4084" s="6"/>
      <c r="O4084" s="6"/>
      <c r="V4084" s="6"/>
      <c r="AJ4084" s="6"/>
      <c r="BC4084" s="6"/>
    </row>
    <row r="4085" spans="8:55">
      <c r="H4085" s="6"/>
      <c r="O4085" s="6"/>
      <c r="V4085" s="6"/>
      <c r="AJ4085" s="6"/>
      <c r="BC4085" s="6"/>
    </row>
    <row r="4086" spans="8:55">
      <c r="H4086" s="6"/>
      <c r="O4086" s="6"/>
      <c r="V4086" s="6"/>
      <c r="AJ4086" s="6"/>
      <c r="BC4086" s="6"/>
    </row>
    <row r="4087" spans="8:55">
      <c r="H4087" s="6"/>
      <c r="O4087" s="6"/>
      <c r="V4087" s="6"/>
      <c r="AJ4087" s="6"/>
      <c r="BC4087" s="6"/>
    </row>
    <row r="4088" spans="8:55">
      <c r="H4088" s="6"/>
      <c r="O4088" s="6"/>
      <c r="V4088" s="6"/>
      <c r="AJ4088" s="6"/>
      <c r="BC4088" s="6"/>
    </row>
    <row r="4089" spans="8:55">
      <c r="H4089" s="6"/>
      <c r="O4089" s="6"/>
      <c r="V4089" s="6"/>
      <c r="AJ4089" s="6"/>
      <c r="BC4089" s="6"/>
    </row>
    <row r="4090" spans="8:55">
      <c r="H4090" s="6"/>
      <c r="O4090" s="6"/>
      <c r="V4090" s="6"/>
      <c r="AJ4090" s="6"/>
      <c r="BC4090" s="6"/>
    </row>
    <row r="4091" spans="8:55">
      <c r="H4091" s="6"/>
      <c r="O4091" s="6"/>
      <c r="V4091" s="6"/>
      <c r="AJ4091" s="6"/>
      <c r="BC4091" s="6"/>
    </row>
    <row r="4092" spans="8:55">
      <c r="H4092" s="6"/>
      <c r="O4092" s="6"/>
      <c r="V4092" s="6"/>
      <c r="AJ4092" s="6"/>
      <c r="BC4092" s="6"/>
    </row>
    <row r="4093" spans="8:55">
      <c r="H4093" s="6"/>
      <c r="O4093" s="6"/>
      <c r="V4093" s="6"/>
      <c r="AJ4093" s="6"/>
      <c r="BC4093" s="6"/>
    </row>
    <row r="4094" spans="8:55">
      <c r="H4094" s="6"/>
      <c r="O4094" s="6"/>
      <c r="V4094" s="6"/>
      <c r="AJ4094" s="6"/>
      <c r="BC4094" s="6"/>
    </row>
    <row r="4095" spans="8:55">
      <c r="H4095" s="6"/>
      <c r="O4095" s="6"/>
      <c r="V4095" s="6"/>
      <c r="AJ4095" s="6"/>
      <c r="BC4095" s="6"/>
    </row>
    <row r="4096" spans="8:55">
      <c r="H4096" s="6"/>
      <c r="O4096" s="6"/>
      <c r="V4096" s="6"/>
      <c r="AJ4096" s="6"/>
      <c r="BC4096" s="6"/>
    </row>
    <row r="4097" spans="8:55">
      <c r="H4097" s="6"/>
      <c r="O4097" s="6"/>
      <c r="V4097" s="6"/>
      <c r="AJ4097" s="6"/>
      <c r="BC4097" s="6"/>
    </row>
    <row r="4098" spans="8:55">
      <c r="H4098" s="6"/>
      <c r="O4098" s="6"/>
      <c r="V4098" s="6"/>
      <c r="AJ4098" s="6"/>
      <c r="BC4098" s="6"/>
    </row>
    <row r="4099" spans="8:55">
      <c r="H4099" s="6"/>
      <c r="O4099" s="6"/>
      <c r="V4099" s="6"/>
      <c r="AJ4099" s="6"/>
      <c r="BC4099" s="6"/>
    </row>
    <row r="4100" spans="8:55">
      <c r="H4100" s="6"/>
      <c r="O4100" s="6"/>
      <c r="V4100" s="6"/>
      <c r="AJ4100" s="6"/>
      <c r="BC4100" s="6"/>
    </row>
    <row r="4101" spans="8:55">
      <c r="H4101" s="6"/>
      <c r="O4101" s="6"/>
      <c r="V4101" s="6"/>
      <c r="AJ4101" s="6"/>
      <c r="BC4101" s="6"/>
    </row>
    <row r="4102" spans="8:55">
      <c r="H4102" s="6"/>
      <c r="O4102" s="6"/>
      <c r="V4102" s="6"/>
      <c r="AJ4102" s="6"/>
      <c r="BC4102" s="6"/>
    </row>
    <row r="4103" spans="8:55">
      <c r="H4103" s="6"/>
      <c r="O4103" s="6"/>
      <c r="V4103" s="6"/>
      <c r="AJ4103" s="6"/>
      <c r="BC4103" s="6"/>
    </row>
    <row r="4104" spans="8:55">
      <c r="H4104" s="6"/>
      <c r="O4104" s="6"/>
      <c r="V4104" s="6"/>
      <c r="AJ4104" s="6"/>
      <c r="BC4104" s="6"/>
    </row>
    <row r="4105" spans="8:55">
      <c r="H4105" s="6"/>
      <c r="O4105" s="6"/>
      <c r="V4105" s="6"/>
      <c r="AJ4105" s="6"/>
      <c r="BC4105" s="6"/>
    </row>
    <row r="4106" spans="8:55">
      <c r="H4106" s="6"/>
      <c r="O4106" s="6"/>
      <c r="V4106" s="6"/>
      <c r="AJ4106" s="6"/>
      <c r="BC4106" s="6"/>
    </row>
    <row r="4107" spans="8:55">
      <c r="H4107" s="6"/>
      <c r="O4107" s="6"/>
      <c r="V4107" s="6"/>
      <c r="AJ4107" s="6"/>
      <c r="BC4107" s="6"/>
    </row>
    <row r="4108" spans="8:55">
      <c r="H4108" s="6"/>
      <c r="O4108" s="6"/>
      <c r="V4108" s="6"/>
      <c r="AJ4108" s="6"/>
      <c r="BC4108" s="6"/>
    </row>
    <row r="4109" spans="8:55">
      <c r="H4109" s="6"/>
      <c r="O4109" s="6"/>
      <c r="V4109" s="6"/>
      <c r="AJ4109" s="6"/>
      <c r="BC4109" s="6"/>
    </row>
    <row r="4110" spans="8:55">
      <c r="H4110" s="6"/>
      <c r="O4110" s="6"/>
      <c r="V4110" s="6"/>
      <c r="AJ4110" s="6"/>
      <c r="BC4110" s="6"/>
    </row>
    <row r="4111" spans="8:55">
      <c r="H4111" s="6"/>
      <c r="O4111" s="6"/>
      <c r="V4111" s="6"/>
      <c r="AJ4111" s="6"/>
      <c r="BC4111" s="6"/>
    </row>
    <row r="4112" spans="8:55">
      <c r="H4112" s="6"/>
      <c r="O4112" s="6"/>
      <c r="V4112" s="6"/>
      <c r="AJ4112" s="6"/>
      <c r="BC4112" s="6"/>
    </row>
    <row r="4113" spans="8:55">
      <c r="H4113" s="6"/>
      <c r="O4113" s="6"/>
      <c r="V4113" s="6"/>
      <c r="AJ4113" s="6"/>
      <c r="BC4113" s="6"/>
    </row>
    <row r="4114" spans="8:55">
      <c r="H4114" s="6"/>
      <c r="O4114" s="6"/>
      <c r="V4114" s="6"/>
      <c r="AJ4114" s="6"/>
      <c r="BC4114" s="6"/>
    </row>
    <row r="4115" spans="8:55">
      <c r="H4115" s="6"/>
      <c r="O4115" s="6"/>
      <c r="V4115" s="6"/>
      <c r="AJ4115" s="6"/>
      <c r="BC4115" s="6"/>
    </row>
    <row r="4116" spans="8:55">
      <c r="H4116" s="6"/>
      <c r="O4116" s="6"/>
      <c r="V4116" s="6"/>
      <c r="AJ4116" s="6"/>
      <c r="BC4116" s="6"/>
    </row>
    <row r="4117" spans="8:55">
      <c r="H4117" s="6"/>
      <c r="O4117" s="6"/>
      <c r="V4117" s="6"/>
      <c r="AJ4117" s="6"/>
      <c r="BC4117" s="6"/>
    </row>
    <row r="4118" spans="8:55">
      <c r="H4118" s="6"/>
      <c r="O4118" s="6"/>
      <c r="V4118" s="6"/>
      <c r="AJ4118" s="6"/>
      <c r="BC4118" s="6"/>
    </row>
    <row r="4119" spans="8:55">
      <c r="H4119" s="6"/>
      <c r="O4119" s="6"/>
      <c r="V4119" s="6"/>
      <c r="AJ4119" s="6"/>
      <c r="BC4119" s="6"/>
    </row>
    <row r="4120" spans="8:55">
      <c r="H4120" s="6"/>
      <c r="O4120" s="6"/>
      <c r="V4120" s="6"/>
      <c r="AJ4120" s="6"/>
      <c r="BC4120" s="6"/>
    </row>
    <row r="4121" spans="8:55">
      <c r="H4121" s="6"/>
      <c r="O4121" s="6"/>
      <c r="V4121" s="6"/>
      <c r="AJ4121" s="6"/>
      <c r="BC4121" s="6"/>
    </row>
    <row r="4122" spans="8:55">
      <c r="H4122" s="6"/>
      <c r="O4122" s="6"/>
      <c r="V4122" s="6"/>
      <c r="AJ4122" s="6"/>
      <c r="BC4122" s="6"/>
    </row>
    <row r="4123" spans="8:55">
      <c r="H4123" s="6"/>
      <c r="O4123" s="6"/>
      <c r="V4123" s="6"/>
      <c r="AJ4123" s="6"/>
      <c r="BC4123" s="6"/>
    </row>
    <row r="4124" spans="8:55">
      <c r="H4124" s="6"/>
      <c r="O4124" s="6"/>
      <c r="V4124" s="6"/>
      <c r="AJ4124" s="6"/>
      <c r="BC4124" s="6"/>
    </row>
    <row r="4125" spans="8:55">
      <c r="H4125" s="6"/>
      <c r="O4125" s="6"/>
      <c r="V4125" s="6"/>
      <c r="AJ4125" s="6"/>
      <c r="BC4125" s="6"/>
    </row>
    <row r="4126" spans="8:55">
      <c r="H4126" s="6"/>
      <c r="O4126" s="6"/>
      <c r="V4126" s="6"/>
      <c r="AJ4126" s="6"/>
      <c r="BC4126" s="6"/>
    </row>
    <row r="4127" spans="8:55">
      <c r="H4127" s="6"/>
      <c r="O4127" s="6"/>
      <c r="V4127" s="6"/>
      <c r="AJ4127" s="6"/>
      <c r="BC4127" s="6"/>
    </row>
    <row r="4128" spans="8:55">
      <c r="H4128" s="6"/>
      <c r="O4128" s="6"/>
      <c r="V4128" s="6"/>
      <c r="AJ4128" s="6"/>
      <c r="BC4128" s="6"/>
    </row>
    <row r="4129" spans="8:55">
      <c r="H4129" s="6"/>
      <c r="O4129" s="6"/>
      <c r="V4129" s="6"/>
      <c r="AJ4129" s="6"/>
      <c r="BC4129" s="6"/>
    </row>
    <row r="4130" spans="8:55">
      <c r="H4130" s="6"/>
      <c r="O4130" s="6"/>
      <c r="V4130" s="6"/>
      <c r="AJ4130" s="6"/>
      <c r="BC4130" s="6"/>
    </row>
    <row r="4131" spans="8:55">
      <c r="H4131" s="6"/>
      <c r="O4131" s="6"/>
      <c r="V4131" s="6"/>
      <c r="AJ4131" s="6"/>
      <c r="BC4131" s="6"/>
    </row>
    <row r="4132" spans="8:55">
      <c r="H4132" s="6"/>
      <c r="O4132" s="6"/>
      <c r="V4132" s="6"/>
      <c r="AJ4132" s="6"/>
      <c r="BC4132" s="6"/>
    </row>
    <row r="4133" spans="8:55">
      <c r="H4133" s="6"/>
      <c r="O4133" s="6"/>
      <c r="V4133" s="6"/>
      <c r="AJ4133" s="6"/>
      <c r="BC4133" s="6"/>
    </row>
    <row r="4134" spans="8:55">
      <c r="H4134" s="6"/>
      <c r="O4134" s="6"/>
      <c r="V4134" s="6"/>
      <c r="AJ4134" s="6"/>
      <c r="BC4134" s="6"/>
    </row>
    <row r="4135" spans="8:55">
      <c r="H4135" s="6"/>
      <c r="O4135" s="6"/>
      <c r="V4135" s="6"/>
      <c r="AJ4135" s="6"/>
      <c r="BC4135" s="6"/>
    </row>
    <row r="4136" spans="8:55">
      <c r="H4136" s="6"/>
      <c r="O4136" s="6"/>
      <c r="V4136" s="6"/>
      <c r="AJ4136" s="6"/>
      <c r="BC4136" s="6"/>
    </row>
    <row r="4137" spans="8:55">
      <c r="H4137" s="6"/>
      <c r="O4137" s="6"/>
      <c r="V4137" s="6"/>
      <c r="AJ4137" s="6"/>
      <c r="BC4137" s="6"/>
    </row>
    <row r="4138" spans="8:55">
      <c r="H4138" s="6"/>
      <c r="O4138" s="6"/>
      <c r="V4138" s="6"/>
      <c r="AJ4138" s="6"/>
      <c r="BC4138" s="6"/>
    </row>
    <row r="4139" spans="8:55">
      <c r="H4139" s="6"/>
      <c r="O4139" s="6"/>
      <c r="V4139" s="6"/>
      <c r="AJ4139" s="6"/>
      <c r="BC4139" s="6"/>
    </row>
    <row r="4140" spans="8:55">
      <c r="H4140" s="6"/>
      <c r="O4140" s="6"/>
      <c r="V4140" s="6"/>
      <c r="AJ4140" s="6"/>
      <c r="BC4140" s="6"/>
    </row>
    <row r="4141" spans="8:55">
      <c r="H4141" s="6"/>
      <c r="O4141" s="6"/>
      <c r="V4141" s="6"/>
      <c r="AJ4141" s="6"/>
      <c r="BC4141" s="6"/>
    </row>
    <row r="4142" spans="8:55">
      <c r="H4142" s="6"/>
      <c r="O4142" s="6"/>
      <c r="V4142" s="6"/>
      <c r="AJ4142" s="6"/>
      <c r="BC4142" s="6"/>
    </row>
    <row r="4143" spans="8:55">
      <c r="H4143" s="6"/>
      <c r="O4143" s="6"/>
      <c r="V4143" s="6"/>
      <c r="AJ4143" s="6"/>
      <c r="BC4143" s="6"/>
    </row>
    <row r="4144" spans="8:55">
      <c r="H4144" s="6"/>
      <c r="O4144" s="6"/>
      <c r="V4144" s="6"/>
      <c r="AJ4144" s="6"/>
      <c r="BC4144" s="6"/>
    </row>
    <row r="4145" spans="8:55">
      <c r="H4145" s="6"/>
      <c r="O4145" s="6"/>
      <c r="V4145" s="6"/>
      <c r="AJ4145" s="6"/>
      <c r="BC4145" s="6"/>
    </row>
    <row r="4146" spans="8:55">
      <c r="H4146" s="6"/>
      <c r="O4146" s="6"/>
      <c r="V4146" s="6"/>
      <c r="AJ4146" s="6"/>
      <c r="BC4146" s="6"/>
    </row>
    <row r="4147" spans="8:55">
      <c r="H4147" s="6"/>
      <c r="O4147" s="6"/>
      <c r="V4147" s="6"/>
      <c r="AJ4147" s="6"/>
      <c r="BC4147" s="6"/>
    </row>
    <row r="4148" spans="8:55">
      <c r="H4148" s="6"/>
      <c r="O4148" s="6"/>
      <c r="V4148" s="6"/>
      <c r="AJ4148" s="6"/>
      <c r="BC4148" s="6"/>
    </row>
    <row r="4149" spans="8:55">
      <c r="H4149" s="6"/>
      <c r="O4149" s="6"/>
      <c r="V4149" s="6"/>
      <c r="AJ4149" s="6"/>
      <c r="BC4149" s="6"/>
    </row>
    <row r="4150" spans="8:55">
      <c r="H4150" s="6"/>
      <c r="O4150" s="6"/>
      <c r="V4150" s="6"/>
      <c r="AJ4150" s="6"/>
      <c r="BC4150" s="6"/>
    </row>
    <row r="4151" spans="8:55">
      <c r="H4151" s="6"/>
      <c r="O4151" s="6"/>
      <c r="V4151" s="6"/>
      <c r="AJ4151" s="6"/>
      <c r="BC4151" s="6"/>
    </row>
    <row r="4152" spans="8:55">
      <c r="H4152" s="6"/>
      <c r="O4152" s="6"/>
      <c r="V4152" s="6"/>
      <c r="AJ4152" s="6"/>
      <c r="BC4152" s="6"/>
    </row>
    <row r="4153" spans="8:55">
      <c r="H4153" s="6"/>
      <c r="O4153" s="6"/>
      <c r="V4153" s="6"/>
      <c r="AJ4153" s="6"/>
      <c r="BC4153" s="6"/>
    </row>
    <row r="4154" spans="8:55">
      <c r="H4154" s="6"/>
      <c r="O4154" s="6"/>
      <c r="V4154" s="6"/>
      <c r="AJ4154" s="6"/>
      <c r="BC4154" s="6"/>
    </row>
    <row r="4155" spans="8:55">
      <c r="H4155" s="6"/>
      <c r="O4155" s="6"/>
      <c r="V4155" s="6"/>
      <c r="AJ4155" s="6"/>
      <c r="BC4155" s="6"/>
    </row>
    <row r="4156" spans="8:55">
      <c r="H4156" s="6"/>
      <c r="O4156" s="6"/>
      <c r="V4156" s="6"/>
      <c r="AJ4156" s="6"/>
      <c r="BC4156" s="6"/>
    </row>
    <row r="4157" spans="8:55">
      <c r="H4157" s="6"/>
      <c r="O4157" s="6"/>
      <c r="V4157" s="6"/>
      <c r="AJ4157" s="6"/>
      <c r="BC4157" s="6"/>
    </row>
    <row r="4158" spans="8:55">
      <c r="H4158" s="6"/>
      <c r="O4158" s="6"/>
      <c r="V4158" s="6"/>
      <c r="AJ4158" s="6"/>
      <c r="BC4158" s="6"/>
    </row>
    <row r="4159" spans="8:55">
      <c r="H4159" s="6"/>
      <c r="O4159" s="6"/>
      <c r="V4159" s="6"/>
      <c r="AJ4159" s="6"/>
      <c r="BC4159" s="6"/>
    </row>
    <row r="4160" spans="8:55">
      <c r="H4160" s="6"/>
      <c r="O4160" s="6"/>
      <c r="V4160" s="6"/>
      <c r="AJ4160" s="6"/>
      <c r="BC4160" s="6"/>
    </row>
    <row r="4161" spans="8:55">
      <c r="H4161" s="6"/>
      <c r="O4161" s="6"/>
      <c r="V4161" s="6"/>
      <c r="AJ4161" s="6"/>
      <c r="BC4161" s="6"/>
    </row>
    <row r="4162" spans="8:55">
      <c r="H4162" s="6"/>
      <c r="O4162" s="6"/>
      <c r="V4162" s="6"/>
      <c r="AJ4162" s="6"/>
      <c r="BC4162" s="6"/>
    </row>
    <row r="4163" spans="8:55">
      <c r="H4163" s="6"/>
      <c r="O4163" s="6"/>
      <c r="V4163" s="6"/>
      <c r="AJ4163" s="6"/>
      <c r="BC4163" s="6"/>
    </row>
    <row r="4164" spans="8:55">
      <c r="H4164" s="6"/>
      <c r="O4164" s="6"/>
      <c r="V4164" s="6"/>
      <c r="AJ4164" s="6"/>
      <c r="BC4164" s="6"/>
    </row>
    <row r="4165" spans="8:55">
      <c r="H4165" s="6"/>
      <c r="O4165" s="6"/>
      <c r="V4165" s="6"/>
      <c r="AJ4165" s="6"/>
      <c r="BC4165" s="6"/>
    </row>
    <row r="4166" spans="8:55">
      <c r="H4166" s="6"/>
      <c r="O4166" s="6"/>
      <c r="V4166" s="6"/>
      <c r="AJ4166" s="6"/>
      <c r="BC4166" s="6"/>
    </row>
    <row r="4167" spans="8:55">
      <c r="H4167" s="6"/>
      <c r="O4167" s="6"/>
      <c r="V4167" s="6"/>
      <c r="AJ4167" s="6"/>
      <c r="BC4167" s="6"/>
    </row>
    <row r="4168" spans="8:55">
      <c r="H4168" s="6"/>
      <c r="O4168" s="6"/>
      <c r="V4168" s="6"/>
      <c r="AJ4168" s="6"/>
      <c r="BC4168" s="6"/>
    </row>
    <row r="4169" spans="8:55">
      <c r="H4169" s="6"/>
      <c r="O4169" s="6"/>
      <c r="V4169" s="6"/>
      <c r="AJ4169" s="6"/>
      <c r="BC4169" s="6"/>
    </row>
    <row r="4170" spans="8:55">
      <c r="H4170" s="6"/>
      <c r="O4170" s="6"/>
      <c r="V4170" s="6"/>
      <c r="AJ4170" s="6"/>
      <c r="BC4170" s="6"/>
    </row>
    <row r="4171" spans="8:55">
      <c r="H4171" s="6"/>
      <c r="O4171" s="6"/>
      <c r="V4171" s="6"/>
      <c r="AJ4171" s="6"/>
      <c r="BC4171" s="6"/>
    </row>
    <row r="4172" spans="8:55">
      <c r="H4172" s="6"/>
      <c r="O4172" s="6"/>
      <c r="V4172" s="6"/>
      <c r="AJ4172" s="6"/>
      <c r="BC4172" s="6"/>
    </row>
    <row r="4173" spans="8:55">
      <c r="H4173" s="6"/>
      <c r="O4173" s="6"/>
      <c r="V4173" s="6"/>
      <c r="AJ4173" s="6"/>
      <c r="BC4173" s="6"/>
    </row>
    <row r="4174" spans="8:55">
      <c r="H4174" s="6"/>
      <c r="O4174" s="6"/>
      <c r="V4174" s="6"/>
      <c r="AJ4174" s="6"/>
      <c r="BC4174" s="6"/>
    </row>
    <row r="4175" spans="8:55">
      <c r="H4175" s="6"/>
      <c r="O4175" s="6"/>
      <c r="V4175" s="6"/>
      <c r="AJ4175" s="6"/>
      <c r="BC4175" s="6"/>
    </row>
    <row r="4176" spans="8:55">
      <c r="H4176" s="6"/>
      <c r="O4176" s="6"/>
      <c r="V4176" s="6"/>
      <c r="AJ4176" s="6"/>
      <c r="BC4176" s="6"/>
    </row>
    <row r="4177" spans="8:55">
      <c r="H4177" s="6"/>
      <c r="O4177" s="6"/>
      <c r="V4177" s="6"/>
      <c r="AJ4177" s="6"/>
      <c r="BC4177" s="6"/>
    </row>
    <row r="4178" spans="8:55">
      <c r="H4178" s="6"/>
      <c r="O4178" s="6"/>
      <c r="V4178" s="6"/>
      <c r="AJ4178" s="6"/>
      <c r="BC4178" s="6"/>
    </row>
    <row r="4179" spans="8:55">
      <c r="H4179" s="6"/>
      <c r="O4179" s="6"/>
      <c r="V4179" s="6"/>
      <c r="AJ4179" s="6"/>
      <c r="BC4179" s="6"/>
    </row>
    <row r="4180" spans="8:55">
      <c r="H4180" s="6"/>
      <c r="O4180" s="6"/>
      <c r="V4180" s="6"/>
      <c r="AJ4180" s="6"/>
      <c r="BC4180" s="6"/>
    </row>
    <row r="4181" spans="8:55">
      <c r="H4181" s="6"/>
      <c r="O4181" s="6"/>
      <c r="V4181" s="6"/>
      <c r="AJ4181" s="6"/>
      <c r="BC4181" s="6"/>
    </row>
    <row r="4182" spans="8:55">
      <c r="H4182" s="6"/>
      <c r="O4182" s="6"/>
      <c r="V4182" s="6"/>
      <c r="AJ4182" s="6"/>
      <c r="BC4182" s="6"/>
    </row>
    <row r="4183" spans="8:55">
      <c r="H4183" s="6"/>
      <c r="O4183" s="6"/>
      <c r="V4183" s="6"/>
      <c r="AJ4183" s="6"/>
      <c r="BC4183" s="6"/>
    </row>
    <row r="4184" spans="8:55">
      <c r="H4184" s="6"/>
      <c r="O4184" s="6"/>
      <c r="V4184" s="6"/>
      <c r="AJ4184" s="6"/>
      <c r="BC4184" s="6"/>
    </row>
    <row r="4185" spans="8:55">
      <c r="H4185" s="6"/>
      <c r="O4185" s="6"/>
      <c r="V4185" s="6"/>
      <c r="AJ4185" s="6"/>
      <c r="BC4185" s="6"/>
    </row>
    <row r="4186" spans="8:55">
      <c r="H4186" s="6"/>
      <c r="O4186" s="6"/>
      <c r="V4186" s="6"/>
      <c r="AJ4186" s="6"/>
      <c r="BC4186" s="6"/>
    </row>
    <row r="4187" spans="8:55">
      <c r="H4187" s="6"/>
      <c r="O4187" s="6"/>
      <c r="V4187" s="6"/>
      <c r="AJ4187" s="6"/>
      <c r="BC4187" s="6"/>
    </row>
    <row r="4188" spans="8:55">
      <c r="H4188" s="6"/>
      <c r="O4188" s="6"/>
      <c r="V4188" s="6"/>
      <c r="AJ4188" s="6"/>
      <c r="BC4188" s="6"/>
    </row>
    <row r="4189" spans="8:55">
      <c r="H4189" s="6"/>
      <c r="O4189" s="6"/>
      <c r="V4189" s="6"/>
      <c r="AJ4189" s="6"/>
      <c r="BC4189" s="6"/>
    </row>
    <row r="4190" spans="8:55">
      <c r="H4190" s="6"/>
      <c r="O4190" s="6"/>
      <c r="V4190" s="6"/>
      <c r="AJ4190" s="6"/>
      <c r="BC4190" s="6"/>
    </row>
    <row r="4191" spans="8:55">
      <c r="H4191" s="6"/>
      <c r="O4191" s="6"/>
      <c r="V4191" s="6"/>
      <c r="AJ4191" s="6"/>
      <c r="BC4191" s="6"/>
    </row>
    <row r="4192" spans="8:55">
      <c r="H4192" s="6"/>
      <c r="O4192" s="6"/>
      <c r="V4192" s="6"/>
      <c r="AJ4192" s="6"/>
      <c r="BC4192" s="6"/>
    </row>
    <row r="4193" spans="8:55">
      <c r="H4193" s="6"/>
      <c r="O4193" s="6"/>
      <c r="V4193" s="6"/>
      <c r="AJ4193" s="6"/>
      <c r="BC4193" s="6"/>
    </row>
    <row r="4194" spans="8:55">
      <c r="H4194" s="6"/>
      <c r="O4194" s="6"/>
      <c r="V4194" s="6"/>
      <c r="AJ4194" s="6"/>
      <c r="BC4194" s="6"/>
    </row>
    <row r="4195" spans="8:55">
      <c r="H4195" s="6"/>
      <c r="O4195" s="6"/>
      <c r="V4195" s="6"/>
      <c r="AJ4195" s="6"/>
      <c r="BC4195" s="6"/>
    </row>
    <row r="4196" spans="8:55">
      <c r="H4196" s="6"/>
      <c r="O4196" s="6"/>
      <c r="V4196" s="6"/>
      <c r="AJ4196" s="6"/>
      <c r="BC4196" s="6"/>
    </row>
    <row r="4197" spans="8:55">
      <c r="H4197" s="6"/>
      <c r="O4197" s="6"/>
      <c r="V4197" s="6"/>
      <c r="AJ4197" s="6"/>
      <c r="BC4197" s="6"/>
    </row>
    <row r="4198" spans="8:55">
      <c r="H4198" s="6"/>
      <c r="O4198" s="6"/>
      <c r="V4198" s="6"/>
      <c r="AJ4198" s="6"/>
      <c r="BC4198" s="6"/>
    </row>
    <row r="4199" spans="8:55">
      <c r="H4199" s="6"/>
      <c r="O4199" s="6"/>
      <c r="V4199" s="6"/>
      <c r="AJ4199" s="6"/>
      <c r="BC4199" s="6"/>
    </row>
    <row r="4200" spans="8:55">
      <c r="H4200" s="6"/>
      <c r="O4200" s="6"/>
      <c r="V4200" s="6"/>
      <c r="AJ4200" s="6"/>
      <c r="BC4200" s="6"/>
    </row>
    <row r="4201" spans="8:55">
      <c r="H4201" s="6"/>
      <c r="O4201" s="6"/>
      <c r="V4201" s="6"/>
      <c r="AJ4201" s="6"/>
      <c r="BC4201" s="6"/>
    </row>
    <row r="4202" spans="8:55">
      <c r="H4202" s="6"/>
      <c r="O4202" s="6"/>
      <c r="V4202" s="6"/>
      <c r="AJ4202" s="6"/>
      <c r="BC4202" s="6"/>
    </row>
    <row r="4203" spans="8:55">
      <c r="H4203" s="6"/>
      <c r="O4203" s="6"/>
      <c r="V4203" s="6"/>
      <c r="AJ4203" s="6"/>
      <c r="BC4203" s="6"/>
    </row>
    <row r="4204" spans="8:55">
      <c r="H4204" s="6"/>
      <c r="O4204" s="6"/>
      <c r="V4204" s="6"/>
      <c r="AJ4204" s="6"/>
      <c r="BC4204" s="6"/>
    </row>
    <row r="4205" spans="8:55">
      <c r="H4205" s="6"/>
      <c r="O4205" s="6"/>
      <c r="V4205" s="6"/>
      <c r="AJ4205" s="6"/>
      <c r="BC4205" s="6"/>
    </row>
    <row r="4206" spans="8:55">
      <c r="H4206" s="6"/>
      <c r="O4206" s="6"/>
      <c r="V4206" s="6"/>
      <c r="AJ4206" s="6"/>
      <c r="BC4206" s="6"/>
    </row>
    <row r="4207" spans="8:55">
      <c r="H4207" s="6"/>
      <c r="O4207" s="6"/>
      <c r="V4207" s="6"/>
      <c r="AJ4207" s="6"/>
      <c r="BC4207" s="6"/>
    </row>
    <row r="4208" spans="8:55">
      <c r="H4208" s="6"/>
      <c r="O4208" s="6"/>
      <c r="V4208" s="6"/>
      <c r="AJ4208" s="6"/>
      <c r="BC4208" s="6"/>
    </row>
    <row r="4209" spans="8:55">
      <c r="H4209" s="6"/>
      <c r="O4209" s="6"/>
      <c r="V4209" s="6"/>
      <c r="AJ4209" s="6"/>
      <c r="BC4209" s="6"/>
    </row>
    <row r="4210" spans="8:55">
      <c r="H4210" s="6"/>
      <c r="O4210" s="6"/>
      <c r="V4210" s="6"/>
      <c r="AJ4210" s="6"/>
      <c r="BC4210" s="6"/>
    </row>
    <row r="4211" spans="8:55">
      <c r="H4211" s="6"/>
      <c r="O4211" s="6"/>
      <c r="V4211" s="6"/>
      <c r="AJ4211" s="6"/>
      <c r="BC4211" s="6"/>
    </row>
    <row r="4212" spans="8:55">
      <c r="H4212" s="6"/>
      <c r="O4212" s="6"/>
      <c r="V4212" s="6"/>
      <c r="AJ4212" s="6"/>
      <c r="BC4212" s="6"/>
    </row>
    <row r="4213" spans="8:55">
      <c r="H4213" s="6"/>
      <c r="O4213" s="6"/>
      <c r="V4213" s="6"/>
      <c r="AJ4213" s="6"/>
      <c r="BC4213" s="6"/>
    </row>
    <row r="4214" spans="8:55">
      <c r="H4214" s="6"/>
      <c r="O4214" s="6"/>
      <c r="V4214" s="6"/>
      <c r="AJ4214" s="6"/>
      <c r="BC4214" s="6"/>
    </row>
    <row r="4215" spans="8:55">
      <c r="H4215" s="6"/>
      <c r="O4215" s="6"/>
      <c r="V4215" s="6"/>
      <c r="AJ4215" s="6"/>
      <c r="BC4215" s="6"/>
    </row>
    <row r="4216" spans="8:55">
      <c r="H4216" s="6"/>
      <c r="O4216" s="6"/>
      <c r="V4216" s="6"/>
      <c r="AJ4216" s="6"/>
      <c r="BC4216" s="6"/>
    </row>
    <row r="4217" spans="8:55">
      <c r="H4217" s="6"/>
      <c r="O4217" s="6"/>
      <c r="V4217" s="6"/>
      <c r="AJ4217" s="6"/>
      <c r="BC4217" s="6"/>
    </row>
    <row r="4218" spans="8:55">
      <c r="H4218" s="6"/>
      <c r="O4218" s="6"/>
      <c r="V4218" s="6"/>
      <c r="AJ4218" s="6"/>
      <c r="BC4218" s="6"/>
    </row>
    <row r="4219" spans="8:55">
      <c r="H4219" s="6"/>
      <c r="O4219" s="6"/>
      <c r="V4219" s="6"/>
      <c r="AJ4219" s="6"/>
      <c r="BC4219" s="6"/>
    </row>
    <row r="4220" spans="8:55">
      <c r="H4220" s="6"/>
      <c r="O4220" s="6"/>
      <c r="V4220" s="6"/>
      <c r="AJ4220" s="6"/>
      <c r="BC4220" s="6"/>
    </row>
    <row r="4221" spans="8:55">
      <c r="H4221" s="6"/>
      <c r="O4221" s="6"/>
      <c r="V4221" s="6"/>
      <c r="AJ4221" s="6"/>
      <c r="BC4221" s="6"/>
    </row>
    <row r="4222" spans="8:55">
      <c r="H4222" s="6"/>
      <c r="O4222" s="6"/>
      <c r="V4222" s="6"/>
      <c r="AJ4222" s="6"/>
      <c r="BC4222" s="6"/>
    </row>
    <row r="4223" spans="8:55">
      <c r="H4223" s="6"/>
      <c r="O4223" s="6"/>
      <c r="V4223" s="6"/>
      <c r="AJ4223" s="6"/>
      <c r="BC4223" s="6"/>
    </row>
    <row r="4224" spans="8:55">
      <c r="H4224" s="6"/>
      <c r="O4224" s="6"/>
      <c r="V4224" s="6"/>
      <c r="AJ4224" s="6"/>
      <c r="BC4224" s="6"/>
    </row>
    <row r="4225" spans="8:55">
      <c r="H4225" s="6"/>
      <c r="O4225" s="6"/>
      <c r="V4225" s="6"/>
      <c r="AJ4225" s="6"/>
      <c r="BC4225" s="6"/>
    </row>
    <row r="4226" spans="8:55">
      <c r="H4226" s="6"/>
      <c r="O4226" s="6"/>
      <c r="V4226" s="6"/>
      <c r="AJ4226" s="6"/>
      <c r="BC4226" s="6"/>
    </row>
    <row r="4227" spans="8:55">
      <c r="H4227" s="6"/>
      <c r="O4227" s="6"/>
      <c r="V4227" s="6"/>
      <c r="AJ4227" s="6"/>
      <c r="BC4227" s="6"/>
    </row>
    <row r="4228" spans="8:55">
      <c r="H4228" s="6"/>
      <c r="O4228" s="6"/>
      <c r="V4228" s="6"/>
      <c r="AJ4228" s="6"/>
      <c r="BC4228" s="6"/>
    </row>
    <row r="4229" spans="8:55">
      <c r="H4229" s="6"/>
      <c r="O4229" s="6"/>
      <c r="V4229" s="6"/>
      <c r="AJ4229" s="6"/>
      <c r="BC4229" s="6"/>
    </row>
    <row r="4230" spans="8:55">
      <c r="H4230" s="6"/>
      <c r="O4230" s="6"/>
      <c r="V4230" s="6"/>
      <c r="AJ4230" s="6"/>
      <c r="BC4230" s="6"/>
    </row>
    <row r="4231" spans="8:55">
      <c r="H4231" s="6"/>
      <c r="O4231" s="6"/>
      <c r="V4231" s="6"/>
      <c r="AJ4231" s="6"/>
      <c r="BC4231" s="6"/>
    </row>
    <row r="4232" spans="8:55">
      <c r="H4232" s="6"/>
      <c r="O4232" s="6"/>
      <c r="V4232" s="6"/>
      <c r="AJ4232" s="6"/>
      <c r="BC4232" s="6"/>
    </row>
    <row r="4233" spans="8:55">
      <c r="H4233" s="6"/>
      <c r="O4233" s="6"/>
      <c r="V4233" s="6"/>
      <c r="AJ4233" s="6"/>
      <c r="BC4233" s="6"/>
    </row>
    <row r="4234" spans="8:55">
      <c r="H4234" s="6"/>
      <c r="O4234" s="6"/>
      <c r="V4234" s="6"/>
      <c r="AJ4234" s="6"/>
      <c r="BC4234" s="6"/>
    </row>
    <row r="4235" spans="8:55">
      <c r="H4235" s="6"/>
      <c r="O4235" s="6"/>
      <c r="V4235" s="6"/>
      <c r="AJ4235" s="6"/>
      <c r="BC4235" s="6"/>
    </row>
    <row r="4236" spans="8:55">
      <c r="H4236" s="6"/>
      <c r="O4236" s="6"/>
      <c r="V4236" s="6"/>
      <c r="AJ4236" s="6"/>
      <c r="BC4236" s="6"/>
    </row>
    <row r="4237" spans="8:55">
      <c r="H4237" s="6"/>
      <c r="O4237" s="6"/>
      <c r="V4237" s="6"/>
      <c r="AJ4237" s="6"/>
      <c r="BC4237" s="6"/>
    </row>
    <row r="4238" spans="8:55">
      <c r="H4238" s="6"/>
      <c r="O4238" s="6"/>
      <c r="V4238" s="6"/>
      <c r="AJ4238" s="6"/>
      <c r="BC4238" s="6"/>
    </row>
    <row r="4239" spans="8:55">
      <c r="H4239" s="6"/>
      <c r="O4239" s="6"/>
      <c r="V4239" s="6"/>
      <c r="AJ4239" s="6"/>
      <c r="BC4239" s="6"/>
    </row>
    <row r="4240" spans="8:55">
      <c r="H4240" s="6"/>
      <c r="O4240" s="6"/>
      <c r="V4240" s="6"/>
      <c r="AJ4240" s="6"/>
      <c r="BC4240" s="6"/>
    </row>
    <row r="4241" spans="8:55">
      <c r="H4241" s="6"/>
      <c r="O4241" s="6"/>
      <c r="V4241" s="6"/>
      <c r="AJ4241" s="6"/>
      <c r="BC4241" s="6"/>
    </row>
    <row r="4242" spans="8:55">
      <c r="H4242" s="6"/>
      <c r="O4242" s="6"/>
      <c r="V4242" s="6"/>
      <c r="AJ4242" s="6"/>
      <c r="BC4242" s="6"/>
    </row>
    <row r="4243" spans="8:55">
      <c r="H4243" s="6"/>
      <c r="O4243" s="6"/>
      <c r="V4243" s="6"/>
      <c r="AJ4243" s="6"/>
      <c r="BC4243" s="6"/>
    </row>
    <row r="4244" spans="8:55">
      <c r="H4244" s="6"/>
      <c r="O4244" s="6"/>
      <c r="V4244" s="6"/>
      <c r="AJ4244" s="6"/>
      <c r="BC4244" s="6"/>
    </row>
    <row r="4245" spans="8:55">
      <c r="H4245" s="6"/>
      <c r="O4245" s="6"/>
      <c r="V4245" s="6"/>
      <c r="AJ4245" s="6"/>
      <c r="BC4245" s="6"/>
    </row>
    <row r="4246" spans="8:55">
      <c r="H4246" s="6"/>
      <c r="O4246" s="6"/>
      <c r="V4246" s="6"/>
      <c r="AJ4246" s="6"/>
      <c r="BC4246" s="6"/>
    </row>
    <row r="4247" spans="8:55">
      <c r="H4247" s="6"/>
      <c r="O4247" s="6"/>
      <c r="V4247" s="6"/>
      <c r="AJ4247" s="6"/>
      <c r="BC4247" s="6"/>
    </row>
    <row r="4248" spans="8:55">
      <c r="H4248" s="6"/>
      <c r="O4248" s="6"/>
      <c r="V4248" s="6"/>
      <c r="AJ4248" s="6"/>
      <c r="BC4248" s="6"/>
    </row>
    <row r="4249" spans="8:55">
      <c r="H4249" s="6"/>
      <c r="O4249" s="6"/>
      <c r="V4249" s="6"/>
      <c r="AJ4249" s="6"/>
      <c r="BC4249" s="6"/>
    </row>
    <row r="4250" spans="8:55">
      <c r="H4250" s="6"/>
      <c r="O4250" s="6"/>
      <c r="V4250" s="6"/>
      <c r="AJ4250" s="6"/>
      <c r="BC4250" s="6"/>
    </row>
    <row r="4251" spans="8:55">
      <c r="H4251" s="6"/>
      <c r="O4251" s="6"/>
      <c r="V4251" s="6"/>
      <c r="AJ4251" s="6"/>
      <c r="BC4251" s="6"/>
    </row>
    <row r="4252" spans="8:55">
      <c r="H4252" s="6"/>
      <c r="O4252" s="6"/>
      <c r="V4252" s="6"/>
      <c r="AJ4252" s="6"/>
      <c r="BC4252" s="6"/>
    </row>
    <row r="4253" spans="8:55">
      <c r="H4253" s="6"/>
      <c r="O4253" s="6"/>
      <c r="V4253" s="6"/>
      <c r="AJ4253" s="6"/>
      <c r="BC4253" s="6"/>
    </row>
    <row r="4254" spans="8:55">
      <c r="H4254" s="6"/>
      <c r="O4254" s="6"/>
      <c r="V4254" s="6"/>
      <c r="AJ4254" s="6"/>
      <c r="BC4254" s="6"/>
    </row>
    <row r="4255" spans="8:55">
      <c r="H4255" s="6"/>
      <c r="O4255" s="6"/>
      <c r="V4255" s="6"/>
      <c r="AJ4255" s="6"/>
      <c r="BC4255" s="6"/>
    </row>
    <row r="4256" spans="8:55">
      <c r="H4256" s="6"/>
      <c r="O4256" s="6"/>
      <c r="V4256" s="6"/>
      <c r="AJ4256" s="6"/>
      <c r="BC4256" s="6"/>
    </row>
    <row r="4257" spans="8:55">
      <c r="H4257" s="6"/>
      <c r="O4257" s="6"/>
      <c r="V4257" s="6"/>
      <c r="AJ4257" s="6"/>
      <c r="BC4257" s="6"/>
    </row>
    <row r="4258" spans="8:55">
      <c r="H4258" s="6"/>
      <c r="O4258" s="6"/>
      <c r="V4258" s="6"/>
      <c r="AJ4258" s="6"/>
      <c r="BC4258" s="6"/>
    </row>
    <row r="4259" spans="8:55">
      <c r="H4259" s="6"/>
      <c r="O4259" s="6"/>
      <c r="V4259" s="6"/>
      <c r="AJ4259" s="6"/>
      <c r="BC4259" s="6"/>
    </row>
    <row r="4260" spans="8:55">
      <c r="H4260" s="6"/>
      <c r="O4260" s="6"/>
      <c r="V4260" s="6"/>
      <c r="AJ4260" s="6"/>
      <c r="BC4260" s="6"/>
    </row>
    <row r="4261" spans="8:55">
      <c r="H4261" s="6"/>
      <c r="O4261" s="6"/>
      <c r="V4261" s="6"/>
      <c r="AJ4261" s="6"/>
      <c r="BC4261" s="6"/>
    </row>
    <row r="4262" spans="8:55">
      <c r="H4262" s="6"/>
      <c r="O4262" s="6"/>
      <c r="V4262" s="6"/>
      <c r="AJ4262" s="6"/>
      <c r="BC4262" s="6"/>
    </row>
    <row r="4263" spans="8:55">
      <c r="H4263" s="6"/>
      <c r="O4263" s="6"/>
      <c r="V4263" s="6"/>
      <c r="AJ4263" s="6"/>
      <c r="BC4263" s="6"/>
    </row>
    <row r="4264" spans="8:55">
      <c r="H4264" s="6"/>
      <c r="O4264" s="6"/>
      <c r="V4264" s="6"/>
      <c r="AJ4264" s="6"/>
      <c r="BC4264" s="6"/>
    </row>
    <row r="4265" spans="8:55">
      <c r="H4265" s="6"/>
      <c r="O4265" s="6"/>
      <c r="V4265" s="6"/>
      <c r="AJ4265" s="6"/>
      <c r="BC4265" s="6"/>
    </row>
    <row r="4266" spans="8:55">
      <c r="H4266" s="6"/>
      <c r="O4266" s="6"/>
      <c r="V4266" s="6"/>
      <c r="AJ4266" s="6"/>
      <c r="BC4266" s="6"/>
    </row>
    <row r="4267" spans="8:55">
      <c r="H4267" s="6"/>
      <c r="O4267" s="6"/>
      <c r="V4267" s="6"/>
      <c r="AJ4267" s="6"/>
      <c r="BC4267" s="6"/>
    </row>
    <row r="4268" spans="8:55">
      <c r="H4268" s="6"/>
      <c r="O4268" s="6"/>
      <c r="V4268" s="6"/>
      <c r="AJ4268" s="6"/>
      <c r="BC4268" s="6"/>
    </row>
    <row r="4269" spans="8:55">
      <c r="H4269" s="6"/>
      <c r="O4269" s="6"/>
      <c r="V4269" s="6"/>
      <c r="AJ4269" s="6"/>
      <c r="BC4269" s="6"/>
    </row>
    <row r="4270" spans="8:55">
      <c r="H4270" s="6"/>
      <c r="O4270" s="6"/>
      <c r="V4270" s="6"/>
      <c r="AJ4270" s="6"/>
      <c r="BC4270" s="6"/>
    </row>
    <row r="4271" spans="8:55">
      <c r="H4271" s="6"/>
      <c r="O4271" s="6"/>
      <c r="V4271" s="6"/>
      <c r="AJ4271" s="6"/>
      <c r="BC4271" s="6"/>
    </row>
    <row r="4272" spans="8:55">
      <c r="H4272" s="6"/>
      <c r="O4272" s="6"/>
      <c r="V4272" s="6"/>
      <c r="AJ4272" s="6"/>
      <c r="BC4272" s="6"/>
    </row>
    <row r="4273" spans="8:55">
      <c r="H4273" s="6"/>
      <c r="O4273" s="6"/>
      <c r="V4273" s="6"/>
      <c r="AJ4273" s="6"/>
      <c r="BC4273" s="6"/>
    </row>
    <row r="4274" spans="8:55">
      <c r="H4274" s="6"/>
      <c r="O4274" s="6"/>
      <c r="V4274" s="6"/>
      <c r="AJ4274" s="6"/>
      <c r="BC4274" s="6"/>
    </row>
    <row r="4275" spans="8:55">
      <c r="H4275" s="6"/>
      <c r="O4275" s="6"/>
      <c r="V4275" s="6"/>
      <c r="AJ4275" s="6"/>
      <c r="BC4275" s="6"/>
    </row>
    <row r="4276" spans="8:55">
      <c r="H4276" s="6"/>
      <c r="O4276" s="6"/>
      <c r="V4276" s="6"/>
      <c r="AJ4276" s="6"/>
      <c r="BC4276" s="6"/>
    </row>
    <row r="4277" spans="8:55">
      <c r="H4277" s="6"/>
      <c r="O4277" s="6"/>
      <c r="V4277" s="6"/>
      <c r="AJ4277" s="6"/>
      <c r="BC4277" s="6"/>
    </row>
    <row r="4278" spans="8:55">
      <c r="H4278" s="6"/>
      <c r="O4278" s="6"/>
      <c r="V4278" s="6"/>
      <c r="AJ4278" s="6"/>
      <c r="BC4278" s="6"/>
    </row>
    <row r="4279" spans="8:55">
      <c r="H4279" s="6"/>
      <c r="O4279" s="6"/>
      <c r="V4279" s="6"/>
      <c r="AJ4279" s="6"/>
      <c r="BC4279" s="6"/>
    </row>
    <row r="4280" spans="8:55">
      <c r="H4280" s="6"/>
      <c r="O4280" s="6"/>
      <c r="V4280" s="6"/>
      <c r="AJ4280" s="6"/>
      <c r="BC4280" s="6"/>
    </row>
    <row r="4281" spans="8:55">
      <c r="H4281" s="6"/>
      <c r="O4281" s="6"/>
      <c r="V4281" s="6"/>
      <c r="AJ4281" s="6"/>
      <c r="BC4281" s="6"/>
    </row>
    <row r="4282" spans="8:55">
      <c r="H4282" s="6"/>
      <c r="O4282" s="6"/>
      <c r="V4282" s="6"/>
      <c r="AJ4282" s="6"/>
      <c r="BC4282" s="6"/>
    </row>
    <row r="4283" spans="8:55">
      <c r="H4283" s="6"/>
      <c r="O4283" s="6"/>
      <c r="V4283" s="6"/>
      <c r="AJ4283" s="6"/>
      <c r="BC4283" s="6"/>
    </row>
    <row r="4284" spans="8:55">
      <c r="H4284" s="6"/>
      <c r="O4284" s="6"/>
      <c r="V4284" s="6"/>
      <c r="AJ4284" s="6"/>
      <c r="BC4284" s="6"/>
    </row>
    <row r="4285" spans="8:55">
      <c r="H4285" s="6"/>
      <c r="O4285" s="6"/>
      <c r="V4285" s="6"/>
      <c r="AJ4285" s="6"/>
      <c r="BC4285" s="6"/>
    </row>
    <row r="4286" spans="8:55">
      <c r="H4286" s="6"/>
      <c r="O4286" s="6"/>
      <c r="V4286" s="6"/>
      <c r="AJ4286" s="6"/>
      <c r="BC4286" s="6"/>
    </row>
    <row r="4287" spans="8:55">
      <c r="H4287" s="6"/>
      <c r="O4287" s="6"/>
      <c r="V4287" s="6"/>
      <c r="AJ4287" s="6"/>
      <c r="BC4287" s="6"/>
    </row>
    <row r="4288" spans="8:55">
      <c r="H4288" s="6"/>
      <c r="O4288" s="6"/>
      <c r="V4288" s="6"/>
      <c r="AJ4288" s="6"/>
      <c r="BC4288" s="6"/>
    </row>
    <row r="4289" spans="8:55">
      <c r="H4289" s="6"/>
      <c r="O4289" s="6"/>
      <c r="V4289" s="6"/>
      <c r="AJ4289" s="6"/>
      <c r="BC4289" s="6"/>
    </row>
    <row r="4290" spans="8:55">
      <c r="H4290" s="6"/>
      <c r="O4290" s="6"/>
      <c r="V4290" s="6"/>
      <c r="AJ4290" s="6"/>
      <c r="BC4290" s="6"/>
    </row>
    <row r="4291" spans="8:55">
      <c r="H4291" s="6"/>
      <c r="O4291" s="6"/>
      <c r="V4291" s="6"/>
      <c r="AJ4291" s="6"/>
      <c r="BC4291" s="6"/>
    </row>
    <row r="4292" spans="8:55">
      <c r="H4292" s="6"/>
      <c r="O4292" s="6"/>
      <c r="V4292" s="6"/>
      <c r="AJ4292" s="6"/>
      <c r="BC4292" s="6"/>
    </row>
    <row r="4293" spans="8:55">
      <c r="H4293" s="6"/>
      <c r="O4293" s="6"/>
      <c r="V4293" s="6"/>
      <c r="AJ4293" s="6"/>
      <c r="BC4293" s="6"/>
    </row>
    <row r="4294" spans="8:55">
      <c r="H4294" s="6"/>
      <c r="O4294" s="6"/>
      <c r="V4294" s="6"/>
      <c r="AJ4294" s="6"/>
      <c r="BC4294" s="6"/>
    </row>
    <row r="4295" spans="8:55">
      <c r="H4295" s="6"/>
      <c r="O4295" s="6"/>
      <c r="V4295" s="6"/>
      <c r="AJ4295" s="6"/>
      <c r="BC4295" s="6"/>
    </row>
    <row r="4296" spans="8:55">
      <c r="H4296" s="6"/>
      <c r="O4296" s="6"/>
      <c r="V4296" s="6"/>
      <c r="AJ4296" s="6"/>
      <c r="BC4296" s="6"/>
    </row>
    <row r="4297" spans="8:55">
      <c r="H4297" s="6"/>
      <c r="O4297" s="6"/>
      <c r="V4297" s="6"/>
      <c r="AJ4297" s="6"/>
      <c r="BC4297" s="6"/>
    </row>
    <row r="4298" spans="8:55">
      <c r="H4298" s="6"/>
      <c r="O4298" s="6"/>
      <c r="V4298" s="6"/>
      <c r="AJ4298" s="6"/>
      <c r="BC4298" s="6"/>
    </row>
    <row r="4299" spans="8:55">
      <c r="H4299" s="6"/>
      <c r="O4299" s="6"/>
      <c r="V4299" s="6"/>
      <c r="AJ4299" s="6"/>
      <c r="BC4299" s="6"/>
    </row>
    <row r="4300" spans="8:55">
      <c r="H4300" s="6"/>
      <c r="O4300" s="6"/>
      <c r="V4300" s="6"/>
      <c r="AJ4300" s="6"/>
      <c r="BC4300" s="6"/>
    </row>
    <row r="4301" spans="8:55">
      <c r="H4301" s="6"/>
      <c r="O4301" s="6"/>
      <c r="V4301" s="6"/>
      <c r="AJ4301" s="6"/>
      <c r="BC4301" s="6"/>
    </row>
    <row r="4302" spans="8:55">
      <c r="H4302" s="6"/>
      <c r="O4302" s="6"/>
      <c r="V4302" s="6"/>
      <c r="AJ4302" s="6"/>
      <c r="BC4302" s="6"/>
    </row>
    <row r="4303" spans="8:55">
      <c r="H4303" s="6"/>
      <c r="O4303" s="6"/>
      <c r="V4303" s="6"/>
      <c r="AJ4303" s="6"/>
      <c r="BC4303" s="6"/>
    </row>
    <row r="4304" spans="8:55">
      <c r="H4304" s="6"/>
      <c r="O4304" s="6"/>
      <c r="V4304" s="6"/>
      <c r="AJ4304" s="6"/>
      <c r="BC4304" s="6"/>
    </row>
    <row r="4305" spans="8:55">
      <c r="H4305" s="6"/>
      <c r="O4305" s="6"/>
      <c r="V4305" s="6"/>
      <c r="AJ4305" s="6"/>
      <c r="BC4305" s="6"/>
    </row>
    <row r="4306" spans="8:55">
      <c r="H4306" s="6"/>
      <c r="O4306" s="6"/>
      <c r="V4306" s="6"/>
      <c r="AJ4306" s="6"/>
      <c r="BC4306" s="6"/>
    </row>
    <row r="4307" spans="8:55">
      <c r="H4307" s="6"/>
      <c r="O4307" s="6"/>
      <c r="V4307" s="6"/>
      <c r="AJ4307" s="6"/>
      <c r="BC4307" s="6"/>
    </row>
    <row r="4308" spans="8:55">
      <c r="H4308" s="6"/>
      <c r="O4308" s="6"/>
      <c r="V4308" s="6"/>
      <c r="AJ4308" s="6"/>
      <c r="BC4308" s="6"/>
    </row>
    <row r="4309" spans="8:55">
      <c r="H4309" s="6"/>
      <c r="O4309" s="6"/>
      <c r="V4309" s="6"/>
      <c r="AJ4309" s="6"/>
      <c r="BC4309" s="6"/>
    </row>
    <row r="4310" spans="8:55">
      <c r="H4310" s="6"/>
      <c r="O4310" s="6"/>
      <c r="V4310" s="6"/>
      <c r="AJ4310" s="6"/>
      <c r="BC4310" s="6"/>
    </row>
    <row r="4311" spans="8:55">
      <c r="H4311" s="6"/>
      <c r="O4311" s="6"/>
      <c r="V4311" s="6"/>
      <c r="AJ4311" s="6"/>
      <c r="BC4311" s="6"/>
    </row>
    <row r="4312" spans="8:55">
      <c r="H4312" s="6"/>
      <c r="O4312" s="6"/>
      <c r="V4312" s="6"/>
      <c r="AJ4312" s="6"/>
      <c r="BC4312" s="6"/>
    </row>
    <row r="4313" spans="8:55">
      <c r="H4313" s="6"/>
      <c r="O4313" s="6"/>
      <c r="V4313" s="6"/>
      <c r="AJ4313" s="6"/>
      <c r="BC4313" s="6"/>
    </row>
    <row r="4314" spans="8:55">
      <c r="H4314" s="6"/>
      <c r="O4314" s="6"/>
      <c r="V4314" s="6"/>
      <c r="AJ4314" s="6"/>
      <c r="BC4314" s="6"/>
    </row>
    <row r="4315" spans="8:55">
      <c r="H4315" s="6"/>
      <c r="O4315" s="6"/>
      <c r="V4315" s="6"/>
      <c r="AJ4315" s="6"/>
      <c r="BC4315" s="6"/>
    </row>
    <row r="4316" spans="8:55">
      <c r="H4316" s="6"/>
      <c r="O4316" s="6"/>
      <c r="V4316" s="6"/>
      <c r="AJ4316" s="6"/>
      <c r="BC4316" s="6"/>
    </row>
    <row r="4317" spans="8:55">
      <c r="H4317" s="6"/>
      <c r="O4317" s="6"/>
      <c r="V4317" s="6"/>
      <c r="AJ4317" s="6"/>
      <c r="BC4317" s="6"/>
    </row>
    <row r="4318" spans="8:55">
      <c r="H4318" s="6"/>
      <c r="O4318" s="6"/>
      <c r="V4318" s="6"/>
      <c r="AJ4318" s="6"/>
      <c r="BC4318" s="6"/>
    </row>
    <row r="4319" spans="8:55">
      <c r="H4319" s="6"/>
      <c r="O4319" s="6"/>
      <c r="V4319" s="6"/>
      <c r="AJ4319" s="6"/>
      <c r="BC4319" s="6"/>
    </row>
    <row r="4320" spans="8:55">
      <c r="H4320" s="6"/>
      <c r="O4320" s="6"/>
      <c r="V4320" s="6"/>
      <c r="AJ4320" s="6"/>
      <c r="BC4320" s="6"/>
    </row>
    <row r="4321" spans="8:55">
      <c r="H4321" s="6"/>
      <c r="O4321" s="6"/>
      <c r="V4321" s="6"/>
      <c r="AJ4321" s="6"/>
      <c r="BC4321" s="6"/>
    </row>
    <row r="4322" spans="8:55">
      <c r="H4322" s="6"/>
      <c r="O4322" s="6"/>
      <c r="V4322" s="6"/>
      <c r="AJ4322" s="6"/>
      <c r="BC4322" s="6"/>
    </row>
    <row r="4323" spans="8:55">
      <c r="H4323" s="6"/>
      <c r="O4323" s="6"/>
      <c r="V4323" s="6"/>
      <c r="AJ4323" s="6"/>
      <c r="BC4323" s="6"/>
    </row>
    <row r="4324" spans="8:55">
      <c r="H4324" s="6"/>
      <c r="O4324" s="6"/>
      <c r="V4324" s="6"/>
      <c r="AJ4324" s="6"/>
      <c r="BC4324" s="6"/>
    </row>
    <row r="4325" spans="8:55">
      <c r="H4325" s="6"/>
      <c r="O4325" s="6"/>
      <c r="V4325" s="6"/>
      <c r="AJ4325" s="6"/>
      <c r="BC4325" s="6"/>
    </row>
    <row r="4326" spans="8:55">
      <c r="H4326" s="6"/>
      <c r="O4326" s="6"/>
      <c r="V4326" s="6"/>
      <c r="AJ4326" s="6"/>
      <c r="BC4326" s="6"/>
    </row>
    <row r="4327" spans="8:55">
      <c r="H4327" s="6"/>
      <c r="O4327" s="6"/>
      <c r="V4327" s="6"/>
      <c r="AJ4327" s="6"/>
      <c r="BC4327" s="6"/>
    </row>
    <row r="4328" spans="8:55">
      <c r="H4328" s="6"/>
      <c r="O4328" s="6"/>
      <c r="V4328" s="6"/>
      <c r="AJ4328" s="6"/>
      <c r="BC4328" s="6"/>
    </row>
    <row r="4329" spans="8:55">
      <c r="H4329" s="6"/>
      <c r="O4329" s="6"/>
      <c r="V4329" s="6"/>
      <c r="AJ4329" s="6"/>
      <c r="BC4329" s="6"/>
    </row>
    <row r="4330" spans="8:55">
      <c r="H4330" s="6"/>
      <c r="O4330" s="6"/>
      <c r="V4330" s="6"/>
      <c r="AJ4330" s="6"/>
      <c r="BC4330" s="6"/>
    </row>
    <row r="4331" spans="8:55">
      <c r="H4331" s="6"/>
      <c r="O4331" s="6"/>
      <c r="V4331" s="6"/>
      <c r="AJ4331" s="6"/>
      <c r="BC4331" s="6"/>
    </row>
    <row r="4332" spans="8:55">
      <c r="H4332" s="6"/>
      <c r="O4332" s="6"/>
      <c r="V4332" s="6"/>
      <c r="AJ4332" s="6"/>
      <c r="BC4332" s="6"/>
    </row>
    <row r="4333" spans="8:55">
      <c r="H4333" s="6"/>
      <c r="O4333" s="6"/>
      <c r="V4333" s="6"/>
      <c r="AJ4333" s="6"/>
      <c r="BC4333" s="6"/>
    </row>
    <row r="4334" spans="8:55">
      <c r="H4334" s="6"/>
      <c r="O4334" s="6"/>
      <c r="V4334" s="6"/>
      <c r="AJ4334" s="6"/>
      <c r="BC4334" s="6"/>
    </row>
    <row r="4335" spans="8:55">
      <c r="H4335" s="6"/>
      <c r="O4335" s="6"/>
      <c r="V4335" s="6"/>
      <c r="AJ4335" s="6"/>
      <c r="BC4335" s="6"/>
    </row>
    <row r="4336" spans="8:55">
      <c r="H4336" s="6"/>
      <c r="O4336" s="6"/>
      <c r="V4336" s="6"/>
      <c r="AJ4336" s="6"/>
      <c r="BC4336" s="6"/>
    </row>
    <row r="4337" spans="8:55">
      <c r="H4337" s="6"/>
      <c r="O4337" s="6"/>
      <c r="V4337" s="6"/>
      <c r="AJ4337" s="6"/>
      <c r="BC4337" s="6"/>
    </row>
    <row r="4338" spans="8:55">
      <c r="H4338" s="6"/>
      <c r="O4338" s="6"/>
      <c r="V4338" s="6"/>
      <c r="AJ4338" s="6"/>
      <c r="BC4338" s="6"/>
    </row>
    <row r="4339" spans="8:55">
      <c r="H4339" s="6"/>
      <c r="O4339" s="6"/>
      <c r="V4339" s="6"/>
      <c r="AJ4339" s="6"/>
      <c r="BC4339" s="6"/>
    </row>
    <row r="4340" spans="8:55">
      <c r="H4340" s="6"/>
      <c r="O4340" s="6"/>
      <c r="V4340" s="6"/>
      <c r="AJ4340" s="6"/>
      <c r="BC4340" s="6"/>
    </row>
    <row r="4341" spans="8:55">
      <c r="H4341" s="6"/>
      <c r="O4341" s="6"/>
      <c r="V4341" s="6"/>
      <c r="AJ4341" s="6"/>
      <c r="BC4341" s="6"/>
    </row>
    <row r="4342" spans="8:55">
      <c r="H4342" s="6"/>
      <c r="O4342" s="6"/>
      <c r="V4342" s="6"/>
      <c r="AJ4342" s="6"/>
      <c r="BC4342" s="6"/>
    </row>
    <row r="4343" spans="8:55">
      <c r="H4343" s="6"/>
      <c r="O4343" s="6"/>
      <c r="V4343" s="6"/>
      <c r="AJ4343" s="6"/>
      <c r="BC4343" s="6"/>
    </row>
    <row r="4344" spans="8:55">
      <c r="H4344" s="6"/>
      <c r="O4344" s="6"/>
      <c r="V4344" s="6"/>
      <c r="AJ4344" s="6"/>
      <c r="BC4344" s="6"/>
    </row>
    <row r="4345" spans="8:55">
      <c r="H4345" s="6"/>
      <c r="O4345" s="6"/>
      <c r="V4345" s="6"/>
      <c r="AJ4345" s="6"/>
      <c r="BC4345" s="6"/>
    </row>
    <row r="4346" spans="8:55">
      <c r="H4346" s="6"/>
      <c r="O4346" s="6"/>
      <c r="V4346" s="6"/>
      <c r="AJ4346" s="6"/>
      <c r="BC4346" s="6"/>
    </row>
    <row r="4347" spans="8:55">
      <c r="H4347" s="6"/>
      <c r="O4347" s="6"/>
      <c r="V4347" s="6"/>
      <c r="AJ4347" s="6"/>
      <c r="BC4347" s="6"/>
    </row>
    <row r="4348" spans="8:55">
      <c r="H4348" s="6"/>
      <c r="O4348" s="6"/>
      <c r="V4348" s="6"/>
      <c r="AJ4348" s="6"/>
      <c r="BC4348" s="6"/>
    </row>
    <row r="4349" spans="8:55">
      <c r="H4349" s="6"/>
      <c r="O4349" s="6"/>
      <c r="V4349" s="6"/>
      <c r="AJ4349" s="6"/>
      <c r="BC4349" s="6"/>
    </row>
    <row r="4350" spans="8:55">
      <c r="H4350" s="6"/>
      <c r="O4350" s="6"/>
      <c r="V4350" s="6"/>
      <c r="AJ4350" s="6"/>
      <c r="BC4350" s="6"/>
    </row>
    <row r="4351" spans="8:55">
      <c r="H4351" s="6"/>
      <c r="O4351" s="6"/>
      <c r="V4351" s="6"/>
      <c r="AJ4351" s="6"/>
      <c r="BC4351" s="6"/>
    </row>
    <row r="4352" spans="8:55">
      <c r="H4352" s="6"/>
      <c r="O4352" s="6"/>
      <c r="V4352" s="6"/>
      <c r="AJ4352" s="6"/>
      <c r="BC4352" s="6"/>
    </row>
    <row r="4353" spans="8:55">
      <c r="H4353" s="6"/>
      <c r="O4353" s="6"/>
      <c r="V4353" s="6"/>
      <c r="AJ4353" s="6"/>
      <c r="BC4353" s="6"/>
    </row>
    <row r="4354" spans="8:55">
      <c r="H4354" s="6"/>
      <c r="O4354" s="6"/>
      <c r="V4354" s="6"/>
      <c r="AJ4354" s="6"/>
      <c r="BC4354" s="6"/>
    </row>
    <row r="4355" spans="8:55">
      <c r="H4355" s="6"/>
      <c r="O4355" s="6"/>
      <c r="V4355" s="6"/>
      <c r="AJ4355" s="6"/>
      <c r="BC4355" s="6"/>
    </row>
    <row r="4356" spans="8:55">
      <c r="H4356" s="6"/>
      <c r="O4356" s="6"/>
      <c r="V4356" s="6"/>
      <c r="AJ4356" s="6"/>
      <c r="BC4356" s="6"/>
    </row>
    <row r="4357" spans="8:55">
      <c r="H4357" s="6"/>
      <c r="O4357" s="6"/>
      <c r="V4357" s="6"/>
      <c r="AJ4357" s="6"/>
      <c r="BC4357" s="6"/>
    </row>
    <row r="4358" spans="8:55">
      <c r="H4358" s="6"/>
      <c r="O4358" s="6"/>
      <c r="V4358" s="6"/>
      <c r="AJ4358" s="6"/>
      <c r="BC4358" s="6"/>
    </row>
    <row r="4359" spans="8:55">
      <c r="H4359" s="6"/>
      <c r="O4359" s="6"/>
      <c r="V4359" s="6"/>
      <c r="AJ4359" s="6"/>
      <c r="BC4359" s="6"/>
    </row>
    <row r="4360" spans="8:55">
      <c r="H4360" s="6"/>
      <c r="O4360" s="6"/>
      <c r="V4360" s="6"/>
      <c r="AJ4360" s="6"/>
      <c r="BC4360" s="6"/>
    </row>
    <row r="4361" spans="8:55">
      <c r="H4361" s="6"/>
      <c r="O4361" s="6"/>
      <c r="V4361" s="6"/>
      <c r="AJ4361" s="6"/>
      <c r="BC4361" s="6"/>
    </row>
    <row r="4362" spans="8:55">
      <c r="H4362" s="6"/>
      <c r="O4362" s="6"/>
      <c r="V4362" s="6"/>
      <c r="AJ4362" s="6"/>
      <c r="BC4362" s="6"/>
    </row>
    <row r="4363" spans="8:55">
      <c r="H4363" s="6"/>
      <c r="O4363" s="6"/>
      <c r="V4363" s="6"/>
      <c r="AJ4363" s="6"/>
      <c r="BC4363" s="6"/>
    </row>
    <row r="4364" spans="8:55">
      <c r="H4364" s="6"/>
      <c r="O4364" s="6"/>
      <c r="V4364" s="6"/>
      <c r="AJ4364" s="6"/>
      <c r="BC4364" s="6"/>
    </row>
    <row r="4365" spans="8:55">
      <c r="H4365" s="6"/>
      <c r="O4365" s="6"/>
      <c r="V4365" s="6"/>
      <c r="AJ4365" s="6"/>
      <c r="BC4365" s="6"/>
    </row>
    <row r="4366" spans="8:55">
      <c r="H4366" s="6"/>
      <c r="O4366" s="6"/>
      <c r="V4366" s="6"/>
      <c r="AJ4366" s="6"/>
      <c r="BC4366" s="6"/>
    </row>
    <row r="4367" spans="8:55">
      <c r="H4367" s="6"/>
      <c r="O4367" s="6"/>
      <c r="V4367" s="6"/>
      <c r="AJ4367" s="6"/>
      <c r="BC4367" s="6"/>
    </row>
    <row r="4368" spans="8:55">
      <c r="H4368" s="6"/>
      <c r="O4368" s="6"/>
      <c r="V4368" s="6"/>
      <c r="AJ4368" s="6"/>
      <c r="BC4368" s="6"/>
    </row>
    <row r="4369" spans="8:55">
      <c r="H4369" s="6"/>
      <c r="O4369" s="6"/>
      <c r="V4369" s="6"/>
      <c r="AJ4369" s="6"/>
      <c r="BC4369" s="6"/>
    </row>
    <row r="4370" spans="8:55">
      <c r="H4370" s="6"/>
      <c r="O4370" s="6"/>
      <c r="V4370" s="6"/>
      <c r="AJ4370" s="6"/>
      <c r="BC4370" s="6"/>
    </row>
    <row r="4371" spans="8:55">
      <c r="H4371" s="6"/>
      <c r="O4371" s="6"/>
      <c r="V4371" s="6"/>
      <c r="AJ4371" s="6"/>
      <c r="BC4371" s="6"/>
    </row>
    <row r="4372" spans="8:55">
      <c r="H4372" s="6"/>
      <c r="O4372" s="6"/>
      <c r="V4372" s="6"/>
      <c r="AJ4372" s="6"/>
      <c r="BC4372" s="6"/>
    </row>
    <row r="4373" spans="8:55">
      <c r="H4373" s="6"/>
      <c r="O4373" s="6"/>
      <c r="V4373" s="6"/>
      <c r="AJ4373" s="6"/>
      <c r="BC4373" s="6"/>
    </row>
    <row r="4374" spans="8:55">
      <c r="H4374" s="6"/>
      <c r="O4374" s="6"/>
      <c r="V4374" s="6"/>
      <c r="AJ4374" s="6"/>
      <c r="BC4374" s="6"/>
    </row>
    <row r="4375" spans="8:55">
      <c r="H4375" s="6"/>
      <c r="O4375" s="6"/>
      <c r="V4375" s="6"/>
      <c r="AJ4375" s="6"/>
      <c r="BC4375" s="6"/>
    </row>
    <row r="4376" spans="8:55">
      <c r="H4376" s="6"/>
      <c r="O4376" s="6"/>
      <c r="V4376" s="6"/>
      <c r="AJ4376" s="6"/>
      <c r="BC4376" s="6"/>
    </row>
    <row r="4377" spans="8:55">
      <c r="H4377" s="6"/>
      <c r="O4377" s="6"/>
      <c r="V4377" s="6"/>
      <c r="AJ4377" s="6"/>
      <c r="BC4377" s="6"/>
    </row>
    <row r="4378" spans="8:55">
      <c r="H4378" s="6"/>
      <c r="O4378" s="6"/>
      <c r="V4378" s="6"/>
      <c r="AJ4378" s="6"/>
      <c r="BC4378" s="6"/>
    </row>
    <row r="4379" spans="8:55">
      <c r="H4379" s="6"/>
      <c r="O4379" s="6"/>
      <c r="V4379" s="6"/>
      <c r="AJ4379" s="6"/>
      <c r="BC4379" s="6"/>
    </row>
    <row r="4380" spans="8:55">
      <c r="H4380" s="6"/>
      <c r="O4380" s="6"/>
      <c r="V4380" s="6"/>
      <c r="AJ4380" s="6"/>
      <c r="BC4380" s="6"/>
    </row>
    <row r="4381" spans="8:55">
      <c r="H4381" s="6"/>
      <c r="O4381" s="6"/>
      <c r="V4381" s="6"/>
      <c r="AJ4381" s="6"/>
      <c r="BC4381" s="6"/>
    </row>
    <row r="4382" spans="8:55">
      <c r="H4382" s="6"/>
      <c r="O4382" s="6"/>
      <c r="V4382" s="6"/>
      <c r="AJ4382" s="6"/>
      <c r="BC4382" s="6"/>
    </row>
    <row r="4383" spans="8:55">
      <c r="H4383" s="6"/>
      <c r="O4383" s="6"/>
      <c r="V4383" s="6"/>
      <c r="AJ4383" s="6"/>
      <c r="BC4383" s="6"/>
    </row>
    <row r="4384" spans="8:55">
      <c r="H4384" s="6"/>
      <c r="O4384" s="6"/>
      <c r="V4384" s="6"/>
      <c r="AJ4384" s="6"/>
      <c r="BC4384" s="6"/>
    </row>
    <row r="4385" spans="8:55">
      <c r="H4385" s="6"/>
      <c r="O4385" s="6"/>
      <c r="V4385" s="6"/>
      <c r="AJ4385" s="6"/>
      <c r="BC4385" s="6"/>
    </row>
    <row r="4386" spans="8:55">
      <c r="H4386" s="6"/>
      <c r="O4386" s="6"/>
      <c r="V4386" s="6"/>
      <c r="AJ4386" s="6"/>
      <c r="BC4386" s="6"/>
    </row>
    <row r="4387" spans="8:55">
      <c r="H4387" s="6"/>
      <c r="O4387" s="6"/>
      <c r="V4387" s="6"/>
      <c r="AJ4387" s="6"/>
      <c r="BC4387" s="6"/>
    </row>
    <row r="4388" spans="8:55">
      <c r="H4388" s="6"/>
      <c r="O4388" s="6"/>
      <c r="V4388" s="6"/>
      <c r="AJ4388" s="6"/>
      <c r="BC4388" s="6"/>
    </row>
    <row r="4389" spans="8:55">
      <c r="H4389" s="6"/>
      <c r="O4389" s="6"/>
      <c r="V4389" s="6"/>
      <c r="AJ4389" s="6"/>
      <c r="BC4389" s="6"/>
    </row>
    <row r="4390" spans="8:55">
      <c r="H4390" s="6"/>
      <c r="O4390" s="6"/>
      <c r="V4390" s="6"/>
      <c r="AJ4390" s="6"/>
      <c r="BC4390" s="6"/>
    </row>
    <row r="4391" spans="8:55">
      <c r="H4391" s="6"/>
      <c r="O4391" s="6"/>
      <c r="V4391" s="6"/>
      <c r="AJ4391" s="6"/>
      <c r="BC4391" s="6"/>
    </row>
    <row r="4392" spans="8:55">
      <c r="H4392" s="6"/>
      <c r="O4392" s="6"/>
      <c r="V4392" s="6"/>
      <c r="AJ4392" s="6"/>
      <c r="BC4392" s="6"/>
    </row>
    <row r="4393" spans="8:55">
      <c r="H4393" s="6"/>
      <c r="O4393" s="6"/>
      <c r="V4393" s="6"/>
      <c r="AJ4393" s="6"/>
      <c r="BC4393" s="6"/>
    </row>
    <row r="4394" spans="8:55">
      <c r="H4394" s="6"/>
      <c r="O4394" s="6"/>
      <c r="V4394" s="6"/>
      <c r="AJ4394" s="6"/>
      <c r="BC4394" s="6"/>
    </row>
    <row r="4395" spans="8:55">
      <c r="H4395" s="6"/>
      <c r="O4395" s="6"/>
      <c r="V4395" s="6"/>
      <c r="AJ4395" s="6"/>
      <c r="BC4395" s="6"/>
    </row>
    <row r="4396" spans="8:55">
      <c r="H4396" s="6"/>
      <c r="O4396" s="6"/>
      <c r="V4396" s="6"/>
      <c r="AJ4396" s="6"/>
      <c r="BC4396" s="6"/>
    </row>
    <row r="4397" spans="8:55">
      <c r="H4397" s="6"/>
      <c r="O4397" s="6"/>
      <c r="V4397" s="6"/>
      <c r="AJ4397" s="6"/>
      <c r="BC4397" s="6"/>
    </row>
    <row r="4398" spans="8:55">
      <c r="H4398" s="6"/>
      <c r="O4398" s="6"/>
      <c r="V4398" s="6"/>
      <c r="AJ4398" s="6"/>
      <c r="BC4398" s="6"/>
    </row>
    <row r="4399" spans="8:55">
      <c r="H4399" s="6"/>
      <c r="O4399" s="6"/>
      <c r="V4399" s="6"/>
      <c r="AJ4399" s="6"/>
      <c r="BC4399" s="6"/>
    </row>
    <row r="4400" spans="8:55">
      <c r="H4400" s="6"/>
      <c r="O4400" s="6"/>
      <c r="V4400" s="6"/>
      <c r="AJ4400" s="6"/>
      <c r="BC4400" s="6"/>
    </row>
    <row r="4401" spans="8:55">
      <c r="H4401" s="6"/>
      <c r="O4401" s="6"/>
      <c r="V4401" s="6"/>
      <c r="AJ4401" s="6"/>
      <c r="BC4401" s="6"/>
    </row>
    <row r="4402" spans="8:55">
      <c r="H4402" s="6"/>
      <c r="O4402" s="6"/>
      <c r="V4402" s="6"/>
      <c r="AJ4402" s="6"/>
      <c r="BC4402" s="6"/>
    </row>
    <row r="4403" spans="8:55">
      <c r="H4403" s="6"/>
      <c r="O4403" s="6"/>
      <c r="V4403" s="6"/>
      <c r="AJ4403" s="6"/>
      <c r="BC4403" s="6"/>
    </row>
    <row r="4404" spans="8:55">
      <c r="H4404" s="6"/>
      <c r="O4404" s="6"/>
      <c r="V4404" s="6"/>
      <c r="AJ4404" s="6"/>
      <c r="BC4404" s="6"/>
    </row>
    <row r="4405" spans="8:55">
      <c r="H4405" s="6"/>
      <c r="O4405" s="6"/>
      <c r="V4405" s="6"/>
      <c r="AJ4405" s="6"/>
      <c r="BC4405" s="6"/>
    </row>
    <row r="4406" spans="8:55">
      <c r="H4406" s="6"/>
      <c r="O4406" s="6"/>
      <c r="V4406" s="6"/>
      <c r="AJ4406" s="6"/>
      <c r="BC4406" s="6"/>
    </row>
    <row r="4407" spans="8:55">
      <c r="H4407" s="6"/>
      <c r="O4407" s="6"/>
      <c r="V4407" s="6"/>
      <c r="AJ4407" s="6"/>
      <c r="BC4407" s="6"/>
    </row>
    <row r="4408" spans="8:55">
      <c r="H4408" s="6"/>
      <c r="O4408" s="6"/>
      <c r="V4408" s="6"/>
      <c r="AJ4408" s="6"/>
      <c r="BC4408" s="6"/>
    </row>
    <row r="4409" spans="8:55">
      <c r="H4409" s="6"/>
      <c r="O4409" s="6"/>
      <c r="V4409" s="6"/>
      <c r="AJ4409" s="6"/>
      <c r="BC4409" s="6"/>
    </row>
    <row r="4410" spans="8:55">
      <c r="H4410" s="6"/>
      <c r="O4410" s="6"/>
      <c r="V4410" s="6"/>
      <c r="AJ4410" s="6"/>
      <c r="BC4410" s="6"/>
    </row>
    <row r="4411" spans="8:55">
      <c r="H4411" s="6"/>
      <c r="O4411" s="6"/>
      <c r="V4411" s="6"/>
      <c r="AJ4411" s="6"/>
      <c r="BC4411" s="6"/>
    </row>
    <row r="4412" spans="8:55">
      <c r="H4412" s="6"/>
      <c r="O4412" s="6"/>
      <c r="V4412" s="6"/>
      <c r="AJ4412" s="6"/>
      <c r="BC4412" s="6"/>
    </row>
    <row r="4413" spans="8:55">
      <c r="H4413" s="6"/>
      <c r="O4413" s="6"/>
      <c r="V4413" s="6"/>
      <c r="AJ4413" s="6"/>
      <c r="BC4413" s="6"/>
    </row>
    <row r="4414" spans="8:55">
      <c r="H4414" s="6"/>
      <c r="O4414" s="6"/>
      <c r="V4414" s="6"/>
      <c r="AJ4414" s="6"/>
      <c r="BC4414" s="6"/>
    </row>
    <row r="4415" spans="8:55">
      <c r="H4415" s="6"/>
      <c r="O4415" s="6"/>
      <c r="V4415" s="6"/>
      <c r="AJ4415" s="6"/>
      <c r="BC4415" s="6"/>
    </row>
    <row r="4416" spans="8:55">
      <c r="H4416" s="6"/>
      <c r="O4416" s="6"/>
      <c r="V4416" s="6"/>
      <c r="AJ4416" s="6"/>
      <c r="BC4416" s="6"/>
    </row>
    <row r="4417" spans="8:55">
      <c r="H4417" s="6"/>
      <c r="O4417" s="6"/>
      <c r="V4417" s="6"/>
      <c r="AJ4417" s="6"/>
      <c r="BC4417" s="6"/>
    </row>
    <row r="4418" spans="8:55">
      <c r="H4418" s="6"/>
      <c r="O4418" s="6"/>
      <c r="V4418" s="6"/>
      <c r="AJ4418" s="6"/>
      <c r="BC4418" s="6"/>
    </row>
    <row r="4419" spans="8:55">
      <c r="H4419" s="6"/>
      <c r="O4419" s="6"/>
      <c r="V4419" s="6"/>
      <c r="AJ4419" s="6"/>
      <c r="BC4419" s="6"/>
    </row>
    <row r="4420" spans="8:55">
      <c r="H4420" s="6"/>
      <c r="O4420" s="6"/>
      <c r="V4420" s="6"/>
      <c r="AJ4420" s="6"/>
      <c r="BC4420" s="6"/>
    </row>
    <row r="4421" spans="8:55">
      <c r="H4421" s="6"/>
      <c r="O4421" s="6"/>
      <c r="V4421" s="6"/>
      <c r="AJ4421" s="6"/>
      <c r="BC4421" s="6"/>
    </row>
    <row r="4422" spans="8:55">
      <c r="H4422" s="6"/>
      <c r="O4422" s="6"/>
      <c r="V4422" s="6"/>
      <c r="AJ4422" s="6"/>
      <c r="BC4422" s="6"/>
    </row>
    <row r="4423" spans="8:55">
      <c r="H4423" s="6"/>
      <c r="O4423" s="6"/>
      <c r="V4423" s="6"/>
      <c r="AJ4423" s="6"/>
      <c r="BC4423" s="6"/>
    </row>
    <row r="4424" spans="8:55">
      <c r="H4424" s="6"/>
      <c r="O4424" s="6"/>
      <c r="V4424" s="6"/>
      <c r="AJ4424" s="6"/>
      <c r="BC4424" s="6"/>
    </row>
    <row r="4425" spans="8:55">
      <c r="H4425" s="6"/>
      <c r="O4425" s="6"/>
      <c r="V4425" s="6"/>
      <c r="AJ4425" s="6"/>
      <c r="BC4425" s="6"/>
    </row>
    <row r="4426" spans="8:55">
      <c r="H4426" s="6"/>
      <c r="O4426" s="6"/>
      <c r="V4426" s="6"/>
      <c r="AJ4426" s="6"/>
      <c r="BC4426" s="6"/>
    </row>
    <row r="4427" spans="8:55">
      <c r="H4427" s="6"/>
      <c r="O4427" s="6"/>
      <c r="V4427" s="6"/>
      <c r="AJ4427" s="6"/>
      <c r="BC4427" s="6"/>
    </row>
    <row r="4428" spans="8:55">
      <c r="H4428" s="6"/>
      <c r="O4428" s="6"/>
      <c r="V4428" s="6"/>
      <c r="AJ4428" s="6"/>
      <c r="BC4428" s="6"/>
    </row>
    <row r="4429" spans="8:55">
      <c r="H4429" s="6"/>
      <c r="O4429" s="6"/>
      <c r="V4429" s="6"/>
      <c r="AJ4429" s="6"/>
      <c r="BC4429" s="6"/>
    </row>
    <row r="4430" spans="8:55">
      <c r="H4430" s="6"/>
      <c r="O4430" s="6"/>
      <c r="V4430" s="6"/>
      <c r="AJ4430" s="6"/>
      <c r="BC4430" s="6"/>
    </row>
    <row r="4431" spans="8:55">
      <c r="H4431" s="6"/>
      <c r="O4431" s="6"/>
      <c r="V4431" s="6"/>
      <c r="AJ4431" s="6"/>
      <c r="BC4431" s="6"/>
    </row>
    <row r="4432" spans="8:55">
      <c r="H4432" s="6"/>
      <c r="O4432" s="6"/>
      <c r="V4432" s="6"/>
      <c r="AJ4432" s="6"/>
      <c r="BC4432" s="6"/>
    </row>
    <row r="4433" spans="8:55">
      <c r="H4433" s="6"/>
      <c r="O4433" s="6"/>
      <c r="V4433" s="6"/>
      <c r="AJ4433" s="6"/>
      <c r="BC4433" s="6"/>
    </row>
    <row r="4434" spans="8:55">
      <c r="H4434" s="6"/>
      <c r="O4434" s="6"/>
      <c r="V4434" s="6"/>
      <c r="AJ4434" s="6"/>
      <c r="BC4434" s="6"/>
    </row>
    <row r="4435" spans="8:55">
      <c r="H4435" s="6"/>
      <c r="O4435" s="6"/>
      <c r="V4435" s="6"/>
      <c r="AJ4435" s="6"/>
      <c r="BC4435" s="6"/>
    </row>
    <row r="4436" spans="8:55">
      <c r="H4436" s="6"/>
      <c r="O4436" s="6"/>
      <c r="V4436" s="6"/>
      <c r="AJ4436" s="6"/>
      <c r="BC4436" s="6"/>
    </row>
    <row r="4437" spans="8:55">
      <c r="H4437" s="6"/>
      <c r="O4437" s="6"/>
      <c r="V4437" s="6"/>
      <c r="AJ4437" s="6"/>
      <c r="BC4437" s="6"/>
    </row>
    <row r="4438" spans="8:55">
      <c r="H4438" s="6"/>
      <c r="O4438" s="6"/>
      <c r="V4438" s="6"/>
      <c r="AJ4438" s="6"/>
      <c r="BC4438" s="6"/>
    </row>
    <row r="4439" spans="8:55">
      <c r="H4439" s="6"/>
      <c r="O4439" s="6"/>
      <c r="V4439" s="6"/>
      <c r="AJ4439" s="6"/>
      <c r="BC4439" s="6"/>
    </row>
    <row r="4440" spans="8:55">
      <c r="H4440" s="6"/>
      <c r="O4440" s="6"/>
      <c r="V4440" s="6"/>
      <c r="AJ4440" s="6"/>
      <c r="BC4440" s="6"/>
    </row>
    <row r="4441" spans="8:55">
      <c r="H4441" s="6"/>
      <c r="O4441" s="6"/>
      <c r="V4441" s="6"/>
      <c r="AJ4441" s="6"/>
      <c r="BC4441" s="6"/>
    </row>
    <row r="4442" spans="8:55">
      <c r="H4442" s="6"/>
      <c r="O4442" s="6"/>
      <c r="V4442" s="6"/>
      <c r="AJ4442" s="6"/>
      <c r="BC4442" s="6"/>
    </row>
    <row r="4443" spans="8:55">
      <c r="H4443" s="6"/>
      <c r="O4443" s="6"/>
      <c r="V4443" s="6"/>
      <c r="AJ4443" s="6"/>
      <c r="BC4443" s="6"/>
    </row>
    <row r="4444" spans="8:55">
      <c r="H4444" s="6"/>
      <c r="O4444" s="6"/>
      <c r="V4444" s="6"/>
      <c r="AJ4444" s="6"/>
      <c r="BC4444" s="6"/>
    </row>
    <row r="4445" spans="8:55">
      <c r="H4445" s="6"/>
      <c r="O4445" s="6"/>
      <c r="V4445" s="6"/>
      <c r="AJ4445" s="6"/>
      <c r="BC4445" s="6"/>
    </row>
    <row r="4446" spans="8:55">
      <c r="H4446" s="6"/>
      <c r="O4446" s="6"/>
      <c r="V4446" s="6"/>
      <c r="AJ4446" s="6"/>
      <c r="BC4446" s="6"/>
    </row>
    <row r="4447" spans="8:55">
      <c r="H4447" s="6"/>
      <c r="O4447" s="6"/>
      <c r="V4447" s="6"/>
      <c r="AJ4447" s="6"/>
      <c r="BC4447" s="6"/>
    </row>
    <row r="4448" spans="8:55">
      <c r="H4448" s="6"/>
      <c r="O4448" s="6"/>
      <c r="V4448" s="6"/>
      <c r="AJ4448" s="6"/>
      <c r="BC4448" s="6"/>
    </row>
    <row r="4449" spans="8:55">
      <c r="H4449" s="6"/>
      <c r="O4449" s="6"/>
      <c r="V4449" s="6"/>
      <c r="AJ4449" s="6"/>
      <c r="BC4449" s="6"/>
    </row>
    <row r="4450" spans="8:55">
      <c r="H4450" s="6"/>
      <c r="O4450" s="6"/>
      <c r="V4450" s="6"/>
      <c r="AJ4450" s="6"/>
      <c r="BC4450" s="6"/>
    </row>
    <row r="4451" spans="8:55">
      <c r="H4451" s="6"/>
      <c r="O4451" s="6"/>
      <c r="V4451" s="6"/>
      <c r="AJ4451" s="6"/>
      <c r="BC4451" s="6"/>
    </row>
    <row r="4452" spans="8:55">
      <c r="H4452" s="6"/>
      <c r="O4452" s="6"/>
      <c r="V4452" s="6"/>
      <c r="AJ4452" s="6"/>
      <c r="BC4452" s="6"/>
    </row>
    <row r="4453" spans="8:55">
      <c r="H4453" s="6"/>
      <c r="O4453" s="6"/>
      <c r="V4453" s="6"/>
      <c r="AJ4453" s="6"/>
      <c r="BC4453" s="6"/>
    </row>
    <row r="4454" spans="8:55">
      <c r="H4454" s="6"/>
      <c r="O4454" s="6"/>
      <c r="V4454" s="6"/>
      <c r="AJ4454" s="6"/>
      <c r="BC4454" s="6"/>
    </row>
    <row r="4455" spans="8:55">
      <c r="H4455" s="6"/>
      <c r="O4455" s="6"/>
      <c r="V4455" s="6"/>
      <c r="AJ4455" s="6"/>
      <c r="BC4455" s="6"/>
    </row>
    <row r="4456" spans="8:55">
      <c r="H4456" s="6"/>
      <c r="O4456" s="6"/>
      <c r="V4456" s="6"/>
      <c r="AJ4456" s="6"/>
      <c r="BC4456" s="6"/>
    </row>
    <row r="4457" spans="8:55">
      <c r="H4457" s="6"/>
      <c r="O4457" s="6"/>
      <c r="V4457" s="6"/>
      <c r="AJ4457" s="6"/>
      <c r="BC4457" s="6"/>
    </row>
    <row r="4458" spans="8:55">
      <c r="H4458" s="6"/>
      <c r="O4458" s="6"/>
      <c r="V4458" s="6"/>
      <c r="AJ4458" s="6"/>
      <c r="BC4458" s="6"/>
    </row>
    <row r="4459" spans="8:55">
      <c r="H4459" s="6"/>
      <c r="O4459" s="6"/>
      <c r="V4459" s="6"/>
      <c r="AJ4459" s="6"/>
      <c r="BC4459" s="6"/>
    </row>
    <row r="4460" spans="8:55">
      <c r="H4460" s="6"/>
      <c r="O4460" s="6"/>
      <c r="V4460" s="6"/>
      <c r="AJ4460" s="6"/>
      <c r="BC4460" s="6"/>
    </row>
    <row r="4461" spans="8:55">
      <c r="H4461" s="6"/>
      <c r="O4461" s="6"/>
      <c r="V4461" s="6"/>
      <c r="AJ4461" s="6"/>
      <c r="BC4461" s="6"/>
    </row>
    <row r="4462" spans="8:55">
      <c r="H4462" s="6"/>
      <c r="O4462" s="6"/>
      <c r="V4462" s="6"/>
      <c r="AJ4462" s="6"/>
      <c r="BC4462" s="6"/>
    </row>
    <row r="4463" spans="8:55">
      <c r="H4463" s="6"/>
      <c r="O4463" s="6"/>
      <c r="V4463" s="6"/>
      <c r="AJ4463" s="6"/>
      <c r="BC4463" s="6"/>
    </row>
    <row r="4464" spans="8:55">
      <c r="H4464" s="6"/>
      <c r="O4464" s="6"/>
      <c r="V4464" s="6"/>
      <c r="AJ4464" s="6"/>
      <c r="BC4464" s="6"/>
    </row>
    <row r="4465" spans="8:55">
      <c r="H4465" s="6"/>
      <c r="O4465" s="6"/>
      <c r="V4465" s="6"/>
      <c r="AJ4465" s="6"/>
      <c r="BC4465" s="6"/>
    </row>
    <row r="4466" spans="8:55">
      <c r="H4466" s="6"/>
      <c r="O4466" s="6"/>
      <c r="V4466" s="6"/>
      <c r="AJ4466" s="6"/>
      <c r="BC4466" s="6"/>
    </row>
    <row r="4467" spans="8:55">
      <c r="H4467" s="6"/>
      <c r="O4467" s="6"/>
      <c r="V4467" s="6"/>
      <c r="AJ4467" s="6"/>
      <c r="BC4467" s="6"/>
    </row>
    <row r="4468" spans="8:55">
      <c r="H4468" s="6"/>
      <c r="O4468" s="6"/>
      <c r="V4468" s="6"/>
      <c r="AJ4468" s="6"/>
      <c r="BC4468" s="6"/>
    </row>
    <row r="4469" spans="8:55">
      <c r="H4469" s="6"/>
      <c r="O4469" s="6"/>
      <c r="V4469" s="6"/>
      <c r="AJ4469" s="6"/>
      <c r="BC4469" s="6"/>
    </row>
    <row r="4470" spans="8:55">
      <c r="H4470" s="6"/>
      <c r="O4470" s="6"/>
      <c r="V4470" s="6"/>
      <c r="AJ4470" s="6"/>
      <c r="BC4470" s="6"/>
    </row>
    <row r="4471" spans="8:55">
      <c r="H4471" s="6"/>
      <c r="O4471" s="6"/>
      <c r="V4471" s="6"/>
      <c r="AJ4471" s="6"/>
      <c r="BC4471" s="6"/>
    </row>
    <row r="4472" spans="8:55">
      <c r="H4472" s="6"/>
      <c r="O4472" s="6"/>
      <c r="V4472" s="6"/>
      <c r="AJ4472" s="6"/>
      <c r="BC4472" s="6"/>
    </row>
    <row r="4473" spans="8:55">
      <c r="H4473" s="6"/>
      <c r="O4473" s="6"/>
      <c r="V4473" s="6"/>
      <c r="AJ4473" s="6"/>
      <c r="BC4473" s="6"/>
    </row>
    <row r="4474" spans="8:55">
      <c r="H4474" s="6"/>
      <c r="O4474" s="6"/>
      <c r="V4474" s="6"/>
      <c r="AJ4474" s="6"/>
      <c r="BC4474" s="6"/>
    </row>
    <row r="4475" spans="8:55">
      <c r="H4475" s="6"/>
      <c r="O4475" s="6"/>
      <c r="V4475" s="6"/>
      <c r="AJ4475" s="6"/>
      <c r="BC4475" s="6"/>
    </row>
    <row r="4476" spans="8:55">
      <c r="H4476" s="6"/>
      <c r="O4476" s="6"/>
      <c r="V4476" s="6"/>
      <c r="AJ4476" s="6"/>
      <c r="BC4476" s="6"/>
    </row>
    <row r="4477" spans="8:55">
      <c r="H4477" s="6"/>
      <c r="O4477" s="6"/>
      <c r="V4477" s="6"/>
      <c r="AJ4477" s="6"/>
      <c r="BC4477" s="6"/>
    </row>
    <row r="4478" spans="8:55">
      <c r="H4478" s="6"/>
      <c r="O4478" s="6"/>
      <c r="V4478" s="6"/>
      <c r="AJ4478" s="6"/>
      <c r="BC4478" s="6"/>
    </row>
    <row r="4479" spans="8:55">
      <c r="H4479" s="6"/>
      <c r="O4479" s="6"/>
      <c r="V4479" s="6"/>
      <c r="AJ4479" s="6"/>
      <c r="BC4479" s="6"/>
    </row>
    <row r="4480" spans="8:55">
      <c r="H4480" s="6"/>
      <c r="O4480" s="6"/>
      <c r="V4480" s="6"/>
      <c r="AJ4480" s="6"/>
      <c r="BC4480" s="6"/>
    </row>
    <row r="4481" spans="8:55">
      <c r="H4481" s="6"/>
      <c r="O4481" s="6"/>
      <c r="V4481" s="6"/>
      <c r="AJ4481" s="6"/>
      <c r="BC4481" s="6"/>
    </row>
    <row r="4482" spans="8:55">
      <c r="H4482" s="6"/>
      <c r="O4482" s="6"/>
      <c r="V4482" s="6"/>
      <c r="AJ4482" s="6"/>
      <c r="BC4482" s="6"/>
    </row>
    <row r="4483" spans="8:55">
      <c r="H4483" s="6"/>
      <c r="O4483" s="6"/>
      <c r="V4483" s="6"/>
      <c r="AJ4483" s="6"/>
      <c r="BC4483" s="6"/>
    </row>
    <row r="4484" spans="8:55">
      <c r="H4484" s="6"/>
      <c r="O4484" s="6"/>
      <c r="V4484" s="6"/>
      <c r="AJ4484" s="6"/>
      <c r="BC4484" s="6"/>
    </row>
    <row r="4485" spans="8:55">
      <c r="H4485" s="6"/>
      <c r="O4485" s="6"/>
      <c r="V4485" s="6"/>
      <c r="AJ4485" s="6"/>
      <c r="BC4485" s="6"/>
    </row>
    <row r="4486" spans="8:55">
      <c r="H4486" s="6"/>
      <c r="O4486" s="6"/>
      <c r="V4486" s="6"/>
      <c r="AJ4486" s="6"/>
      <c r="BC4486" s="6"/>
    </row>
    <row r="4487" spans="8:55">
      <c r="H4487" s="6"/>
      <c r="O4487" s="6"/>
      <c r="V4487" s="6"/>
      <c r="AJ4487" s="6"/>
      <c r="BC4487" s="6"/>
    </row>
    <row r="4488" spans="8:55">
      <c r="H4488" s="6"/>
      <c r="O4488" s="6"/>
      <c r="V4488" s="6"/>
      <c r="AJ4488" s="6"/>
      <c r="BC4488" s="6"/>
    </row>
    <row r="4489" spans="8:55">
      <c r="H4489" s="6"/>
      <c r="O4489" s="6"/>
      <c r="V4489" s="6"/>
      <c r="AJ4489" s="6"/>
      <c r="BC4489" s="6"/>
    </row>
    <row r="4490" spans="8:55">
      <c r="H4490" s="6"/>
      <c r="O4490" s="6"/>
      <c r="V4490" s="6"/>
      <c r="AJ4490" s="6"/>
      <c r="BC4490" s="6"/>
    </row>
    <row r="4491" spans="8:55">
      <c r="H4491" s="6"/>
      <c r="O4491" s="6"/>
      <c r="V4491" s="6"/>
      <c r="AJ4491" s="6"/>
      <c r="BC4491" s="6"/>
    </row>
    <row r="4492" spans="8:55">
      <c r="H4492" s="6"/>
      <c r="O4492" s="6"/>
      <c r="V4492" s="6"/>
      <c r="AJ4492" s="6"/>
      <c r="BC4492" s="6"/>
    </row>
    <row r="4493" spans="8:55">
      <c r="H4493" s="6"/>
      <c r="O4493" s="6"/>
      <c r="V4493" s="6"/>
      <c r="AJ4493" s="6"/>
      <c r="BC4493" s="6"/>
    </row>
    <row r="4494" spans="8:55">
      <c r="H4494" s="6"/>
      <c r="O4494" s="6"/>
      <c r="V4494" s="6"/>
      <c r="AJ4494" s="6"/>
      <c r="BC4494" s="6"/>
    </row>
    <row r="4495" spans="8:55">
      <c r="H4495" s="6"/>
      <c r="O4495" s="6"/>
      <c r="V4495" s="6"/>
      <c r="AJ4495" s="6"/>
      <c r="BC4495" s="6"/>
    </row>
    <row r="4496" spans="8:55">
      <c r="H4496" s="6"/>
      <c r="O4496" s="6"/>
      <c r="V4496" s="6"/>
      <c r="AJ4496" s="6"/>
      <c r="BC4496" s="6"/>
    </row>
    <row r="4497" spans="8:55">
      <c r="H4497" s="6"/>
      <c r="O4497" s="6"/>
      <c r="V4497" s="6"/>
      <c r="AJ4497" s="6"/>
      <c r="BC4497" s="6"/>
    </row>
    <row r="4498" spans="8:55">
      <c r="H4498" s="6"/>
      <c r="O4498" s="6"/>
      <c r="V4498" s="6"/>
      <c r="AJ4498" s="6"/>
      <c r="BC4498" s="6"/>
    </row>
    <row r="4499" spans="8:55">
      <c r="H4499" s="6"/>
      <c r="O4499" s="6"/>
      <c r="V4499" s="6"/>
      <c r="AJ4499" s="6"/>
      <c r="BC4499" s="6"/>
    </row>
    <row r="4500" spans="8:55">
      <c r="H4500" s="6"/>
      <c r="O4500" s="6"/>
      <c r="V4500" s="6"/>
      <c r="AJ4500" s="6"/>
      <c r="BC4500" s="6"/>
    </row>
    <row r="4501" spans="8:55">
      <c r="H4501" s="6"/>
      <c r="O4501" s="6"/>
      <c r="V4501" s="6"/>
      <c r="AJ4501" s="6"/>
      <c r="BC4501" s="6"/>
    </row>
    <row r="4502" spans="8:55">
      <c r="H4502" s="6"/>
      <c r="O4502" s="6"/>
      <c r="V4502" s="6"/>
      <c r="AJ4502" s="6"/>
      <c r="BC4502" s="6"/>
    </row>
    <row r="4503" spans="8:55">
      <c r="H4503" s="6"/>
      <c r="O4503" s="6"/>
      <c r="V4503" s="6"/>
      <c r="AJ4503" s="6"/>
      <c r="BC4503" s="6"/>
    </row>
    <row r="4504" spans="8:55">
      <c r="H4504" s="6"/>
      <c r="O4504" s="6"/>
      <c r="V4504" s="6"/>
      <c r="AJ4504" s="6"/>
      <c r="BC4504" s="6"/>
    </row>
    <row r="4505" spans="8:55">
      <c r="H4505" s="6"/>
      <c r="O4505" s="6"/>
      <c r="V4505" s="6"/>
      <c r="AJ4505" s="6"/>
      <c r="BC4505" s="6"/>
    </row>
    <row r="4506" spans="8:55">
      <c r="H4506" s="6"/>
      <c r="O4506" s="6"/>
      <c r="V4506" s="6"/>
      <c r="AJ4506" s="6"/>
      <c r="BC4506" s="6"/>
    </row>
    <row r="4507" spans="8:55">
      <c r="H4507" s="6"/>
      <c r="O4507" s="6"/>
      <c r="V4507" s="6"/>
      <c r="AJ4507" s="6"/>
      <c r="BC4507" s="6"/>
    </row>
    <row r="4508" spans="8:55">
      <c r="H4508" s="6"/>
      <c r="O4508" s="6"/>
      <c r="V4508" s="6"/>
      <c r="AJ4508" s="6"/>
      <c r="BC4508" s="6"/>
    </row>
    <row r="4509" spans="8:55">
      <c r="H4509" s="6"/>
      <c r="O4509" s="6"/>
      <c r="V4509" s="6"/>
      <c r="AJ4509" s="6"/>
      <c r="BC4509" s="6"/>
    </row>
    <row r="4510" spans="8:55">
      <c r="H4510" s="6"/>
      <c r="O4510" s="6"/>
      <c r="V4510" s="6"/>
      <c r="AJ4510" s="6"/>
      <c r="BC4510" s="6"/>
    </row>
    <row r="4511" spans="8:55">
      <c r="H4511" s="6"/>
      <c r="O4511" s="6"/>
      <c r="V4511" s="6"/>
      <c r="AJ4511" s="6"/>
      <c r="BC4511" s="6"/>
    </row>
    <row r="4512" spans="8:55">
      <c r="H4512" s="6"/>
      <c r="O4512" s="6"/>
      <c r="V4512" s="6"/>
      <c r="AJ4512" s="6"/>
      <c r="BC4512" s="6"/>
    </row>
    <row r="4513" spans="8:55">
      <c r="H4513" s="6"/>
      <c r="O4513" s="6"/>
      <c r="V4513" s="6"/>
      <c r="AJ4513" s="6"/>
      <c r="BC4513" s="6"/>
    </row>
    <row r="4514" spans="8:55">
      <c r="H4514" s="6"/>
      <c r="O4514" s="6"/>
      <c r="V4514" s="6"/>
      <c r="AJ4514" s="6"/>
      <c r="BC4514" s="6"/>
    </row>
    <row r="4515" spans="8:55">
      <c r="H4515" s="6"/>
      <c r="O4515" s="6"/>
      <c r="V4515" s="6"/>
      <c r="AJ4515" s="6"/>
      <c r="BC4515" s="6"/>
    </row>
    <row r="4516" spans="8:55">
      <c r="H4516" s="6"/>
      <c r="O4516" s="6"/>
      <c r="V4516" s="6"/>
      <c r="AJ4516" s="6"/>
      <c r="BC4516" s="6"/>
    </row>
    <row r="4517" spans="8:55">
      <c r="H4517" s="6"/>
      <c r="O4517" s="6"/>
      <c r="V4517" s="6"/>
      <c r="AJ4517" s="6"/>
      <c r="BC4517" s="6"/>
    </row>
    <row r="4518" spans="8:55">
      <c r="H4518" s="6"/>
      <c r="O4518" s="6"/>
      <c r="V4518" s="6"/>
      <c r="AJ4518" s="6"/>
      <c r="BC4518" s="6"/>
    </row>
    <row r="4519" spans="8:55">
      <c r="H4519" s="6"/>
      <c r="O4519" s="6"/>
      <c r="V4519" s="6"/>
      <c r="AJ4519" s="6"/>
      <c r="BC4519" s="6"/>
    </row>
    <row r="4520" spans="8:55">
      <c r="H4520" s="6"/>
      <c r="O4520" s="6"/>
      <c r="V4520" s="6"/>
      <c r="AJ4520" s="6"/>
      <c r="BC4520" s="6"/>
    </row>
    <row r="4521" spans="8:55">
      <c r="H4521" s="6"/>
      <c r="O4521" s="6"/>
      <c r="V4521" s="6"/>
      <c r="AJ4521" s="6"/>
      <c r="BC4521" s="6"/>
    </row>
    <row r="4522" spans="8:55">
      <c r="H4522" s="6"/>
      <c r="O4522" s="6"/>
      <c r="V4522" s="6"/>
      <c r="AJ4522" s="6"/>
      <c r="BC4522" s="6"/>
    </row>
    <row r="4523" spans="8:55">
      <c r="H4523" s="6"/>
      <c r="O4523" s="6"/>
      <c r="V4523" s="6"/>
      <c r="AJ4523" s="6"/>
      <c r="BC4523" s="6"/>
    </row>
    <row r="4524" spans="8:55">
      <c r="H4524" s="6"/>
      <c r="O4524" s="6"/>
      <c r="V4524" s="6"/>
      <c r="AJ4524" s="6"/>
      <c r="BC4524" s="6"/>
    </row>
    <row r="4525" spans="8:55">
      <c r="H4525" s="6"/>
      <c r="O4525" s="6"/>
      <c r="V4525" s="6"/>
      <c r="AJ4525" s="6"/>
      <c r="BC4525" s="6"/>
    </row>
    <row r="4526" spans="8:55">
      <c r="H4526" s="6"/>
      <c r="O4526" s="6"/>
      <c r="V4526" s="6"/>
      <c r="AJ4526" s="6"/>
      <c r="BC4526" s="6"/>
    </row>
    <row r="4527" spans="8:55">
      <c r="H4527" s="6"/>
      <c r="O4527" s="6"/>
      <c r="V4527" s="6"/>
      <c r="AJ4527" s="6"/>
      <c r="BC4527" s="6"/>
    </row>
    <row r="4528" spans="8:55">
      <c r="H4528" s="6"/>
      <c r="O4528" s="6"/>
      <c r="V4528" s="6"/>
      <c r="AJ4528" s="6"/>
      <c r="BC4528" s="6"/>
    </row>
    <row r="4529" spans="8:55">
      <c r="H4529" s="6"/>
      <c r="O4529" s="6"/>
      <c r="V4529" s="6"/>
      <c r="AJ4529" s="6"/>
      <c r="BC4529" s="6"/>
    </row>
    <row r="4530" spans="8:55">
      <c r="H4530" s="6"/>
      <c r="O4530" s="6"/>
      <c r="V4530" s="6"/>
      <c r="AJ4530" s="6"/>
      <c r="BC4530" s="6"/>
    </row>
    <row r="4531" spans="8:55">
      <c r="H4531" s="6"/>
      <c r="O4531" s="6"/>
      <c r="V4531" s="6"/>
      <c r="AJ4531" s="6"/>
      <c r="BC4531" s="6"/>
    </row>
    <row r="4532" spans="8:55">
      <c r="H4532" s="6"/>
      <c r="O4532" s="6"/>
      <c r="V4532" s="6"/>
      <c r="AJ4532" s="6"/>
      <c r="BC4532" s="6"/>
    </row>
    <row r="4533" spans="8:55">
      <c r="H4533" s="6"/>
      <c r="O4533" s="6"/>
      <c r="V4533" s="6"/>
      <c r="AJ4533" s="6"/>
      <c r="BC4533" s="6"/>
    </row>
    <row r="4534" spans="8:55">
      <c r="H4534" s="6"/>
      <c r="O4534" s="6"/>
      <c r="V4534" s="6"/>
      <c r="AJ4534" s="6"/>
      <c r="BC4534" s="6"/>
    </row>
    <row r="4535" spans="8:55">
      <c r="H4535" s="6"/>
      <c r="O4535" s="6"/>
      <c r="V4535" s="6"/>
      <c r="AJ4535" s="6"/>
      <c r="BC4535" s="6"/>
    </row>
    <row r="4536" spans="8:55">
      <c r="H4536" s="6"/>
      <c r="O4536" s="6"/>
      <c r="V4536" s="6"/>
      <c r="AJ4536" s="6"/>
      <c r="BC4536" s="6"/>
    </row>
    <row r="4537" spans="8:55">
      <c r="H4537" s="6"/>
      <c r="O4537" s="6"/>
      <c r="V4537" s="6"/>
      <c r="AJ4537" s="6"/>
      <c r="BC4537" s="6"/>
    </row>
    <row r="4538" spans="8:55">
      <c r="H4538" s="6"/>
      <c r="O4538" s="6"/>
      <c r="V4538" s="6"/>
      <c r="AJ4538" s="6"/>
      <c r="BC4538" s="6"/>
    </row>
    <row r="4539" spans="8:55">
      <c r="H4539" s="6"/>
      <c r="O4539" s="6"/>
      <c r="V4539" s="6"/>
      <c r="AJ4539" s="6"/>
      <c r="BC4539" s="6"/>
    </row>
    <row r="4540" spans="8:55">
      <c r="H4540" s="6"/>
      <c r="O4540" s="6"/>
      <c r="V4540" s="6"/>
      <c r="AJ4540" s="6"/>
      <c r="BC4540" s="6"/>
    </row>
    <row r="4541" spans="8:55">
      <c r="H4541" s="6"/>
      <c r="O4541" s="6"/>
      <c r="V4541" s="6"/>
      <c r="AJ4541" s="6"/>
      <c r="BC4541" s="6"/>
    </row>
    <row r="4542" spans="8:55">
      <c r="H4542" s="6"/>
      <c r="O4542" s="6"/>
      <c r="V4542" s="6"/>
      <c r="AJ4542" s="6"/>
      <c r="BC4542" s="6"/>
    </row>
    <row r="4543" spans="8:55">
      <c r="H4543" s="6"/>
      <c r="O4543" s="6"/>
      <c r="V4543" s="6"/>
      <c r="AJ4543" s="6"/>
      <c r="BC4543" s="6"/>
    </row>
    <row r="4544" spans="8:55">
      <c r="H4544" s="6"/>
      <c r="O4544" s="6"/>
      <c r="V4544" s="6"/>
      <c r="AJ4544" s="6"/>
      <c r="BC4544" s="6"/>
    </row>
    <row r="4545" spans="8:55">
      <c r="H4545" s="6"/>
      <c r="O4545" s="6"/>
      <c r="V4545" s="6"/>
      <c r="AJ4545" s="6"/>
      <c r="BC4545" s="6"/>
    </row>
    <row r="4546" spans="8:55">
      <c r="H4546" s="6"/>
      <c r="O4546" s="6"/>
      <c r="V4546" s="6"/>
      <c r="AJ4546" s="6"/>
      <c r="BC4546" s="6"/>
    </row>
    <row r="4547" spans="8:55">
      <c r="H4547" s="6"/>
      <c r="O4547" s="6"/>
      <c r="V4547" s="6"/>
      <c r="AJ4547" s="6"/>
      <c r="BC4547" s="6"/>
    </row>
    <row r="4548" spans="8:55">
      <c r="H4548" s="6"/>
      <c r="O4548" s="6"/>
      <c r="V4548" s="6"/>
      <c r="AJ4548" s="6"/>
      <c r="BC4548" s="6"/>
    </row>
    <row r="4549" spans="8:55">
      <c r="H4549" s="6"/>
      <c r="O4549" s="6"/>
      <c r="V4549" s="6"/>
      <c r="AJ4549" s="6"/>
      <c r="BC4549" s="6"/>
    </row>
    <row r="4550" spans="8:55">
      <c r="H4550" s="6"/>
      <c r="O4550" s="6"/>
      <c r="V4550" s="6"/>
      <c r="AJ4550" s="6"/>
      <c r="BC4550" s="6"/>
    </row>
    <row r="4551" spans="8:55">
      <c r="H4551" s="6"/>
      <c r="O4551" s="6"/>
      <c r="V4551" s="6"/>
      <c r="AJ4551" s="6"/>
      <c r="BC4551" s="6"/>
    </row>
    <row r="4552" spans="8:55">
      <c r="H4552" s="6"/>
      <c r="O4552" s="6"/>
      <c r="V4552" s="6"/>
      <c r="AJ4552" s="6"/>
      <c r="BC4552" s="6"/>
    </row>
    <row r="4553" spans="8:55">
      <c r="H4553" s="6"/>
      <c r="O4553" s="6"/>
      <c r="V4553" s="6"/>
      <c r="AJ4553" s="6"/>
      <c r="BC4553" s="6"/>
    </row>
    <row r="4554" spans="8:55">
      <c r="H4554" s="6"/>
      <c r="O4554" s="6"/>
      <c r="V4554" s="6"/>
      <c r="AJ4554" s="6"/>
      <c r="BC4554" s="6"/>
    </row>
    <row r="4555" spans="8:55">
      <c r="H4555" s="6"/>
      <c r="O4555" s="6"/>
      <c r="V4555" s="6"/>
      <c r="AJ4555" s="6"/>
      <c r="BC4555" s="6"/>
    </row>
    <row r="4556" spans="8:55">
      <c r="H4556" s="6"/>
      <c r="O4556" s="6"/>
      <c r="V4556" s="6"/>
      <c r="AJ4556" s="6"/>
      <c r="BC4556" s="6"/>
    </row>
    <row r="4557" spans="8:55">
      <c r="H4557" s="6"/>
      <c r="O4557" s="6"/>
      <c r="V4557" s="6"/>
      <c r="AJ4557" s="6"/>
      <c r="BC4557" s="6"/>
    </row>
    <row r="4558" spans="8:55">
      <c r="H4558" s="6"/>
      <c r="O4558" s="6"/>
      <c r="V4558" s="6"/>
      <c r="AJ4558" s="6"/>
      <c r="BC4558" s="6"/>
    </row>
    <row r="4559" spans="8:55">
      <c r="H4559" s="6"/>
      <c r="O4559" s="6"/>
      <c r="V4559" s="6"/>
      <c r="AJ4559" s="6"/>
      <c r="BC4559" s="6"/>
    </row>
    <row r="4560" spans="8:55">
      <c r="H4560" s="6"/>
      <c r="O4560" s="6"/>
      <c r="V4560" s="6"/>
      <c r="AJ4560" s="6"/>
      <c r="BC4560" s="6"/>
    </row>
    <row r="4561" spans="8:55">
      <c r="H4561" s="6"/>
      <c r="O4561" s="6"/>
      <c r="V4561" s="6"/>
      <c r="AJ4561" s="6"/>
      <c r="BC4561" s="6"/>
    </row>
    <row r="4562" spans="8:55">
      <c r="H4562" s="6"/>
      <c r="O4562" s="6"/>
      <c r="V4562" s="6"/>
      <c r="AJ4562" s="6"/>
      <c r="BC4562" s="6"/>
    </row>
    <row r="4563" spans="8:55">
      <c r="H4563" s="6"/>
      <c r="O4563" s="6"/>
      <c r="V4563" s="6"/>
      <c r="AJ4563" s="6"/>
      <c r="BC4563" s="6"/>
    </row>
    <row r="4564" spans="8:55">
      <c r="H4564" s="6"/>
      <c r="O4564" s="6"/>
      <c r="V4564" s="6"/>
      <c r="AJ4564" s="6"/>
      <c r="BC4564" s="6"/>
    </row>
    <row r="4565" spans="8:55">
      <c r="H4565" s="6"/>
      <c r="O4565" s="6"/>
      <c r="V4565" s="6"/>
      <c r="AJ4565" s="6"/>
      <c r="BC4565" s="6"/>
    </row>
    <row r="4566" spans="8:55">
      <c r="H4566" s="6"/>
      <c r="O4566" s="6"/>
      <c r="V4566" s="6"/>
      <c r="AJ4566" s="6"/>
      <c r="BC4566" s="6"/>
    </row>
    <row r="4567" spans="8:55">
      <c r="H4567" s="6"/>
      <c r="O4567" s="6"/>
      <c r="V4567" s="6"/>
      <c r="AJ4567" s="6"/>
      <c r="BC4567" s="6"/>
    </row>
    <row r="4568" spans="8:55">
      <c r="H4568" s="6"/>
      <c r="O4568" s="6"/>
      <c r="V4568" s="6"/>
      <c r="AJ4568" s="6"/>
      <c r="BC4568" s="6"/>
    </row>
    <row r="4569" spans="8:55">
      <c r="H4569" s="6"/>
      <c r="O4569" s="6"/>
      <c r="V4569" s="6"/>
      <c r="AJ4569" s="6"/>
      <c r="BC4569" s="6"/>
    </row>
    <row r="4570" spans="8:55">
      <c r="H4570" s="6"/>
      <c r="O4570" s="6"/>
      <c r="V4570" s="6"/>
      <c r="AJ4570" s="6"/>
      <c r="BC4570" s="6"/>
    </row>
    <row r="4571" spans="8:55">
      <c r="H4571" s="6"/>
      <c r="O4571" s="6"/>
      <c r="V4571" s="6"/>
      <c r="AJ4571" s="6"/>
      <c r="BC4571" s="6"/>
    </row>
    <row r="4572" spans="8:55">
      <c r="H4572" s="6"/>
      <c r="O4572" s="6"/>
      <c r="V4572" s="6"/>
      <c r="AJ4572" s="6"/>
      <c r="BC4572" s="6"/>
    </row>
    <row r="4573" spans="8:55">
      <c r="H4573" s="6"/>
      <c r="O4573" s="6"/>
      <c r="V4573" s="6"/>
      <c r="AJ4573" s="6"/>
      <c r="BC4573" s="6"/>
    </row>
    <row r="4574" spans="8:55">
      <c r="H4574" s="6"/>
      <c r="O4574" s="6"/>
      <c r="V4574" s="6"/>
      <c r="AJ4574" s="6"/>
      <c r="BC4574" s="6"/>
    </row>
    <row r="4575" spans="8:55">
      <c r="H4575" s="6"/>
      <c r="O4575" s="6"/>
      <c r="V4575" s="6"/>
      <c r="AJ4575" s="6"/>
      <c r="BC4575" s="6"/>
    </row>
    <row r="4576" spans="8:55">
      <c r="H4576" s="6"/>
      <c r="O4576" s="6"/>
      <c r="V4576" s="6"/>
      <c r="AJ4576" s="6"/>
      <c r="BC4576" s="6"/>
    </row>
    <row r="4577" spans="8:55">
      <c r="H4577" s="6"/>
      <c r="O4577" s="6"/>
      <c r="V4577" s="6"/>
      <c r="AJ4577" s="6"/>
      <c r="BC4577" s="6"/>
    </row>
    <row r="4578" spans="8:55">
      <c r="H4578" s="6"/>
      <c r="O4578" s="6"/>
      <c r="V4578" s="6"/>
      <c r="AJ4578" s="6"/>
      <c r="BC4578" s="6"/>
    </row>
    <row r="4579" spans="8:55">
      <c r="H4579" s="6"/>
      <c r="O4579" s="6"/>
      <c r="V4579" s="6"/>
      <c r="AJ4579" s="6"/>
      <c r="BC4579" s="6"/>
    </row>
    <row r="4580" spans="8:55">
      <c r="H4580" s="6"/>
      <c r="O4580" s="6"/>
      <c r="V4580" s="6"/>
      <c r="AJ4580" s="6"/>
      <c r="BC4580" s="6"/>
    </row>
    <row r="4581" spans="8:55">
      <c r="H4581" s="6"/>
      <c r="O4581" s="6"/>
      <c r="V4581" s="6"/>
      <c r="AJ4581" s="6"/>
      <c r="BC4581" s="6"/>
    </row>
    <row r="4582" spans="8:55">
      <c r="H4582" s="6"/>
      <c r="O4582" s="6"/>
      <c r="V4582" s="6"/>
      <c r="AJ4582" s="6"/>
      <c r="BC4582" s="6"/>
    </row>
    <row r="4583" spans="8:55">
      <c r="H4583" s="6"/>
      <c r="O4583" s="6"/>
      <c r="V4583" s="6"/>
      <c r="AJ4583" s="6"/>
      <c r="BC4583" s="6"/>
    </row>
    <row r="4584" spans="8:55">
      <c r="H4584" s="6"/>
      <c r="O4584" s="6"/>
      <c r="V4584" s="6"/>
      <c r="AJ4584" s="6"/>
      <c r="BC4584" s="6"/>
    </row>
    <row r="4585" spans="8:55">
      <c r="H4585" s="6"/>
      <c r="O4585" s="6"/>
      <c r="V4585" s="6"/>
      <c r="AJ4585" s="6"/>
      <c r="BC4585" s="6"/>
    </row>
    <row r="4586" spans="8:55">
      <c r="H4586" s="6"/>
      <c r="O4586" s="6"/>
      <c r="V4586" s="6"/>
      <c r="AJ4586" s="6"/>
      <c r="BC4586" s="6"/>
    </row>
    <row r="4587" spans="8:55">
      <c r="H4587" s="6"/>
      <c r="O4587" s="6"/>
      <c r="V4587" s="6"/>
      <c r="AJ4587" s="6"/>
      <c r="BC4587" s="6"/>
    </row>
    <row r="4588" spans="8:55">
      <c r="H4588" s="6"/>
      <c r="O4588" s="6"/>
      <c r="V4588" s="6"/>
      <c r="AJ4588" s="6"/>
      <c r="BC4588" s="6"/>
    </row>
    <row r="4589" spans="8:55">
      <c r="H4589" s="6"/>
      <c r="O4589" s="6"/>
      <c r="V4589" s="6"/>
      <c r="AJ4589" s="6"/>
      <c r="BC4589" s="6"/>
    </row>
    <row r="4590" spans="8:55">
      <c r="H4590" s="6"/>
      <c r="O4590" s="6"/>
      <c r="V4590" s="6"/>
      <c r="AJ4590" s="6"/>
      <c r="BC4590" s="6"/>
    </row>
    <row r="4591" spans="8:55">
      <c r="H4591" s="6"/>
      <c r="O4591" s="6"/>
      <c r="V4591" s="6"/>
      <c r="AJ4591" s="6"/>
      <c r="BC4591" s="6"/>
    </row>
    <row r="4592" spans="8:55">
      <c r="H4592" s="6"/>
      <c r="O4592" s="6"/>
      <c r="V4592" s="6"/>
      <c r="AJ4592" s="6"/>
      <c r="BC4592" s="6"/>
    </row>
    <row r="4593" spans="8:55">
      <c r="H4593" s="6"/>
      <c r="O4593" s="6"/>
      <c r="V4593" s="6"/>
      <c r="AJ4593" s="6"/>
      <c r="BC4593" s="6"/>
    </row>
    <row r="4594" spans="8:55">
      <c r="H4594" s="6"/>
      <c r="O4594" s="6"/>
      <c r="V4594" s="6"/>
      <c r="AJ4594" s="6"/>
      <c r="BC4594" s="6"/>
    </row>
    <row r="4595" spans="8:55">
      <c r="H4595" s="6"/>
      <c r="O4595" s="6"/>
      <c r="V4595" s="6"/>
      <c r="AJ4595" s="6"/>
      <c r="BC4595" s="6"/>
    </row>
    <row r="4596" spans="8:55">
      <c r="H4596" s="6"/>
      <c r="O4596" s="6"/>
      <c r="V4596" s="6"/>
      <c r="AJ4596" s="6"/>
      <c r="BC4596" s="6"/>
    </row>
    <row r="4597" spans="8:55">
      <c r="H4597" s="6"/>
      <c r="O4597" s="6"/>
      <c r="V4597" s="6"/>
      <c r="AJ4597" s="6"/>
      <c r="BC4597" s="6"/>
    </row>
    <row r="4598" spans="8:55">
      <c r="H4598" s="6"/>
      <c r="O4598" s="6"/>
      <c r="V4598" s="6"/>
      <c r="AJ4598" s="6"/>
      <c r="BC4598" s="6"/>
    </row>
    <row r="4599" spans="8:55">
      <c r="H4599" s="6"/>
      <c r="O4599" s="6"/>
      <c r="V4599" s="6"/>
      <c r="AJ4599" s="6"/>
      <c r="BC4599" s="6"/>
    </row>
    <row r="4600" spans="8:55">
      <c r="H4600" s="6"/>
      <c r="O4600" s="6"/>
      <c r="V4600" s="6"/>
      <c r="AJ4600" s="6"/>
      <c r="BC4600" s="6"/>
    </row>
    <row r="4601" spans="8:55">
      <c r="H4601" s="6"/>
      <c r="O4601" s="6"/>
      <c r="V4601" s="6"/>
      <c r="AJ4601" s="6"/>
      <c r="BC4601" s="6"/>
    </row>
    <row r="4602" spans="8:55">
      <c r="H4602" s="6"/>
      <c r="O4602" s="6"/>
      <c r="V4602" s="6"/>
      <c r="AJ4602" s="6"/>
      <c r="BC4602" s="6"/>
    </row>
    <row r="4603" spans="8:55">
      <c r="H4603" s="6"/>
      <c r="O4603" s="6"/>
      <c r="V4603" s="6"/>
      <c r="AJ4603" s="6"/>
      <c r="BC4603" s="6"/>
    </row>
    <row r="4604" spans="8:55">
      <c r="H4604" s="6"/>
      <c r="O4604" s="6"/>
      <c r="V4604" s="6"/>
      <c r="AJ4604" s="6"/>
      <c r="BC4604" s="6"/>
    </row>
    <row r="4605" spans="8:55">
      <c r="H4605" s="6"/>
      <c r="O4605" s="6"/>
      <c r="V4605" s="6"/>
      <c r="AJ4605" s="6"/>
      <c r="BC4605" s="6"/>
    </row>
    <row r="4606" spans="8:55">
      <c r="H4606" s="6"/>
      <c r="O4606" s="6"/>
      <c r="V4606" s="6"/>
      <c r="AJ4606" s="6"/>
      <c r="BC4606" s="6"/>
    </row>
    <row r="4607" spans="8:55">
      <c r="H4607" s="6"/>
      <c r="O4607" s="6"/>
      <c r="V4607" s="6"/>
      <c r="AJ4607" s="6"/>
      <c r="BC4607" s="6"/>
    </row>
    <row r="4608" spans="8:55">
      <c r="H4608" s="6"/>
      <c r="O4608" s="6"/>
      <c r="V4608" s="6"/>
      <c r="AJ4608" s="6"/>
      <c r="BC4608" s="6"/>
    </row>
    <row r="4609" spans="8:55">
      <c r="H4609" s="6"/>
      <c r="O4609" s="6"/>
      <c r="V4609" s="6"/>
      <c r="AJ4609" s="6"/>
      <c r="BC4609" s="6"/>
    </row>
    <row r="4610" spans="8:55">
      <c r="H4610" s="6"/>
      <c r="O4610" s="6"/>
      <c r="V4610" s="6"/>
      <c r="AJ4610" s="6"/>
      <c r="BC4610" s="6"/>
    </row>
    <row r="4611" spans="8:55">
      <c r="H4611" s="6"/>
      <c r="O4611" s="6"/>
      <c r="V4611" s="6"/>
      <c r="AJ4611" s="6"/>
      <c r="BC4611" s="6"/>
    </row>
    <row r="4612" spans="8:55">
      <c r="H4612" s="6"/>
      <c r="O4612" s="6"/>
      <c r="V4612" s="6"/>
      <c r="AJ4612" s="6"/>
      <c r="BC4612" s="6"/>
    </row>
    <row r="4613" spans="8:55">
      <c r="H4613" s="6"/>
      <c r="O4613" s="6"/>
      <c r="V4613" s="6"/>
      <c r="AJ4613" s="6"/>
      <c r="BC4613" s="6"/>
    </row>
    <row r="4614" spans="8:55">
      <c r="H4614" s="6"/>
      <c r="O4614" s="6"/>
      <c r="V4614" s="6"/>
      <c r="AJ4614" s="6"/>
      <c r="BC4614" s="6"/>
    </row>
    <row r="4615" spans="8:55">
      <c r="H4615" s="6"/>
      <c r="O4615" s="6"/>
      <c r="V4615" s="6"/>
      <c r="AJ4615" s="6"/>
      <c r="BC4615" s="6"/>
    </row>
    <row r="4616" spans="8:55">
      <c r="H4616" s="6"/>
      <c r="O4616" s="6"/>
      <c r="V4616" s="6"/>
      <c r="AJ4616" s="6"/>
      <c r="BC4616" s="6"/>
    </row>
    <row r="4617" spans="8:55">
      <c r="H4617" s="6"/>
      <c r="O4617" s="6"/>
      <c r="V4617" s="6"/>
      <c r="AJ4617" s="6"/>
      <c r="BC4617" s="6"/>
    </row>
    <row r="4618" spans="8:55">
      <c r="H4618" s="6"/>
      <c r="O4618" s="6"/>
      <c r="V4618" s="6"/>
      <c r="AJ4618" s="6"/>
      <c r="BC4618" s="6"/>
    </row>
    <row r="4619" spans="8:55">
      <c r="H4619" s="6"/>
      <c r="O4619" s="6"/>
      <c r="V4619" s="6"/>
      <c r="AJ4619" s="6"/>
      <c r="BC4619" s="6"/>
    </row>
    <row r="4620" spans="8:55">
      <c r="H4620" s="6"/>
      <c r="O4620" s="6"/>
      <c r="V4620" s="6"/>
      <c r="AJ4620" s="6"/>
      <c r="BC4620" s="6"/>
    </row>
    <row r="4621" spans="8:55">
      <c r="H4621" s="6"/>
      <c r="O4621" s="6"/>
      <c r="V4621" s="6"/>
      <c r="AJ4621" s="6"/>
      <c r="BC4621" s="6"/>
    </row>
    <row r="4622" spans="8:55">
      <c r="H4622" s="6"/>
      <c r="O4622" s="6"/>
      <c r="V4622" s="6"/>
      <c r="AJ4622" s="6"/>
      <c r="BC4622" s="6"/>
    </row>
    <row r="4623" spans="8:55">
      <c r="H4623" s="6"/>
      <c r="O4623" s="6"/>
      <c r="V4623" s="6"/>
      <c r="AJ4623" s="6"/>
      <c r="BC4623" s="6"/>
    </row>
    <row r="4624" spans="8:55">
      <c r="H4624" s="6"/>
      <c r="O4624" s="6"/>
      <c r="V4624" s="6"/>
      <c r="AJ4624" s="6"/>
      <c r="BC4624" s="6"/>
    </row>
    <row r="4625" spans="8:55">
      <c r="H4625" s="6"/>
      <c r="O4625" s="6"/>
      <c r="V4625" s="6"/>
      <c r="AJ4625" s="6"/>
      <c r="BC4625" s="6"/>
    </row>
    <row r="4626" spans="8:55">
      <c r="H4626" s="6"/>
      <c r="O4626" s="6"/>
      <c r="V4626" s="6"/>
      <c r="AJ4626" s="6"/>
      <c r="BC4626" s="6"/>
    </row>
    <row r="4627" spans="8:55">
      <c r="H4627" s="6"/>
      <c r="O4627" s="6"/>
      <c r="V4627" s="6"/>
      <c r="AJ4627" s="6"/>
      <c r="BC4627" s="6"/>
    </row>
    <row r="4628" spans="8:55">
      <c r="H4628" s="6"/>
      <c r="O4628" s="6"/>
      <c r="V4628" s="6"/>
      <c r="AJ4628" s="6"/>
      <c r="BC4628" s="6"/>
    </row>
    <row r="4629" spans="8:55">
      <c r="H4629" s="6"/>
      <c r="O4629" s="6"/>
      <c r="V4629" s="6"/>
      <c r="AJ4629" s="6"/>
      <c r="BC4629" s="6"/>
    </row>
    <row r="4630" spans="8:55">
      <c r="H4630" s="6"/>
      <c r="O4630" s="6"/>
      <c r="V4630" s="6"/>
      <c r="AJ4630" s="6"/>
      <c r="BC4630" s="6"/>
    </row>
    <row r="4631" spans="8:55">
      <c r="H4631" s="6"/>
      <c r="O4631" s="6"/>
      <c r="V4631" s="6"/>
      <c r="AJ4631" s="6"/>
      <c r="BC4631" s="6"/>
    </row>
    <row r="4632" spans="8:55">
      <c r="H4632" s="6"/>
      <c r="O4632" s="6"/>
      <c r="V4632" s="6"/>
      <c r="AJ4632" s="6"/>
      <c r="BC4632" s="6"/>
    </row>
    <row r="4633" spans="8:55">
      <c r="H4633" s="6"/>
      <c r="O4633" s="6"/>
      <c r="V4633" s="6"/>
      <c r="AJ4633" s="6"/>
      <c r="BC4633" s="6"/>
    </row>
    <row r="4634" spans="8:55">
      <c r="H4634" s="6"/>
      <c r="O4634" s="6"/>
      <c r="V4634" s="6"/>
      <c r="AJ4634" s="6"/>
      <c r="BC4634" s="6"/>
    </row>
    <row r="4635" spans="8:55">
      <c r="H4635" s="6"/>
      <c r="O4635" s="6"/>
      <c r="V4635" s="6"/>
      <c r="AJ4635" s="6"/>
      <c r="BC4635" s="6"/>
    </row>
    <row r="4636" spans="8:55">
      <c r="H4636" s="6"/>
      <c r="O4636" s="6"/>
      <c r="V4636" s="6"/>
      <c r="AJ4636" s="6"/>
      <c r="BC4636" s="6"/>
    </row>
    <row r="4637" spans="8:55">
      <c r="H4637" s="6"/>
      <c r="O4637" s="6"/>
      <c r="V4637" s="6"/>
      <c r="AJ4637" s="6"/>
      <c r="BC4637" s="6"/>
    </row>
    <row r="4638" spans="8:55">
      <c r="H4638" s="6"/>
      <c r="O4638" s="6"/>
      <c r="V4638" s="6"/>
      <c r="AJ4638" s="6"/>
      <c r="BC4638" s="6"/>
    </row>
    <row r="4639" spans="8:55">
      <c r="H4639" s="6"/>
      <c r="O4639" s="6"/>
      <c r="V4639" s="6"/>
      <c r="AJ4639" s="6"/>
      <c r="BC4639" s="6"/>
    </row>
    <row r="4640" spans="8:55">
      <c r="H4640" s="6"/>
      <c r="O4640" s="6"/>
      <c r="V4640" s="6"/>
      <c r="AJ4640" s="6"/>
      <c r="BC4640" s="6"/>
    </row>
    <row r="4641" spans="8:55">
      <c r="H4641" s="6"/>
      <c r="O4641" s="6"/>
      <c r="V4641" s="6"/>
      <c r="AJ4641" s="6"/>
      <c r="BC4641" s="6"/>
    </row>
    <row r="4642" spans="8:55">
      <c r="H4642" s="6"/>
      <c r="O4642" s="6"/>
      <c r="V4642" s="6"/>
      <c r="AJ4642" s="6"/>
      <c r="BC4642" s="6"/>
    </row>
    <row r="4643" spans="8:55">
      <c r="H4643" s="6"/>
      <c r="O4643" s="6"/>
      <c r="V4643" s="6"/>
      <c r="AJ4643" s="6"/>
      <c r="BC4643" s="6"/>
    </row>
    <row r="4644" spans="8:55">
      <c r="H4644" s="6"/>
      <c r="O4644" s="6"/>
      <c r="V4644" s="6"/>
      <c r="AJ4644" s="6"/>
      <c r="BC4644" s="6"/>
    </row>
    <row r="4645" spans="8:55">
      <c r="H4645" s="6"/>
      <c r="O4645" s="6"/>
      <c r="V4645" s="6"/>
      <c r="AJ4645" s="6"/>
      <c r="BC4645" s="6"/>
    </row>
    <row r="4646" spans="8:55">
      <c r="H4646" s="6"/>
      <c r="O4646" s="6"/>
      <c r="V4646" s="6"/>
      <c r="AJ4646" s="6"/>
      <c r="BC4646" s="6"/>
    </row>
    <row r="4647" spans="8:55">
      <c r="H4647" s="6"/>
      <c r="O4647" s="6"/>
      <c r="V4647" s="6"/>
      <c r="AJ4647" s="6"/>
      <c r="BC4647" s="6"/>
    </row>
    <row r="4648" spans="8:55">
      <c r="H4648" s="6"/>
      <c r="O4648" s="6"/>
      <c r="V4648" s="6"/>
      <c r="AJ4648" s="6"/>
      <c r="BC4648" s="6"/>
    </row>
    <row r="4649" spans="8:55">
      <c r="H4649" s="6"/>
      <c r="O4649" s="6"/>
      <c r="V4649" s="6"/>
      <c r="AJ4649" s="6"/>
      <c r="BC4649" s="6"/>
    </row>
    <row r="4650" spans="8:55">
      <c r="H4650" s="6"/>
      <c r="O4650" s="6"/>
      <c r="V4650" s="6"/>
      <c r="AJ4650" s="6"/>
      <c r="BC4650" s="6"/>
    </row>
    <row r="4651" spans="8:55">
      <c r="H4651" s="6"/>
      <c r="O4651" s="6"/>
      <c r="V4651" s="6"/>
      <c r="AJ4651" s="6"/>
      <c r="BC4651" s="6"/>
    </row>
    <row r="4652" spans="8:55">
      <c r="H4652" s="6"/>
      <c r="O4652" s="6"/>
      <c r="V4652" s="6"/>
      <c r="AJ4652" s="6"/>
      <c r="BC4652" s="6"/>
    </row>
    <row r="4653" spans="8:55">
      <c r="H4653" s="6"/>
      <c r="O4653" s="6"/>
      <c r="V4653" s="6"/>
      <c r="AJ4653" s="6"/>
      <c r="BC4653" s="6"/>
    </row>
    <row r="4654" spans="8:55">
      <c r="H4654" s="6"/>
      <c r="O4654" s="6"/>
      <c r="V4654" s="6"/>
      <c r="AJ4654" s="6"/>
      <c r="BC4654" s="6"/>
    </row>
    <row r="4655" spans="8:55">
      <c r="H4655" s="6"/>
      <c r="O4655" s="6"/>
      <c r="V4655" s="6"/>
      <c r="AJ4655" s="6"/>
      <c r="BC4655" s="6"/>
    </row>
    <row r="4656" spans="8:55">
      <c r="H4656" s="6"/>
      <c r="O4656" s="6"/>
      <c r="V4656" s="6"/>
      <c r="AJ4656" s="6"/>
      <c r="BC4656" s="6"/>
    </row>
    <row r="4657" spans="8:55">
      <c r="H4657" s="6"/>
      <c r="O4657" s="6"/>
      <c r="V4657" s="6"/>
      <c r="AJ4657" s="6"/>
      <c r="BC4657" s="6"/>
    </row>
    <row r="4658" spans="8:55">
      <c r="H4658" s="6"/>
      <c r="O4658" s="6"/>
      <c r="V4658" s="6"/>
      <c r="AJ4658" s="6"/>
      <c r="BC4658" s="6"/>
    </row>
    <row r="4659" spans="8:55">
      <c r="H4659" s="6"/>
      <c r="O4659" s="6"/>
      <c r="V4659" s="6"/>
      <c r="AJ4659" s="6"/>
      <c r="BC4659" s="6"/>
    </row>
    <row r="4660" spans="8:55">
      <c r="H4660" s="6"/>
      <c r="O4660" s="6"/>
      <c r="V4660" s="6"/>
      <c r="AJ4660" s="6"/>
      <c r="BC4660" s="6"/>
    </row>
    <row r="4661" spans="8:55">
      <c r="H4661" s="6"/>
      <c r="O4661" s="6"/>
      <c r="V4661" s="6"/>
      <c r="AJ4661" s="6"/>
      <c r="BC4661" s="6"/>
    </row>
    <row r="4662" spans="8:55">
      <c r="H4662" s="6"/>
      <c r="O4662" s="6"/>
      <c r="V4662" s="6"/>
      <c r="AJ4662" s="6"/>
      <c r="BC4662" s="6"/>
    </row>
    <row r="4663" spans="8:55">
      <c r="H4663" s="6"/>
      <c r="O4663" s="6"/>
      <c r="V4663" s="6"/>
      <c r="AJ4663" s="6"/>
      <c r="BC4663" s="6"/>
    </row>
    <row r="4664" spans="8:55">
      <c r="H4664" s="6"/>
      <c r="O4664" s="6"/>
      <c r="V4664" s="6"/>
      <c r="AJ4664" s="6"/>
      <c r="BC4664" s="6"/>
    </row>
    <row r="4665" spans="8:55">
      <c r="H4665" s="6"/>
      <c r="O4665" s="6"/>
      <c r="V4665" s="6"/>
      <c r="AJ4665" s="6"/>
      <c r="BC4665" s="6"/>
    </row>
    <row r="4666" spans="8:55">
      <c r="H4666" s="6"/>
      <c r="O4666" s="6"/>
      <c r="V4666" s="6"/>
      <c r="AJ4666" s="6"/>
      <c r="BC4666" s="6"/>
    </row>
    <row r="4667" spans="8:55">
      <c r="H4667" s="6"/>
      <c r="O4667" s="6"/>
      <c r="V4667" s="6"/>
      <c r="AJ4667" s="6"/>
      <c r="BC4667" s="6"/>
    </row>
    <row r="4668" spans="8:55">
      <c r="H4668" s="6"/>
      <c r="O4668" s="6"/>
      <c r="V4668" s="6"/>
      <c r="AJ4668" s="6"/>
      <c r="BC4668" s="6"/>
    </row>
    <row r="4669" spans="8:55">
      <c r="H4669" s="6"/>
      <c r="O4669" s="6"/>
      <c r="V4669" s="6"/>
      <c r="AJ4669" s="6"/>
      <c r="BC4669" s="6"/>
    </row>
    <row r="4670" spans="8:55">
      <c r="H4670" s="6"/>
      <c r="O4670" s="6"/>
      <c r="V4670" s="6"/>
      <c r="AJ4670" s="6"/>
      <c r="BC4670" s="6"/>
    </row>
    <row r="4671" spans="8:55">
      <c r="H4671" s="6"/>
      <c r="O4671" s="6"/>
      <c r="V4671" s="6"/>
      <c r="AJ4671" s="6"/>
      <c r="BC4671" s="6"/>
    </row>
    <row r="4672" spans="8:55">
      <c r="H4672" s="6"/>
      <c r="O4672" s="6"/>
      <c r="V4672" s="6"/>
      <c r="AJ4672" s="6"/>
      <c r="BC4672" s="6"/>
    </row>
    <row r="4673" spans="8:55">
      <c r="H4673" s="6"/>
      <c r="O4673" s="6"/>
      <c r="V4673" s="6"/>
      <c r="AJ4673" s="6"/>
      <c r="BC4673" s="6"/>
    </row>
    <row r="4674" spans="8:55">
      <c r="H4674" s="6"/>
      <c r="O4674" s="6"/>
      <c r="V4674" s="6"/>
      <c r="AJ4674" s="6"/>
      <c r="BC4674" s="6"/>
    </row>
    <row r="4675" spans="8:55">
      <c r="H4675" s="6"/>
      <c r="O4675" s="6"/>
      <c r="V4675" s="6"/>
      <c r="AJ4675" s="6"/>
      <c r="BC4675" s="6"/>
    </row>
    <row r="4676" spans="8:55">
      <c r="H4676" s="6"/>
      <c r="O4676" s="6"/>
      <c r="V4676" s="6"/>
      <c r="AJ4676" s="6"/>
      <c r="BC4676" s="6"/>
    </row>
    <row r="4677" spans="8:55">
      <c r="H4677" s="6"/>
      <c r="O4677" s="6"/>
      <c r="V4677" s="6"/>
      <c r="AJ4677" s="6"/>
      <c r="BC4677" s="6"/>
    </row>
    <row r="4678" spans="8:55">
      <c r="H4678" s="6"/>
      <c r="O4678" s="6"/>
      <c r="V4678" s="6"/>
      <c r="AJ4678" s="6"/>
      <c r="BC4678" s="6"/>
    </row>
    <row r="4679" spans="8:55">
      <c r="H4679" s="6"/>
      <c r="O4679" s="6"/>
      <c r="V4679" s="6"/>
      <c r="AJ4679" s="6"/>
      <c r="BC4679" s="6"/>
    </row>
    <row r="4680" spans="8:55">
      <c r="H4680" s="6"/>
      <c r="O4680" s="6"/>
      <c r="V4680" s="6"/>
      <c r="AJ4680" s="6"/>
      <c r="BC4680" s="6"/>
    </row>
    <row r="4681" spans="8:55">
      <c r="H4681" s="6"/>
      <c r="O4681" s="6"/>
      <c r="V4681" s="6"/>
      <c r="AJ4681" s="6"/>
      <c r="BC4681" s="6"/>
    </row>
    <row r="4682" spans="8:55">
      <c r="H4682" s="6"/>
      <c r="O4682" s="6"/>
      <c r="V4682" s="6"/>
      <c r="AJ4682" s="6"/>
      <c r="BC4682" s="6"/>
    </row>
    <row r="4683" spans="8:55">
      <c r="H4683" s="6"/>
      <c r="O4683" s="6"/>
      <c r="V4683" s="6"/>
      <c r="AJ4683" s="6"/>
      <c r="BC4683" s="6"/>
    </row>
    <row r="4684" spans="8:55">
      <c r="H4684" s="6"/>
      <c r="O4684" s="6"/>
      <c r="V4684" s="6"/>
      <c r="AJ4684" s="6"/>
      <c r="BC4684" s="6"/>
    </row>
    <row r="4685" spans="8:55">
      <c r="H4685" s="6"/>
      <c r="O4685" s="6"/>
      <c r="V4685" s="6"/>
      <c r="AJ4685" s="6"/>
      <c r="BC4685" s="6"/>
    </row>
    <row r="4686" spans="8:55">
      <c r="H4686" s="6"/>
      <c r="O4686" s="6"/>
      <c r="V4686" s="6"/>
      <c r="AJ4686" s="6"/>
      <c r="BC4686" s="6"/>
    </row>
    <row r="4687" spans="8:55">
      <c r="H4687" s="6"/>
      <c r="O4687" s="6"/>
      <c r="V4687" s="6"/>
      <c r="AJ4687" s="6"/>
      <c r="BC4687" s="6"/>
    </row>
    <row r="4688" spans="8:55">
      <c r="H4688" s="6"/>
      <c r="O4688" s="6"/>
      <c r="V4688" s="6"/>
      <c r="AJ4688" s="6"/>
      <c r="BC4688" s="6"/>
    </row>
    <row r="4689" spans="8:55">
      <c r="H4689" s="6"/>
      <c r="O4689" s="6"/>
      <c r="V4689" s="6"/>
      <c r="AJ4689" s="6"/>
      <c r="BC4689" s="6"/>
    </row>
    <row r="4690" spans="8:55">
      <c r="H4690" s="6"/>
      <c r="O4690" s="6"/>
      <c r="V4690" s="6"/>
      <c r="AJ4690" s="6"/>
      <c r="BC4690" s="6"/>
    </row>
    <row r="4691" spans="8:55">
      <c r="H4691" s="6"/>
      <c r="O4691" s="6"/>
      <c r="V4691" s="6"/>
      <c r="AJ4691" s="6"/>
      <c r="BC4691" s="6"/>
    </row>
    <row r="4692" spans="8:55">
      <c r="H4692" s="6"/>
      <c r="O4692" s="6"/>
      <c r="V4692" s="6"/>
      <c r="AJ4692" s="6"/>
      <c r="BC4692" s="6"/>
    </row>
    <row r="4693" spans="8:55">
      <c r="H4693" s="6"/>
      <c r="O4693" s="6"/>
      <c r="V4693" s="6"/>
      <c r="AJ4693" s="6"/>
      <c r="BC4693" s="6"/>
    </row>
    <row r="4694" spans="8:55">
      <c r="H4694" s="6"/>
      <c r="O4694" s="6"/>
      <c r="V4694" s="6"/>
      <c r="AJ4694" s="6"/>
      <c r="BC4694" s="6"/>
    </row>
    <row r="4695" spans="8:55">
      <c r="H4695" s="6"/>
      <c r="O4695" s="6"/>
      <c r="V4695" s="6"/>
      <c r="AJ4695" s="6"/>
      <c r="BC4695" s="6"/>
    </row>
    <row r="4696" spans="8:55">
      <c r="H4696" s="6"/>
      <c r="O4696" s="6"/>
      <c r="V4696" s="6"/>
      <c r="AJ4696" s="6"/>
      <c r="BC4696" s="6"/>
    </row>
    <row r="4697" spans="8:55">
      <c r="H4697" s="6"/>
      <c r="O4697" s="6"/>
      <c r="V4697" s="6"/>
      <c r="AJ4697" s="6"/>
      <c r="BC4697" s="6"/>
    </row>
    <row r="4698" spans="8:55">
      <c r="H4698" s="6"/>
      <c r="O4698" s="6"/>
      <c r="V4698" s="6"/>
      <c r="AJ4698" s="6"/>
      <c r="BC4698" s="6"/>
    </row>
    <row r="4699" spans="8:55">
      <c r="H4699" s="6"/>
      <c r="O4699" s="6"/>
      <c r="V4699" s="6"/>
      <c r="AJ4699" s="6"/>
      <c r="BC4699" s="6"/>
    </row>
    <row r="4700" spans="8:55">
      <c r="H4700" s="6"/>
      <c r="O4700" s="6"/>
      <c r="V4700" s="6"/>
      <c r="AJ4700" s="6"/>
      <c r="BC4700" s="6"/>
    </row>
    <row r="4701" spans="8:55">
      <c r="H4701" s="6"/>
      <c r="O4701" s="6"/>
      <c r="V4701" s="6"/>
      <c r="AJ4701" s="6"/>
      <c r="BC4701" s="6"/>
    </row>
    <row r="4702" spans="8:55">
      <c r="H4702" s="6"/>
      <c r="O4702" s="6"/>
      <c r="V4702" s="6"/>
      <c r="AJ4702" s="6"/>
      <c r="BC4702" s="6"/>
    </row>
    <row r="4703" spans="8:55">
      <c r="H4703" s="6"/>
      <c r="O4703" s="6"/>
      <c r="V4703" s="6"/>
      <c r="AJ4703" s="6"/>
      <c r="BC4703" s="6"/>
    </row>
    <row r="4704" spans="8:55">
      <c r="H4704" s="6"/>
      <c r="O4704" s="6"/>
      <c r="V4704" s="6"/>
      <c r="AJ4704" s="6"/>
      <c r="BC4704" s="6"/>
    </row>
    <row r="4705" spans="8:55">
      <c r="H4705" s="6"/>
      <c r="O4705" s="6"/>
      <c r="V4705" s="6"/>
      <c r="AJ4705" s="6"/>
      <c r="BC4705" s="6"/>
    </row>
    <row r="4706" spans="8:55">
      <c r="H4706" s="6"/>
      <c r="O4706" s="6"/>
      <c r="V4706" s="6"/>
      <c r="AJ4706" s="6"/>
      <c r="BC4706" s="6"/>
    </row>
    <row r="4707" spans="8:55">
      <c r="H4707" s="6"/>
      <c r="O4707" s="6"/>
      <c r="V4707" s="6"/>
      <c r="AJ4707" s="6"/>
      <c r="BC4707" s="6"/>
    </row>
    <row r="4708" spans="8:55">
      <c r="H4708" s="6"/>
      <c r="O4708" s="6"/>
      <c r="V4708" s="6"/>
      <c r="AJ4708" s="6"/>
      <c r="BC4708" s="6"/>
    </row>
    <row r="4709" spans="8:55">
      <c r="H4709" s="6"/>
      <c r="O4709" s="6"/>
      <c r="V4709" s="6"/>
      <c r="AJ4709" s="6"/>
      <c r="BC4709" s="6"/>
    </row>
    <row r="4710" spans="8:55">
      <c r="H4710" s="6"/>
      <c r="O4710" s="6"/>
      <c r="V4710" s="6"/>
      <c r="AJ4710" s="6"/>
      <c r="BC4710" s="6"/>
    </row>
    <row r="4711" spans="8:55">
      <c r="H4711" s="6"/>
      <c r="O4711" s="6"/>
      <c r="V4711" s="6"/>
      <c r="AJ4711" s="6"/>
      <c r="BC4711" s="6"/>
    </row>
    <row r="4712" spans="8:55">
      <c r="H4712" s="6"/>
      <c r="O4712" s="6"/>
      <c r="V4712" s="6"/>
      <c r="AJ4712" s="6"/>
      <c r="BC4712" s="6"/>
    </row>
    <row r="4713" spans="8:55">
      <c r="H4713" s="6"/>
      <c r="O4713" s="6"/>
      <c r="V4713" s="6"/>
      <c r="AJ4713" s="6"/>
      <c r="BC4713" s="6"/>
    </row>
    <row r="4714" spans="8:55">
      <c r="H4714" s="6"/>
      <c r="O4714" s="6"/>
      <c r="V4714" s="6"/>
      <c r="AJ4714" s="6"/>
      <c r="BC4714" s="6"/>
    </row>
    <row r="4715" spans="8:55">
      <c r="H4715" s="6"/>
      <c r="O4715" s="6"/>
      <c r="V4715" s="6"/>
      <c r="AJ4715" s="6"/>
      <c r="BC4715" s="6"/>
    </row>
    <row r="4716" spans="8:55">
      <c r="H4716" s="6"/>
      <c r="O4716" s="6"/>
      <c r="V4716" s="6"/>
      <c r="AJ4716" s="6"/>
      <c r="BC4716" s="6"/>
    </row>
    <row r="4717" spans="8:55">
      <c r="H4717" s="6"/>
      <c r="O4717" s="6"/>
      <c r="V4717" s="6"/>
      <c r="AJ4717" s="6"/>
      <c r="BC4717" s="6"/>
    </row>
    <row r="4718" spans="8:55">
      <c r="H4718" s="6"/>
      <c r="O4718" s="6"/>
      <c r="V4718" s="6"/>
      <c r="AJ4718" s="6"/>
      <c r="BC4718" s="6"/>
    </row>
    <row r="4719" spans="8:55">
      <c r="H4719" s="6"/>
      <c r="O4719" s="6"/>
      <c r="V4719" s="6"/>
      <c r="AJ4719" s="6"/>
      <c r="BC4719" s="6"/>
    </row>
    <row r="4720" spans="8:55">
      <c r="H4720" s="6"/>
      <c r="O4720" s="6"/>
      <c r="V4720" s="6"/>
      <c r="AJ4720" s="6"/>
      <c r="BC4720" s="6"/>
    </row>
    <row r="4721" spans="8:55">
      <c r="H4721" s="6"/>
      <c r="O4721" s="6"/>
      <c r="V4721" s="6"/>
      <c r="AJ4721" s="6"/>
      <c r="BC4721" s="6"/>
    </row>
    <row r="4722" spans="8:55">
      <c r="H4722" s="6"/>
      <c r="O4722" s="6"/>
      <c r="V4722" s="6"/>
      <c r="AJ4722" s="6"/>
      <c r="BC4722" s="6"/>
    </row>
    <row r="4723" spans="8:55">
      <c r="H4723" s="6"/>
      <c r="O4723" s="6"/>
      <c r="V4723" s="6"/>
      <c r="AJ4723" s="6"/>
      <c r="BC4723" s="6"/>
    </row>
    <row r="4724" spans="8:55">
      <c r="H4724" s="6"/>
      <c r="O4724" s="6"/>
      <c r="V4724" s="6"/>
      <c r="AJ4724" s="6"/>
      <c r="BC4724" s="6"/>
    </row>
    <row r="4725" spans="8:55">
      <c r="H4725" s="6"/>
      <c r="O4725" s="6"/>
      <c r="V4725" s="6"/>
      <c r="AJ4725" s="6"/>
      <c r="BC4725" s="6"/>
    </row>
    <row r="4726" spans="8:55">
      <c r="H4726" s="6"/>
      <c r="O4726" s="6"/>
      <c r="V4726" s="6"/>
      <c r="AJ4726" s="6"/>
      <c r="BC4726" s="6"/>
    </row>
    <row r="4727" spans="8:55">
      <c r="H4727" s="6"/>
      <c r="O4727" s="6"/>
      <c r="V4727" s="6"/>
      <c r="AJ4727" s="6"/>
      <c r="BC4727" s="6"/>
    </row>
    <row r="4728" spans="8:55">
      <c r="H4728" s="6"/>
      <c r="O4728" s="6"/>
      <c r="V4728" s="6"/>
      <c r="AJ4728" s="6"/>
      <c r="BC4728" s="6"/>
    </row>
    <row r="4729" spans="8:55">
      <c r="H4729" s="6"/>
      <c r="O4729" s="6"/>
      <c r="V4729" s="6"/>
      <c r="AJ4729" s="6"/>
      <c r="BC4729" s="6"/>
    </row>
    <row r="4730" spans="8:55">
      <c r="H4730" s="6"/>
      <c r="O4730" s="6"/>
      <c r="V4730" s="6"/>
      <c r="AJ4730" s="6"/>
      <c r="BC4730" s="6"/>
    </row>
    <row r="4731" spans="8:55">
      <c r="H4731" s="6"/>
      <c r="O4731" s="6"/>
      <c r="V4731" s="6"/>
      <c r="AJ4731" s="6"/>
      <c r="BC4731" s="6"/>
    </row>
    <row r="4732" spans="8:55">
      <c r="H4732" s="6"/>
      <c r="O4732" s="6"/>
      <c r="V4732" s="6"/>
      <c r="AJ4732" s="6"/>
      <c r="BC4732" s="6"/>
    </row>
    <row r="4733" spans="8:55">
      <c r="H4733" s="6"/>
      <c r="O4733" s="6"/>
      <c r="V4733" s="6"/>
      <c r="AJ4733" s="6"/>
      <c r="BC4733" s="6"/>
    </row>
    <row r="4734" spans="8:55">
      <c r="H4734" s="6"/>
      <c r="O4734" s="6"/>
      <c r="V4734" s="6"/>
      <c r="AJ4734" s="6"/>
      <c r="BC4734" s="6"/>
    </row>
    <row r="4735" spans="8:55">
      <c r="H4735" s="6"/>
      <c r="O4735" s="6"/>
      <c r="V4735" s="6"/>
      <c r="AJ4735" s="6"/>
      <c r="BC4735" s="6"/>
    </row>
    <row r="4736" spans="8:55">
      <c r="H4736" s="6"/>
      <c r="O4736" s="6"/>
      <c r="V4736" s="6"/>
      <c r="AJ4736" s="6"/>
      <c r="BC4736" s="6"/>
    </row>
    <row r="4737" spans="8:55">
      <c r="H4737" s="6"/>
      <c r="O4737" s="6"/>
      <c r="V4737" s="6"/>
      <c r="AJ4737" s="6"/>
      <c r="BC4737" s="6"/>
    </row>
    <row r="4738" spans="8:55">
      <c r="H4738" s="6"/>
      <c r="O4738" s="6"/>
      <c r="V4738" s="6"/>
      <c r="AJ4738" s="6"/>
      <c r="BC4738" s="6"/>
    </row>
    <row r="4739" spans="8:55">
      <c r="H4739" s="6"/>
      <c r="O4739" s="6"/>
      <c r="V4739" s="6"/>
      <c r="AJ4739" s="6"/>
      <c r="BC4739" s="6"/>
    </row>
    <row r="4740" spans="8:55">
      <c r="H4740" s="6"/>
      <c r="O4740" s="6"/>
      <c r="V4740" s="6"/>
      <c r="AJ4740" s="6"/>
      <c r="BC4740" s="6"/>
    </row>
    <row r="4741" spans="8:55">
      <c r="H4741" s="6"/>
      <c r="O4741" s="6"/>
      <c r="V4741" s="6"/>
      <c r="AJ4741" s="6"/>
      <c r="BC4741" s="6"/>
    </row>
    <row r="4742" spans="8:55">
      <c r="H4742" s="6"/>
      <c r="O4742" s="6"/>
      <c r="V4742" s="6"/>
      <c r="AJ4742" s="6"/>
      <c r="BC4742" s="6"/>
    </row>
    <row r="4743" spans="8:55">
      <c r="H4743" s="6"/>
      <c r="O4743" s="6"/>
      <c r="V4743" s="6"/>
      <c r="AJ4743" s="6"/>
      <c r="BC4743" s="6"/>
    </row>
    <row r="4744" spans="8:55">
      <c r="H4744" s="6"/>
      <c r="O4744" s="6"/>
      <c r="V4744" s="6"/>
      <c r="AJ4744" s="6"/>
      <c r="BC4744" s="6"/>
    </row>
    <row r="4745" spans="8:55">
      <c r="H4745" s="6"/>
      <c r="O4745" s="6"/>
      <c r="V4745" s="6"/>
      <c r="AJ4745" s="6"/>
      <c r="BC4745" s="6"/>
    </row>
    <row r="4746" spans="8:55">
      <c r="H4746" s="6"/>
      <c r="O4746" s="6"/>
      <c r="V4746" s="6"/>
      <c r="AJ4746" s="6"/>
      <c r="BC4746" s="6"/>
    </row>
    <row r="4747" spans="8:55">
      <c r="H4747" s="6"/>
      <c r="O4747" s="6"/>
      <c r="V4747" s="6"/>
      <c r="AJ4747" s="6"/>
      <c r="BC4747" s="6"/>
    </row>
    <row r="4748" spans="8:55">
      <c r="H4748" s="6"/>
      <c r="O4748" s="6"/>
      <c r="V4748" s="6"/>
      <c r="AJ4748" s="6"/>
      <c r="BC4748" s="6"/>
    </row>
    <row r="4749" spans="8:55">
      <c r="H4749" s="6"/>
      <c r="O4749" s="6"/>
      <c r="V4749" s="6"/>
      <c r="AJ4749" s="6"/>
      <c r="BC4749" s="6"/>
    </row>
    <row r="4750" spans="8:55">
      <c r="H4750" s="6"/>
      <c r="O4750" s="6"/>
      <c r="V4750" s="6"/>
      <c r="AJ4750" s="6"/>
      <c r="BC4750" s="6"/>
    </row>
    <row r="4751" spans="8:55">
      <c r="H4751" s="6"/>
      <c r="O4751" s="6"/>
      <c r="V4751" s="6"/>
      <c r="AJ4751" s="6"/>
      <c r="BC4751" s="6"/>
    </row>
    <row r="4752" spans="8:55">
      <c r="H4752" s="6"/>
      <c r="O4752" s="6"/>
      <c r="V4752" s="6"/>
      <c r="AJ4752" s="6"/>
      <c r="BC4752" s="6"/>
    </row>
    <row r="4753" spans="8:55">
      <c r="H4753" s="6"/>
      <c r="O4753" s="6"/>
      <c r="V4753" s="6"/>
      <c r="AJ4753" s="6"/>
      <c r="BC4753" s="6"/>
    </row>
    <row r="4754" spans="8:55">
      <c r="H4754" s="6"/>
      <c r="O4754" s="6"/>
      <c r="V4754" s="6"/>
      <c r="AJ4754" s="6"/>
      <c r="BC4754" s="6"/>
    </row>
    <row r="4755" spans="8:55">
      <c r="H4755" s="6"/>
      <c r="O4755" s="6"/>
      <c r="V4755" s="6"/>
      <c r="AJ4755" s="6"/>
      <c r="BC4755" s="6"/>
    </row>
    <row r="4756" spans="8:55">
      <c r="H4756" s="6"/>
      <c r="O4756" s="6"/>
      <c r="V4756" s="6"/>
      <c r="AJ4756" s="6"/>
      <c r="BC4756" s="6"/>
    </row>
    <row r="4757" spans="8:55">
      <c r="H4757" s="6"/>
      <c r="O4757" s="6"/>
      <c r="V4757" s="6"/>
      <c r="AJ4757" s="6"/>
      <c r="BC4757" s="6"/>
    </row>
    <row r="4758" spans="8:55">
      <c r="H4758" s="6"/>
      <c r="O4758" s="6"/>
      <c r="V4758" s="6"/>
      <c r="AJ4758" s="6"/>
      <c r="BC4758" s="6"/>
    </row>
    <row r="4759" spans="8:55">
      <c r="H4759" s="6"/>
      <c r="O4759" s="6"/>
      <c r="V4759" s="6"/>
      <c r="AJ4759" s="6"/>
      <c r="BC4759" s="6"/>
    </row>
    <row r="4760" spans="8:55">
      <c r="H4760" s="6"/>
      <c r="O4760" s="6"/>
      <c r="V4760" s="6"/>
      <c r="AJ4760" s="6"/>
      <c r="BC4760" s="6"/>
    </row>
    <row r="4761" spans="8:55">
      <c r="H4761" s="6"/>
      <c r="O4761" s="6"/>
      <c r="V4761" s="6"/>
      <c r="AJ4761" s="6"/>
      <c r="BC4761" s="6"/>
    </row>
    <row r="4762" spans="8:55">
      <c r="H4762" s="6"/>
      <c r="O4762" s="6"/>
      <c r="V4762" s="6"/>
      <c r="AJ4762" s="6"/>
      <c r="BC4762" s="6"/>
    </row>
    <row r="4763" spans="8:55">
      <c r="H4763" s="6"/>
      <c r="O4763" s="6"/>
      <c r="V4763" s="6"/>
      <c r="AJ4763" s="6"/>
      <c r="BC4763" s="6"/>
    </row>
    <row r="4764" spans="8:55">
      <c r="H4764" s="6"/>
      <c r="O4764" s="6"/>
      <c r="V4764" s="6"/>
      <c r="AJ4764" s="6"/>
      <c r="BC4764" s="6"/>
    </row>
    <row r="4765" spans="8:55">
      <c r="H4765" s="6"/>
      <c r="O4765" s="6"/>
      <c r="V4765" s="6"/>
      <c r="AJ4765" s="6"/>
      <c r="BC4765" s="6"/>
    </row>
    <row r="4766" spans="8:55">
      <c r="H4766" s="6"/>
      <c r="O4766" s="6"/>
      <c r="V4766" s="6"/>
      <c r="AJ4766" s="6"/>
      <c r="BC4766" s="6"/>
    </row>
    <row r="4767" spans="8:55">
      <c r="H4767" s="6"/>
      <c r="O4767" s="6"/>
      <c r="V4767" s="6"/>
      <c r="AJ4767" s="6"/>
      <c r="BC4767" s="6"/>
    </row>
    <row r="4768" spans="8:55">
      <c r="H4768" s="6"/>
      <c r="O4768" s="6"/>
      <c r="V4768" s="6"/>
      <c r="AJ4768" s="6"/>
      <c r="BC4768" s="6"/>
    </row>
    <row r="4769" spans="8:55">
      <c r="H4769" s="6"/>
      <c r="O4769" s="6"/>
      <c r="V4769" s="6"/>
      <c r="AJ4769" s="6"/>
      <c r="BC4769" s="6"/>
    </row>
    <row r="4770" spans="8:55">
      <c r="H4770" s="6"/>
      <c r="O4770" s="6"/>
      <c r="V4770" s="6"/>
      <c r="AJ4770" s="6"/>
      <c r="BC4770" s="6"/>
    </row>
    <row r="4771" spans="8:55">
      <c r="H4771" s="6"/>
      <c r="O4771" s="6"/>
      <c r="V4771" s="6"/>
      <c r="AJ4771" s="6"/>
      <c r="BC4771" s="6"/>
    </row>
    <row r="4772" spans="8:55">
      <c r="H4772" s="6"/>
      <c r="O4772" s="6"/>
      <c r="V4772" s="6"/>
      <c r="AJ4772" s="6"/>
      <c r="BC4772" s="6"/>
    </row>
    <row r="4773" spans="8:55">
      <c r="H4773" s="6"/>
      <c r="O4773" s="6"/>
      <c r="V4773" s="6"/>
      <c r="AJ4773" s="6"/>
      <c r="BC4773" s="6"/>
    </row>
    <row r="4774" spans="8:55">
      <c r="H4774" s="6"/>
      <c r="O4774" s="6"/>
      <c r="V4774" s="6"/>
      <c r="AJ4774" s="6"/>
      <c r="BC4774" s="6"/>
    </row>
    <row r="4775" spans="8:55">
      <c r="H4775" s="6"/>
      <c r="O4775" s="6"/>
      <c r="V4775" s="6"/>
      <c r="AJ4775" s="6"/>
      <c r="BC4775" s="6"/>
    </row>
    <row r="4776" spans="8:55">
      <c r="H4776" s="6"/>
      <c r="O4776" s="6"/>
      <c r="V4776" s="6"/>
      <c r="AJ4776" s="6"/>
      <c r="BC4776" s="6"/>
    </row>
    <row r="4777" spans="8:55">
      <c r="H4777" s="6"/>
      <c r="O4777" s="6"/>
      <c r="V4777" s="6"/>
      <c r="AJ4777" s="6"/>
      <c r="BC4777" s="6"/>
    </row>
    <row r="4778" spans="8:55">
      <c r="H4778" s="6"/>
      <c r="O4778" s="6"/>
      <c r="V4778" s="6"/>
      <c r="AJ4778" s="6"/>
      <c r="BC4778" s="6"/>
    </row>
    <row r="4779" spans="8:55">
      <c r="H4779" s="6"/>
      <c r="O4779" s="6"/>
      <c r="V4779" s="6"/>
      <c r="AJ4779" s="6"/>
      <c r="BC4779" s="6"/>
    </row>
    <row r="4780" spans="8:55">
      <c r="H4780" s="6"/>
      <c r="O4780" s="6"/>
      <c r="V4780" s="6"/>
      <c r="AJ4780" s="6"/>
      <c r="BC4780" s="6"/>
    </row>
    <row r="4781" spans="8:55">
      <c r="H4781" s="6"/>
      <c r="O4781" s="6"/>
      <c r="V4781" s="6"/>
      <c r="AJ4781" s="6"/>
      <c r="BC4781" s="6"/>
    </row>
    <row r="4782" spans="8:55">
      <c r="H4782" s="6"/>
      <c r="O4782" s="6"/>
      <c r="V4782" s="6"/>
      <c r="AJ4782" s="6"/>
      <c r="BC4782" s="6"/>
    </row>
    <row r="4783" spans="8:55">
      <c r="H4783" s="6"/>
      <c r="O4783" s="6"/>
      <c r="V4783" s="6"/>
      <c r="AJ4783" s="6"/>
      <c r="BC4783" s="6"/>
    </row>
    <row r="4784" spans="8:55">
      <c r="H4784" s="6"/>
      <c r="O4784" s="6"/>
      <c r="V4784" s="6"/>
      <c r="AJ4784" s="6"/>
      <c r="BC4784" s="6"/>
    </row>
    <row r="4785" spans="8:55">
      <c r="H4785" s="6"/>
      <c r="O4785" s="6"/>
      <c r="V4785" s="6"/>
      <c r="AJ4785" s="6"/>
      <c r="BC4785" s="6"/>
    </row>
    <row r="4786" spans="8:55">
      <c r="H4786" s="6"/>
      <c r="O4786" s="6"/>
      <c r="V4786" s="6"/>
      <c r="AJ4786" s="6"/>
      <c r="BC4786" s="6"/>
    </row>
    <row r="4787" spans="8:55">
      <c r="H4787" s="6"/>
      <c r="O4787" s="6"/>
      <c r="V4787" s="6"/>
      <c r="AJ4787" s="6"/>
      <c r="BC4787" s="6"/>
    </row>
    <row r="4788" spans="8:55">
      <c r="H4788" s="6"/>
      <c r="O4788" s="6"/>
      <c r="V4788" s="6"/>
      <c r="AJ4788" s="6"/>
      <c r="BC4788" s="6"/>
    </row>
    <row r="4789" spans="8:55">
      <c r="H4789" s="6"/>
      <c r="O4789" s="6"/>
      <c r="V4789" s="6"/>
      <c r="AJ4789" s="6"/>
      <c r="BC4789" s="6"/>
    </row>
    <row r="4790" spans="8:55">
      <c r="H4790" s="6"/>
      <c r="O4790" s="6"/>
      <c r="V4790" s="6"/>
      <c r="AJ4790" s="6"/>
      <c r="BC4790" s="6"/>
    </row>
    <row r="4791" spans="8:55">
      <c r="H4791" s="6"/>
      <c r="O4791" s="6"/>
      <c r="V4791" s="6"/>
      <c r="AJ4791" s="6"/>
      <c r="BC4791" s="6"/>
    </row>
    <row r="4792" spans="8:55">
      <c r="H4792" s="6"/>
      <c r="O4792" s="6"/>
      <c r="V4792" s="6"/>
      <c r="AJ4792" s="6"/>
      <c r="BC4792" s="6"/>
    </row>
    <row r="4793" spans="8:55">
      <c r="H4793" s="6"/>
      <c r="O4793" s="6"/>
      <c r="V4793" s="6"/>
      <c r="AJ4793" s="6"/>
      <c r="BC4793" s="6"/>
    </row>
    <row r="4794" spans="8:55">
      <c r="H4794" s="6"/>
      <c r="O4794" s="6"/>
      <c r="V4794" s="6"/>
      <c r="AJ4794" s="6"/>
      <c r="BC4794" s="6"/>
    </row>
    <row r="4795" spans="8:55">
      <c r="H4795" s="6"/>
      <c r="O4795" s="6"/>
      <c r="V4795" s="6"/>
      <c r="AJ4795" s="6"/>
      <c r="BC4795" s="6"/>
    </row>
    <row r="4796" spans="8:55">
      <c r="H4796" s="6"/>
      <c r="O4796" s="6"/>
      <c r="V4796" s="6"/>
      <c r="AJ4796" s="6"/>
      <c r="BC4796" s="6"/>
    </row>
    <row r="4797" spans="8:55">
      <c r="H4797" s="6"/>
      <c r="O4797" s="6"/>
      <c r="V4797" s="6"/>
      <c r="AJ4797" s="6"/>
      <c r="BC4797" s="6"/>
    </row>
    <row r="4798" spans="8:55">
      <c r="H4798" s="6"/>
      <c r="O4798" s="6"/>
      <c r="V4798" s="6"/>
      <c r="AJ4798" s="6"/>
      <c r="BC4798" s="6"/>
    </row>
    <row r="4799" spans="8:55">
      <c r="H4799" s="6"/>
      <c r="O4799" s="6"/>
      <c r="V4799" s="6"/>
      <c r="AJ4799" s="6"/>
      <c r="BC4799" s="6"/>
    </row>
    <row r="4800" spans="8:55">
      <c r="H4800" s="6"/>
      <c r="O4800" s="6"/>
      <c r="V4800" s="6"/>
      <c r="AJ4800" s="6"/>
      <c r="BC4800" s="6"/>
    </row>
    <row r="4801" spans="8:55">
      <c r="H4801" s="6"/>
      <c r="O4801" s="6"/>
      <c r="V4801" s="6"/>
      <c r="AJ4801" s="6"/>
      <c r="BC4801" s="6"/>
    </row>
    <row r="4802" spans="8:55">
      <c r="H4802" s="6"/>
      <c r="O4802" s="6"/>
      <c r="V4802" s="6"/>
      <c r="AJ4802" s="6"/>
      <c r="BC4802" s="6"/>
    </row>
    <row r="4803" spans="8:55">
      <c r="H4803" s="6"/>
      <c r="O4803" s="6"/>
      <c r="V4803" s="6"/>
      <c r="AJ4803" s="6"/>
      <c r="BC4803" s="6"/>
    </row>
    <row r="4804" spans="8:55">
      <c r="H4804" s="6"/>
      <c r="O4804" s="6"/>
      <c r="V4804" s="6"/>
      <c r="AJ4804" s="6"/>
      <c r="BC4804" s="6"/>
    </row>
    <row r="4805" spans="8:55">
      <c r="H4805" s="6"/>
      <c r="O4805" s="6"/>
      <c r="V4805" s="6"/>
      <c r="AJ4805" s="6"/>
      <c r="BC4805" s="6"/>
    </row>
    <row r="4806" spans="8:55">
      <c r="H4806" s="6"/>
      <c r="O4806" s="6"/>
      <c r="V4806" s="6"/>
      <c r="AJ4806" s="6"/>
      <c r="BC4806" s="6"/>
    </row>
    <row r="4807" spans="8:55">
      <c r="H4807" s="6"/>
      <c r="O4807" s="6"/>
      <c r="V4807" s="6"/>
      <c r="AJ4807" s="6"/>
      <c r="BC4807" s="6"/>
    </row>
    <row r="4808" spans="8:55">
      <c r="H4808" s="6"/>
      <c r="O4808" s="6"/>
      <c r="V4808" s="6"/>
      <c r="AJ4808" s="6"/>
      <c r="BC4808" s="6"/>
    </row>
    <row r="4809" spans="8:55">
      <c r="H4809" s="6"/>
      <c r="O4809" s="6"/>
      <c r="V4809" s="6"/>
      <c r="AJ4809" s="6"/>
      <c r="BC4809" s="6"/>
    </row>
    <row r="4810" spans="8:55">
      <c r="H4810" s="6"/>
      <c r="O4810" s="6"/>
      <c r="V4810" s="6"/>
      <c r="AJ4810" s="6"/>
      <c r="BC4810" s="6"/>
    </row>
    <row r="4811" spans="8:55">
      <c r="H4811" s="6"/>
      <c r="O4811" s="6"/>
      <c r="V4811" s="6"/>
      <c r="AJ4811" s="6"/>
      <c r="BC4811" s="6"/>
    </row>
    <row r="4812" spans="8:55">
      <c r="H4812" s="6"/>
      <c r="O4812" s="6"/>
      <c r="V4812" s="6"/>
      <c r="AJ4812" s="6"/>
      <c r="BC4812" s="6"/>
    </row>
    <row r="4813" spans="8:55">
      <c r="H4813" s="6"/>
      <c r="O4813" s="6"/>
      <c r="V4813" s="6"/>
      <c r="AJ4813" s="6"/>
      <c r="BC4813" s="6"/>
    </row>
    <row r="4814" spans="8:55">
      <c r="H4814" s="6"/>
      <c r="O4814" s="6"/>
      <c r="V4814" s="6"/>
      <c r="AJ4814" s="6"/>
      <c r="BC4814" s="6"/>
    </row>
    <row r="4815" spans="8:55">
      <c r="H4815" s="6"/>
      <c r="O4815" s="6"/>
      <c r="V4815" s="6"/>
      <c r="AJ4815" s="6"/>
      <c r="BC4815" s="6"/>
    </row>
    <row r="4816" spans="8:55">
      <c r="H4816" s="6"/>
      <c r="O4816" s="6"/>
      <c r="V4816" s="6"/>
      <c r="AJ4816" s="6"/>
      <c r="BC4816" s="6"/>
    </row>
    <row r="4817" spans="8:55">
      <c r="H4817" s="6"/>
      <c r="O4817" s="6"/>
      <c r="V4817" s="6"/>
      <c r="AJ4817" s="6"/>
      <c r="BC4817" s="6"/>
    </row>
    <row r="4818" spans="8:55">
      <c r="H4818" s="6"/>
      <c r="O4818" s="6"/>
      <c r="V4818" s="6"/>
      <c r="AJ4818" s="6"/>
      <c r="BC4818" s="6"/>
    </row>
    <row r="4819" spans="8:55">
      <c r="H4819" s="6"/>
      <c r="O4819" s="6"/>
      <c r="V4819" s="6"/>
      <c r="AJ4819" s="6"/>
      <c r="BC4819" s="6"/>
    </row>
    <row r="4820" spans="8:55">
      <c r="H4820" s="6"/>
      <c r="O4820" s="6"/>
      <c r="V4820" s="6"/>
      <c r="AJ4820" s="6"/>
      <c r="BC4820" s="6"/>
    </row>
    <row r="4821" spans="8:55">
      <c r="H4821" s="6"/>
      <c r="O4821" s="6"/>
      <c r="V4821" s="6"/>
      <c r="AJ4821" s="6"/>
      <c r="BC4821" s="6"/>
    </row>
    <row r="4822" spans="8:55">
      <c r="H4822" s="6"/>
      <c r="O4822" s="6"/>
      <c r="V4822" s="6"/>
      <c r="AJ4822" s="6"/>
      <c r="BC4822" s="6"/>
    </row>
    <row r="4823" spans="8:55">
      <c r="H4823" s="6"/>
      <c r="O4823" s="6"/>
      <c r="V4823" s="6"/>
      <c r="AJ4823" s="6"/>
      <c r="BC4823" s="6"/>
    </row>
    <row r="4824" spans="8:55">
      <c r="H4824" s="6"/>
      <c r="O4824" s="6"/>
      <c r="V4824" s="6"/>
      <c r="AJ4824" s="6"/>
      <c r="BC4824" s="6"/>
    </row>
    <row r="4825" spans="8:55">
      <c r="H4825" s="6"/>
      <c r="O4825" s="6"/>
      <c r="V4825" s="6"/>
      <c r="AJ4825" s="6"/>
      <c r="BC4825" s="6"/>
    </row>
    <row r="4826" spans="8:55">
      <c r="H4826" s="6"/>
      <c r="O4826" s="6"/>
      <c r="V4826" s="6"/>
      <c r="AJ4826" s="6"/>
      <c r="BC4826" s="6"/>
    </row>
    <row r="4827" spans="8:55">
      <c r="H4827" s="6"/>
      <c r="O4827" s="6"/>
      <c r="V4827" s="6"/>
      <c r="AJ4827" s="6"/>
      <c r="BC4827" s="6"/>
    </row>
    <row r="4828" spans="8:55">
      <c r="H4828" s="6"/>
      <c r="O4828" s="6"/>
      <c r="V4828" s="6"/>
      <c r="AJ4828" s="6"/>
      <c r="BC4828" s="6"/>
    </row>
    <row r="4829" spans="8:55">
      <c r="H4829" s="6"/>
      <c r="O4829" s="6"/>
      <c r="V4829" s="6"/>
      <c r="AJ4829" s="6"/>
      <c r="BC4829" s="6"/>
    </row>
    <row r="4830" spans="8:55">
      <c r="H4830" s="6"/>
      <c r="O4830" s="6"/>
      <c r="V4830" s="6"/>
      <c r="AJ4830" s="6"/>
      <c r="BC4830" s="6"/>
    </row>
    <row r="4831" spans="8:55">
      <c r="H4831" s="6"/>
      <c r="O4831" s="6"/>
      <c r="V4831" s="6"/>
      <c r="AJ4831" s="6"/>
      <c r="BC4831" s="6"/>
    </row>
    <row r="4832" spans="8:55">
      <c r="H4832" s="6"/>
      <c r="O4832" s="6"/>
      <c r="V4832" s="6"/>
      <c r="AJ4832" s="6"/>
      <c r="BC4832" s="6"/>
    </row>
    <row r="4833" spans="8:55">
      <c r="H4833" s="6"/>
      <c r="O4833" s="6"/>
      <c r="V4833" s="6"/>
      <c r="AJ4833" s="6"/>
      <c r="BC4833" s="6"/>
    </row>
    <row r="4834" spans="8:55">
      <c r="H4834" s="6"/>
      <c r="O4834" s="6"/>
      <c r="V4834" s="6"/>
      <c r="AJ4834" s="6"/>
      <c r="BC4834" s="6"/>
    </row>
    <row r="4835" spans="8:55">
      <c r="H4835" s="6"/>
      <c r="O4835" s="6"/>
      <c r="V4835" s="6"/>
      <c r="AJ4835" s="6"/>
      <c r="BC4835" s="6"/>
    </row>
    <row r="4836" spans="8:55">
      <c r="H4836" s="6"/>
      <c r="O4836" s="6"/>
      <c r="V4836" s="6"/>
      <c r="AJ4836" s="6"/>
      <c r="BC4836" s="6"/>
    </row>
    <row r="4837" spans="8:55">
      <c r="H4837" s="6"/>
      <c r="O4837" s="6"/>
      <c r="V4837" s="6"/>
      <c r="AJ4837" s="6"/>
      <c r="BC4837" s="6"/>
    </row>
    <row r="4838" spans="8:55">
      <c r="H4838" s="6"/>
      <c r="O4838" s="6"/>
      <c r="V4838" s="6"/>
      <c r="AJ4838" s="6"/>
      <c r="BC4838" s="6"/>
    </row>
    <row r="4839" spans="8:55">
      <c r="H4839" s="6"/>
      <c r="O4839" s="6"/>
      <c r="V4839" s="6"/>
      <c r="AJ4839" s="6"/>
      <c r="BC4839" s="6"/>
    </row>
    <row r="4840" spans="8:55">
      <c r="H4840" s="6"/>
      <c r="O4840" s="6"/>
      <c r="V4840" s="6"/>
      <c r="AJ4840" s="6"/>
      <c r="BC4840" s="6"/>
    </row>
    <row r="4841" spans="8:55">
      <c r="H4841" s="6"/>
      <c r="O4841" s="6"/>
      <c r="V4841" s="6"/>
      <c r="AJ4841" s="6"/>
      <c r="BC4841" s="6"/>
    </row>
    <row r="4842" spans="8:55">
      <c r="H4842" s="6"/>
      <c r="O4842" s="6"/>
      <c r="V4842" s="6"/>
      <c r="AJ4842" s="6"/>
      <c r="BC4842" s="6"/>
    </row>
    <row r="4843" spans="8:55">
      <c r="H4843" s="6"/>
      <c r="O4843" s="6"/>
      <c r="V4843" s="6"/>
      <c r="AJ4843" s="6"/>
      <c r="BC4843" s="6"/>
    </row>
    <row r="4844" spans="8:55">
      <c r="H4844" s="6"/>
      <c r="O4844" s="6"/>
      <c r="V4844" s="6"/>
      <c r="AJ4844" s="6"/>
      <c r="BC4844" s="6"/>
    </row>
    <row r="4845" spans="8:55">
      <c r="H4845" s="6"/>
      <c r="O4845" s="6"/>
      <c r="V4845" s="6"/>
      <c r="AJ4845" s="6"/>
      <c r="BC4845" s="6"/>
    </row>
    <row r="4846" spans="8:55">
      <c r="H4846" s="6"/>
      <c r="O4846" s="6"/>
      <c r="V4846" s="6"/>
      <c r="AJ4846" s="6"/>
      <c r="BC4846" s="6"/>
    </row>
    <row r="4847" spans="8:55">
      <c r="H4847" s="6"/>
      <c r="O4847" s="6"/>
      <c r="V4847" s="6"/>
      <c r="AJ4847" s="6"/>
      <c r="BC4847" s="6"/>
    </row>
    <row r="4848" spans="8:55">
      <c r="H4848" s="6"/>
      <c r="O4848" s="6"/>
      <c r="V4848" s="6"/>
      <c r="AJ4848" s="6"/>
      <c r="BC4848" s="6"/>
    </row>
    <row r="4849" spans="8:55">
      <c r="H4849" s="6"/>
      <c r="O4849" s="6"/>
      <c r="V4849" s="6"/>
      <c r="AJ4849" s="6"/>
      <c r="BC4849" s="6"/>
    </row>
    <row r="4850" spans="8:55">
      <c r="H4850" s="6"/>
      <c r="O4850" s="6"/>
      <c r="V4850" s="6"/>
      <c r="AJ4850" s="6"/>
      <c r="BC4850" s="6"/>
    </row>
    <row r="4851" spans="8:55">
      <c r="H4851" s="6"/>
      <c r="O4851" s="6"/>
      <c r="V4851" s="6"/>
      <c r="AJ4851" s="6"/>
      <c r="BC4851" s="6"/>
    </row>
    <row r="4852" spans="8:55">
      <c r="H4852" s="6"/>
      <c r="O4852" s="6"/>
      <c r="V4852" s="6"/>
      <c r="AJ4852" s="6"/>
      <c r="BC4852" s="6"/>
    </row>
    <row r="4853" spans="8:55">
      <c r="H4853" s="6"/>
      <c r="O4853" s="6"/>
      <c r="V4853" s="6"/>
      <c r="AJ4853" s="6"/>
      <c r="BC4853" s="6"/>
    </row>
    <row r="4854" spans="8:55">
      <c r="H4854" s="6"/>
      <c r="O4854" s="6"/>
      <c r="V4854" s="6"/>
      <c r="AJ4854" s="6"/>
      <c r="BC4854" s="6"/>
    </row>
    <row r="4855" spans="8:55">
      <c r="H4855" s="6"/>
      <c r="O4855" s="6"/>
      <c r="V4855" s="6"/>
      <c r="AJ4855" s="6"/>
      <c r="BC4855" s="6"/>
    </row>
    <row r="4856" spans="8:55">
      <c r="H4856" s="6"/>
      <c r="O4856" s="6"/>
      <c r="V4856" s="6"/>
      <c r="AJ4856" s="6"/>
      <c r="BC4856" s="6"/>
    </row>
    <row r="4857" spans="8:55">
      <c r="H4857" s="6"/>
      <c r="O4857" s="6"/>
      <c r="V4857" s="6"/>
      <c r="AJ4857" s="6"/>
      <c r="BC4857" s="6"/>
    </row>
    <row r="4858" spans="8:55">
      <c r="H4858" s="6"/>
      <c r="O4858" s="6"/>
      <c r="V4858" s="6"/>
      <c r="AJ4858" s="6"/>
      <c r="BC4858" s="6"/>
    </row>
    <row r="4859" spans="8:55">
      <c r="H4859" s="6"/>
      <c r="O4859" s="6"/>
      <c r="V4859" s="6"/>
      <c r="AJ4859" s="6"/>
      <c r="BC4859" s="6"/>
    </row>
    <row r="4860" spans="8:55">
      <c r="H4860" s="6"/>
      <c r="O4860" s="6"/>
      <c r="V4860" s="6"/>
      <c r="AJ4860" s="6"/>
      <c r="BC4860" s="6"/>
    </row>
    <row r="4861" spans="8:55">
      <c r="H4861" s="6"/>
      <c r="O4861" s="6"/>
      <c r="V4861" s="6"/>
      <c r="AJ4861" s="6"/>
      <c r="BC4861" s="6"/>
    </row>
    <row r="4862" spans="8:55">
      <c r="H4862" s="6"/>
      <c r="O4862" s="6"/>
      <c r="V4862" s="6"/>
      <c r="AJ4862" s="6"/>
      <c r="BC4862" s="6"/>
    </row>
    <row r="4863" spans="8:55">
      <c r="H4863" s="6"/>
      <c r="O4863" s="6"/>
      <c r="V4863" s="6"/>
      <c r="AJ4863" s="6"/>
      <c r="BC4863" s="6"/>
    </row>
    <row r="4864" spans="8:55">
      <c r="H4864" s="6"/>
      <c r="O4864" s="6"/>
      <c r="V4864" s="6"/>
      <c r="AJ4864" s="6"/>
      <c r="BC4864" s="6"/>
    </row>
    <row r="4865" spans="8:55">
      <c r="H4865" s="6"/>
      <c r="O4865" s="6"/>
      <c r="V4865" s="6"/>
      <c r="AJ4865" s="6"/>
      <c r="BC4865" s="6"/>
    </row>
    <row r="4866" spans="8:55">
      <c r="H4866" s="6"/>
      <c r="O4866" s="6"/>
      <c r="V4866" s="6"/>
      <c r="AJ4866" s="6"/>
      <c r="BC4866" s="6"/>
    </row>
    <row r="4867" spans="8:55">
      <c r="H4867" s="6"/>
      <c r="O4867" s="6"/>
      <c r="V4867" s="6"/>
      <c r="AJ4867" s="6"/>
      <c r="BC4867" s="6"/>
    </row>
    <row r="4868" spans="8:55">
      <c r="H4868" s="6"/>
      <c r="O4868" s="6"/>
      <c r="V4868" s="6"/>
      <c r="AJ4868" s="6"/>
      <c r="BC4868" s="6"/>
    </row>
    <row r="4869" spans="8:55">
      <c r="H4869" s="6"/>
      <c r="O4869" s="6"/>
      <c r="V4869" s="6"/>
      <c r="AJ4869" s="6"/>
      <c r="BC4869" s="6"/>
    </row>
    <row r="4870" spans="8:55">
      <c r="H4870" s="6"/>
      <c r="O4870" s="6"/>
      <c r="V4870" s="6"/>
      <c r="AJ4870" s="6"/>
      <c r="BC4870" s="6"/>
    </row>
    <row r="4871" spans="8:55">
      <c r="H4871" s="6"/>
      <c r="O4871" s="6"/>
      <c r="V4871" s="6"/>
      <c r="AJ4871" s="6"/>
      <c r="BC4871" s="6"/>
    </row>
    <row r="4872" spans="8:55">
      <c r="H4872" s="6"/>
      <c r="O4872" s="6"/>
      <c r="V4872" s="6"/>
      <c r="AJ4872" s="6"/>
      <c r="BC4872" s="6"/>
    </row>
    <row r="4873" spans="8:55">
      <c r="H4873" s="6"/>
      <c r="O4873" s="6"/>
      <c r="V4873" s="6"/>
      <c r="AJ4873" s="6"/>
      <c r="BC4873" s="6"/>
    </row>
    <row r="4874" spans="8:55">
      <c r="H4874" s="6"/>
      <c r="O4874" s="6"/>
      <c r="V4874" s="6"/>
      <c r="AJ4874" s="6"/>
      <c r="BC4874" s="6"/>
    </row>
    <row r="4875" spans="8:55">
      <c r="H4875" s="6"/>
      <c r="O4875" s="6"/>
      <c r="V4875" s="6"/>
      <c r="AJ4875" s="6"/>
      <c r="BC4875" s="6"/>
    </row>
    <row r="4876" spans="8:55">
      <c r="H4876" s="6"/>
      <c r="O4876" s="6"/>
      <c r="V4876" s="6"/>
      <c r="AJ4876" s="6"/>
      <c r="BC4876" s="6"/>
    </row>
    <row r="4877" spans="8:55">
      <c r="H4877" s="6"/>
      <c r="O4877" s="6"/>
      <c r="V4877" s="6"/>
      <c r="AJ4877" s="6"/>
      <c r="BC4877" s="6"/>
    </row>
    <row r="4878" spans="8:55">
      <c r="H4878" s="6"/>
      <c r="O4878" s="6"/>
      <c r="V4878" s="6"/>
      <c r="AJ4878" s="6"/>
      <c r="BC4878" s="6"/>
    </row>
    <row r="4879" spans="8:55">
      <c r="H4879" s="6"/>
      <c r="O4879" s="6"/>
      <c r="V4879" s="6"/>
      <c r="AJ4879" s="6"/>
      <c r="BC4879" s="6"/>
    </row>
    <row r="4880" spans="8:55">
      <c r="H4880" s="6"/>
      <c r="O4880" s="6"/>
      <c r="V4880" s="6"/>
      <c r="AJ4880" s="6"/>
      <c r="BC4880" s="6"/>
    </row>
    <row r="4881" spans="8:55">
      <c r="H4881" s="6"/>
      <c r="O4881" s="6"/>
      <c r="V4881" s="6"/>
      <c r="AJ4881" s="6"/>
      <c r="BC4881" s="6"/>
    </row>
    <row r="4882" spans="8:55">
      <c r="H4882" s="6"/>
      <c r="O4882" s="6"/>
      <c r="V4882" s="6"/>
      <c r="AJ4882" s="6"/>
      <c r="BC4882" s="6"/>
    </row>
    <row r="4883" spans="8:55">
      <c r="H4883" s="6"/>
      <c r="O4883" s="6"/>
      <c r="V4883" s="6"/>
      <c r="AJ4883" s="6"/>
      <c r="BC4883" s="6"/>
    </row>
    <row r="4884" spans="8:55">
      <c r="H4884" s="6"/>
      <c r="O4884" s="6"/>
      <c r="V4884" s="6"/>
      <c r="AJ4884" s="6"/>
      <c r="BC4884" s="6"/>
    </row>
    <row r="4885" spans="8:55">
      <c r="H4885" s="6"/>
      <c r="O4885" s="6"/>
      <c r="V4885" s="6"/>
      <c r="AJ4885" s="6"/>
      <c r="BC4885" s="6"/>
    </row>
    <row r="4886" spans="8:55">
      <c r="H4886" s="6"/>
      <c r="O4886" s="6"/>
      <c r="V4886" s="6"/>
      <c r="AJ4886" s="6"/>
      <c r="BC4886" s="6"/>
    </row>
    <row r="4887" spans="8:55">
      <c r="H4887" s="6"/>
      <c r="O4887" s="6"/>
      <c r="V4887" s="6"/>
      <c r="AJ4887" s="6"/>
      <c r="BC4887" s="6"/>
    </row>
    <row r="4888" spans="8:55">
      <c r="H4888" s="6"/>
      <c r="O4888" s="6"/>
      <c r="V4888" s="6"/>
      <c r="AJ4888" s="6"/>
      <c r="BC4888" s="6"/>
    </row>
    <row r="4889" spans="8:55">
      <c r="H4889" s="6"/>
      <c r="O4889" s="6"/>
      <c r="V4889" s="6"/>
      <c r="AJ4889" s="6"/>
      <c r="BC4889" s="6"/>
    </row>
    <row r="4890" spans="8:55">
      <c r="H4890" s="6"/>
      <c r="O4890" s="6"/>
      <c r="V4890" s="6"/>
      <c r="AJ4890" s="6"/>
      <c r="BC4890" s="6"/>
    </row>
    <row r="4891" spans="8:55">
      <c r="H4891" s="6"/>
      <c r="O4891" s="6"/>
      <c r="V4891" s="6"/>
      <c r="AJ4891" s="6"/>
      <c r="BC4891" s="6"/>
    </row>
    <row r="4892" spans="8:55">
      <c r="H4892" s="6"/>
      <c r="O4892" s="6"/>
      <c r="V4892" s="6"/>
      <c r="AJ4892" s="6"/>
      <c r="BC4892" s="6"/>
    </row>
    <row r="4893" spans="8:55">
      <c r="H4893" s="6"/>
      <c r="O4893" s="6"/>
      <c r="V4893" s="6"/>
      <c r="AJ4893" s="6"/>
      <c r="BC4893" s="6"/>
    </row>
    <row r="4894" spans="8:55">
      <c r="H4894" s="6"/>
      <c r="O4894" s="6"/>
      <c r="V4894" s="6"/>
      <c r="AJ4894" s="6"/>
      <c r="BC4894" s="6"/>
    </row>
    <row r="4895" spans="8:55">
      <c r="H4895" s="6"/>
      <c r="O4895" s="6"/>
      <c r="V4895" s="6"/>
      <c r="AJ4895" s="6"/>
      <c r="BC4895" s="6"/>
    </row>
    <row r="4896" spans="8:55">
      <c r="H4896" s="6"/>
      <c r="O4896" s="6"/>
      <c r="V4896" s="6"/>
      <c r="AJ4896" s="6"/>
      <c r="BC4896" s="6"/>
    </row>
    <row r="4897" spans="8:55">
      <c r="H4897" s="6"/>
      <c r="O4897" s="6"/>
      <c r="V4897" s="6"/>
      <c r="AJ4897" s="6"/>
      <c r="BC4897" s="6"/>
    </row>
    <row r="4898" spans="8:55">
      <c r="H4898" s="6"/>
      <c r="O4898" s="6"/>
      <c r="V4898" s="6"/>
      <c r="AJ4898" s="6"/>
      <c r="BC4898" s="6"/>
    </row>
    <row r="4899" spans="8:55">
      <c r="H4899" s="6"/>
      <c r="O4899" s="6"/>
      <c r="V4899" s="6"/>
      <c r="AJ4899" s="6"/>
      <c r="BC4899" s="6"/>
    </row>
    <row r="4900" spans="8:55">
      <c r="H4900" s="6"/>
      <c r="O4900" s="6"/>
      <c r="V4900" s="6"/>
      <c r="AJ4900" s="6"/>
      <c r="BC4900" s="6"/>
    </row>
    <row r="4901" spans="8:55">
      <c r="H4901" s="6"/>
      <c r="O4901" s="6"/>
      <c r="V4901" s="6"/>
      <c r="AJ4901" s="6"/>
      <c r="BC4901" s="6"/>
    </row>
    <row r="4902" spans="8:55">
      <c r="H4902" s="6"/>
      <c r="O4902" s="6"/>
      <c r="V4902" s="6"/>
      <c r="AJ4902" s="6"/>
      <c r="BC4902" s="6"/>
    </row>
    <row r="4903" spans="8:55">
      <c r="H4903" s="6"/>
      <c r="O4903" s="6"/>
      <c r="V4903" s="6"/>
      <c r="AJ4903" s="6"/>
      <c r="BC4903" s="6"/>
    </row>
    <row r="4904" spans="8:55">
      <c r="H4904" s="6"/>
      <c r="O4904" s="6"/>
      <c r="V4904" s="6"/>
      <c r="AJ4904" s="6"/>
      <c r="BC4904" s="6"/>
    </row>
    <row r="4905" spans="8:55">
      <c r="H4905" s="6"/>
      <c r="O4905" s="6"/>
      <c r="V4905" s="6"/>
      <c r="AJ4905" s="6"/>
      <c r="BC4905" s="6"/>
    </row>
    <row r="4906" spans="8:55">
      <c r="H4906" s="6"/>
      <c r="O4906" s="6"/>
      <c r="V4906" s="6"/>
      <c r="AJ4906" s="6"/>
      <c r="BC4906" s="6"/>
    </row>
    <row r="4907" spans="8:55">
      <c r="H4907" s="6"/>
      <c r="O4907" s="6"/>
      <c r="V4907" s="6"/>
      <c r="AJ4907" s="6"/>
      <c r="BC4907" s="6"/>
    </row>
    <row r="4908" spans="8:55">
      <c r="H4908" s="6"/>
      <c r="O4908" s="6"/>
      <c r="V4908" s="6"/>
      <c r="AJ4908" s="6"/>
      <c r="BC4908" s="6"/>
    </row>
    <row r="4909" spans="8:55">
      <c r="H4909" s="6"/>
      <c r="O4909" s="6"/>
      <c r="V4909" s="6"/>
      <c r="AJ4909" s="6"/>
      <c r="BC4909" s="6"/>
    </row>
    <row r="4910" spans="8:55">
      <c r="H4910" s="6"/>
      <c r="O4910" s="6"/>
      <c r="V4910" s="6"/>
      <c r="AJ4910" s="6"/>
      <c r="BC4910" s="6"/>
    </row>
    <row r="4911" spans="8:55">
      <c r="H4911" s="6"/>
      <c r="O4911" s="6"/>
      <c r="V4911" s="6"/>
      <c r="AJ4911" s="6"/>
      <c r="BC4911" s="6"/>
    </row>
    <row r="4912" spans="8:55">
      <c r="H4912" s="6"/>
      <c r="O4912" s="6"/>
      <c r="V4912" s="6"/>
      <c r="AJ4912" s="6"/>
      <c r="BC4912" s="6"/>
    </row>
    <row r="4913" spans="8:55">
      <c r="H4913" s="6"/>
      <c r="O4913" s="6"/>
      <c r="V4913" s="6"/>
      <c r="AJ4913" s="6"/>
      <c r="BC4913" s="6"/>
    </row>
    <row r="4914" spans="8:55">
      <c r="H4914" s="6"/>
      <c r="O4914" s="6"/>
      <c r="V4914" s="6"/>
      <c r="AJ4914" s="6"/>
      <c r="BC4914" s="6"/>
    </row>
    <row r="4915" spans="8:55">
      <c r="H4915" s="6"/>
      <c r="O4915" s="6"/>
      <c r="V4915" s="6"/>
      <c r="AJ4915" s="6"/>
      <c r="BC4915" s="6"/>
    </row>
    <row r="4916" spans="8:55">
      <c r="H4916" s="6"/>
      <c r="O4916" s="6"/>
      <c r="V4916" s="6"/>
      <c r="AJ4916" s="6"/>
      <c r="BC4916" s="6"/>
    </row>
    <row r="4917" spans="8:55">
      <c r="H4917" s="6"/>
      <c r="O4917" s="6"/>
      <c r="V4917" s="6"/>
      <c r="AJ4917" s="6"/>
      <c r="BC4917" s="6"/>
    </row>
    <row r="4918" spans="8:55">
      <c r="H4918" s="6"/>
      <c r="O4918" s="6"/>
      <c r="V4918" s="6"/>
      <c r="AJ4918" s="6"/>
      <c r="BC4918" s="6"/>
    </row>
    <row r="4919" spans="8:55">
      <c r="H4919" s="6"/>
      <c r="O4919" s="6"/>
      <c r="V4919" s="6"/>
      <c r="AJ4919" s="6"/>
      <c r="BC4919" s="6"/>
    </row>
    <row r="4920" spans="8:55">
      <c r="H4920" s="6"/>
      <c r="O4920" s="6"/>
      <c r="V4920" s="6"/>
      <c r="AJ4920" s="6"/>
      <c r="BC4920" s="6"/>
    </row>
    <row r="4921" spans="8:55">
      <c r="H4921" s="6"/>
      <c r="O4921" s="6"/>
      <c r="V4921" s="6"/>
      <c r="AJ4921" s="6"/>
      <c r="BC4921" s="6"/>
    </row>
    <row r="4922" spans="8:55">
      <c r="H4922" s="6"/>
      <c r="O4922" s="6"/>
      <c r="V4922" s="6"/>
      <c r="AJ4922" s="6"/>
      <c r="BC4922" s="6"/>
    </row>
    <row r="4923" spans="8:55">
      <c r="H4923" s="6"/>
      <c r="O4923" s="6"/>
      <c r="V4923" s="6"/>
      <c r="AJ4923" s="6"/>
      <c r="BC4923" s="6"/>
    </row>
    <row r="4924" spans="8:55">
      <c r="H4924" s="6"/>
      <c r="O4924" s="6"/>
      <c r="V4924" s="6"/>
      <c r="AJ4924" s="6"/>
      <c r="BC4924" s="6"/>
    </row>
    <row r="4925" spans="8:55">
      <c r="H4925" s="6"/>
      <c r="O4925" s="6"/>
      <c r="V4925" s="6"/>
      <c r="AJ4925" s="6"/>
      <c r="BC4925" s="6"/>
    </row>
    <row r="4926" spans="8:55">
      <c r="H4926" s="6"/>
      <c r="O4926" s="6"/>
      <c r="V4926" s="6"/>
      <c r="AJ4926" s="6"/>
      <c r="BC4926" s="6"/>
    </row>
    <row r="4927" spans="8:55">
      <c r="H4927" s="6"/>
      <c r="O4927" s="6"/>
      <c r="V4927" s="6"/>
      <c r="AJ4927" s="6"/>
      <c r="BC4927" s="6"/>
    </row>
    <row r="4928" spans="8:55">
      <c r="H4928" s="6"/>
      <c r="O4928" s="6"/>
      <c r="V4928" s="6"/>
      <c r="AJ4928" s="6"/>
      <c r="BC4928" s="6"/>
    </row>
    <row r="4929" spans="8:55">
      <c r="H4929" s="6"/>
      <c r="O4929" s="6"/>
      <c r="V4929" s="6"/>
      <c r="AJ4929" s="6"/>
      <c r="BC4929" s="6"/>
    </row>
    <row r="4930" spans="8:55">
      <c r="H4930" s="6"/>
      <c r="O4930" s="6"/>
      <c r="V4930" s="6"/>
      <c r="AJ4930" s="6"/>
      <c r="BC4930" s="6"/>
    </row>
    <row r="4931" spans="8:55">
      <c r="H4931" s="6"/>
      <c r="O4931" s="6"/>
      <c r="V4931" s="6"/>
      <c r="AJ4931" s="6"/>
      <c r="BC4931" s="6"/>
    </row>
    <row r="4932" spans="8:55">
      <c r="H4932" s="6"/>
      <c r="O4932" s="6"/>
      <c r="V4932" s="6"/>
      <c r="AJ4932" s="6"/>
      <c r="BC4932" s="6"/>
    </row>
    <row r="4933" spans="8:55">
      <c r="H4933" s="6"/>
      <c r="O4933" s="6"/>
      <c r="V4933" s="6"/>
      <c r="AJ4933" s="6"/>
      <c r="BC4933" s="6"/>
    </row>
    <row r="4934" spans="8:55">
      <c r="H4934" s="6"/>
      <c r="O4934" s="6"/>
      <c r="V4934" s="6"/>
      <c r="AJ4934" s="6"/>
      <c r="BC4934" s="6"/>
    </row>
    <row r="4935" spans="8:55">
      <c r="H4935" s="6"/>
      <c r="O4935" s="6"/>
      <c r="V4935" s="6"/>
      <c r="AJ4935" s="6"/>
      <c r="BC4935" s="6"/>
    </row>
    <row r="4936" spans="8:55">
      <c r="H4936" s="6"/>
      <c r="O4936" s="6"/>
      <c r="V4936" s="6"/>
      <c r="AJ4936" s="6"/>
      <c r="BC4936" s="6"/>
    </row>
    <row r="4937" spans="8:55">
      <c r="H4937" s="6"/>
      <c r="O4937" s="6"/>
      <c r="V4937" s="6"/>
      <c r="AJ4937" s="6"/>
      <c r="BC4937" s="6"/>
    </row>
    <row r="4938" spans="8:55">
      <c r="H4938" s="6"/>
      <c r="O4938" s="6"/>
      <c r="V4938" s="6"/>
      <c r="AJ4938" s="6"/>
      <c r="BC4938" s="6"/>
    </row>
    <row r="4939" spans="8:55">
      <c r="H4939" s="6"/>
      <c r="O4939" s="6"/>
      <c r="V4939" s="6"/>
      <c r="AJ4939" s="6"/>
      <c r="BC4939" s="6"/>
    </row>
    <row r="4940" spans="8:55">
      <c r="H4940" s="6"/>
      <c r="O4940" s="6"/>
      <c r="V4940" s="6"/>
      <c r="AJ4940" s="6"/>
      <c r="BC4940" s="6"/>
    </row>
    <row r="4941" spans="8:55">
      <c r="H4941" s="6"/>
      <c r="O4941" s="6"/>
      <c r="V4941" s="6"/>
      <c r="AJ4941" s="6"/>
      <c r="BC4941" s="6"/>
    </row>
    <row r="4942" spans="8:55">
      <c r="H4942" s="6"/>
      <c r="O4942" s="6"/>
      <c r="V4942" s="6"/>
      <c r="AJ4942" s="6"/>
      <c r="BC4942" s="6"/>
    </row>
    <row r="4943" spans="8:55">
      <c r="H4943" s="6"/>
      <c r="O4943" s="6"/>
      <c r="V4943" s="6"/>
      <c r="AJ4943" s="6"/>
      <c r="BC4943" s="6"/>
    </row>
    <row r="4944" spans="8:55">
      <c r="H4944" s="6"/>
      <c r="O4944" s="6"/>
      <c r="V4944" s="6"/>
      <c r="AJ4944" s="6"/>
      <c r="BC4944" s="6"/>
    </row>
    <row r="4945" spans="8:55">
      <c r="H4945" s="6"/>
      <c r="O4945" s="6"/>
      <c r="V4945" s="6"/>
      <c r="AJ4945" s="6"/>
      <c r="BC4945" s="6"/>
    </row>
    <row r="4946" spans="8:55">
      <c r="H4946" s="6"/>
      <c r="O4946" s="6"/>
      <c r="V4946" s="6"/>
      <c r="AJ4946" s="6"/>
      <c r="BC4946" s="6"/>
    </row>
    <row r="4947" spans="8:55">
      <c r="H4947" s="6"/>
      <c r="O4947" s="6"/>
      <c r="V4947" s="6"/>
      <c r="AJ4947" s="6"/>
      <c r="BC4947" s="6"/>
    </row>
    <row r="4948" spans="8:55">
      <c r="H4948" s="6"/>
      <c r="O4948" s="6"/>
      <c r="V4948" s="6"/>
      <c r="AJ4948" s="6"/>
      <c r="BC4948" s="6"/>
    </row>
    <row r="4949" spans="8:55">
      <c r="H4949" s="6"/>
      <c r="O4949" s="6"/>
      <c r="V4949" s="6"/>
      <c r="AJ4949" s="6"/>
      <c r="BC4949" s="6"/>
    </row>
    <row r="4950" spans="8:55">
      <c r="H4950" s="6"/>
      <c r="O4950" s="6"/>
      <c r="V4950" s="6"/>
      <c r="AJ4950" s="6"/>
      <c r="BC4950" s="6"/>
    </row>
    <row r="4951" spans="8:55">
      <c r="H4951" s="6"/>
      <c r="O4951" s="6"/>
      <c r="V4951" s="6"/>
      <c r="AJ4951" s="6"/>
      <c r="BC4951" s="6"/>
    </row>
    <row r="4952" spans="8:55">
      <c r="H4952" s="6"/>
      <c r="O4952" s="6"/>
      <c r="V4952" s="6"/>
      <c r="AJ4952" s="6"/>
      <c r="BC4952" s="6"/>
    </row>
    <row r="4953" spans="8:55">
      <c r="H4953" s="6"/>
      <c r="O4953" s="6"/>
      <c r="V4953" s="6"/>
      <c r="AJ4953" s="6"/>
      <c r="BC4953" s="6"/>
    </row>
    <row r="4954" spans="8:55">
      <c r="H4954" s="6"/>
      <c r="O4954" s="6"/>
      <c r="V4954" s="6"/>
      <c r="AJ4954" s="6"/>
      <c r="BC4954" s="6"/>
    </row>
    <row r="4955" spans="8:55">
      <c r="H4955" s="6"/>
      <c r="O4955" s="6"/>
      <c r="V4955" s="6"/>
      <c r="AJ4955" s="6"/>
      <c r="BC4955" s="6"/>
    </row>
    <row r="4956" spans="8:55">
      <c r="H4956" s="6"/>
      <c r="O4956" s="6"/>
      <c r="V4956" s="6"/>
      <c r="AJ4956" s="6"/>
      <c r="BC4956" s="6"/>
    </row>
    <row r="4957" spans="8:55">
      <c r="H4957" s="6"/>
      <c r="O4957" s="6"/>
      <c r="V4957" s="6"/>
      <c r="AJ4957" s="6"/>
      <c r="BC4957" s="6"/>
    </row>
    <row r="4958" spans="8:55">
      <c r="H4958" s="6"/>
      <c r="O4958" s="6"/>
      <c r="V4958" s="6"/>
      <c r="AJ4958" s="6"/>
      <c r="BC4958" s="6"/>
    </row>
    <row r="4959" spans="8:55">
      <c r="H4959" s="6"/>
      <c r="O4959" s="6"/>
      <c r="V4959" s="6"/>
      <c r="AJ4959" s="6"/>
      <c r="BC4959" s="6"/>
    </row>
    <row r="4960" spans="8:55">
      <c r="H4960" s="6"/>
      <c r="O4960" s="6"/>
      <c r="V4960" s="6"/>
      <c r="AJ4960" s="6"/>
      <c r="BC4960" s="6"/>
    </row>
    <row r="4961" spans="8:55">
      <c r="H4961" s="6"/>
      <c r="O4961" s="6"/>
      <c r="V4961" s="6"/>
      <c r="AJ4961" s="6"/>
      <c r="BC4961" s="6"/>
    </row>
    <row r="4962" spans="8:55">
      <c r="H4962" s="6"/>
      <c r="O4962" s="6"/>
      <c r="V4962" s="6"/>
      <c r="AJ4962" s="6"/>
      <c r="BC4962" s="6"/>
    </row>
    <row r="4963" spans="8:55">
      <c r="H4963" s="6"/>
      <c r="O4963" s="6"/>
      <c r="V4963" s="6"/>
      <c r="AJ4963" s="6"/>
      <c r="BC4963" s="6"/>
    </row>
    <row r="4964" spans="8:55">
      <c r="H4964" s="6"/>
      <c r="O4964" s="6"/>
      <c r="V4964" s="6"/>
      <c r="AJ4964" s="6"/>
      <c r="BC4964" s="6"/>
    </row>
    <row r="4965" spans="8:55">
      <c r="H4965" s="6"/>
      <c r="O4965" s="6"/>
      <c r="V4965" s="6"/>
      <c r="AJ4965" s="6"/>
      <c r="BC4965" s="6"/>
    </row>
    <row r="4966" spans="8:55">
      <c r="H4966" s="6"/>
      <c r="O4966" s="6"/>
      <c r="V4966" s="6"/>
      <c r="AJ4966" s="6"/>
      <c r="BC4966" s="6"/>
    </row>
    <row r="4967" spans="8:55">
      <c r="H4967" s="6"/>
      <c r="O4967" s="6"/>
      <c r="V4967" s="6"/>
      <c r="AJ4967" s="6"/>
      <c r="BC4967" s="6"/>
    </row>
    <row r="4968" spans="8:55">
      <c r="H4968" s="6"/>
      <c r="O4968" s="6"/>
      <c r="V4968" s="6"/>
      <c r="AJ4968" s="6"/>
      <c r="BC4968" s="6"/>
    </row>
    <row r="4969" spans="8:55">
      <c r="H4969" s="6"/>
      <c r="O4969" s="6"/>
      <c r="V4969" s="6"/>
      <c r="AJ4969" s="6"/>
      <c r="BC4969" s="6"/>
    </row>
    <row r="4970" spans="8:55">
      <c r="H4970" s="6"/>
      <c r="O4970" s="6"/>
      <c r="V4970" s="6"/>
      <c r="AJ4970" s="6"/>
      <c r="BC4970" s="6"/>
    </row>
    <row r="4971" spans="8:55">
      <c r="H4971" s="6"/>
      <c r="O4971" s="6"/>
      <c r="V4971" s="6"/>
      <c r="AJ4971" s="6"/>
      <c r="BC4971" s="6"/>
    </row>
    <row r="4972" spans="8:55">
      <c r="H4972" s="6"/>
      <c r="O4972" s="6"/>
      <c r="V4972" s="6"/>
      <c r="AJ4972" s="6"/>
      <c r="BC4972" s="6"/>
    </row>
    <row r="4973" spans="8:55">
      <c r="H4973" s="6"/>
      <c r="O4973" s="6"/>
      <c r="V4973" s="6"/>
      <c r="AJ4973" s="6"/>
      <c r="BC4973" s="6"/>
    </row>
    <row r="4974" spans="8:55">
      <c r="H4974" s="6"/>
      <c r="O4974" s="6"/>
      <c r="V4974" s="6"/>
      <c r="AJ4974" s="6"/>
      <c r="BC4974" s="6"/>
    </row>
    <row r="4975" spans="8:55">
      <c r="H4975" s="6"/>
      <c r="O4975" s="6"/>
      <c r="V4975" s="6"/>
      <c r="AJ4975" s="6"/>
      <c r="BC4975" s="6"/>
    </row>
    <row r="4976" spans="8:55">
      <c r="H4976" s="6"/>
      <c r="O4976" s="6"/>
      <c r="V4976" s="6"/>
      <c r="AJ4976" s="6"/>
      <c r="BC4976" s="6"/>
    </row>
    <row r="4977" spans="8:55">
      <c r="H4977" s="6"/>
      <c r="O4977" s="6"/>
      <c r="V4977" s="6"/>
      <c r="AJ4977" s="6"/>
      <c r="BC4977" s="6"/>
    </row>
    <row r="4978" spans="8:55">
      <c r="H4978" s="6"/>
      <c r="O4978" s="6"/>
      <c r="V4978" s="6"/>
      <c r="AJ4978" s="6"/>
      <c r="BC4978" s="6"/>
    </row>
    <row r="4979" spans="8:55">
      <c r="H4979" s="6"/>
      <c r="O4979" s="6"/>
      <c r="V4979" s="6"/>
      <c r="AJ4979" s="6"/>
      <c r="BC4979" s="6"/>
    </row>
    <row r="4980" spans="8:55">
      <c r="H4980" s="6"/>
      <c r="O4980" s="6"/>
      <c r="V4980" s="6"/>
      <c r="AJ4980" s="6"/>
      <c r="BC4980" s="6"/>
    </row>
    <row r="4981" spans="8:55">
      <c r="H4981" s="6"/>
      <c r="O4981" s="6"/>
      <c r="V4981" s="6"/>
      <c r="AJ4981" s="6"/>
      <c r="BC4981" s="6"/>
    </row>
    <row r="4982" spans="8:55">
      <c r="H4982" s="6"/>
      <c r="O4982" s="6"/>
      <c r="V4982" s="6"/>
      <c r="AJ4982" s="6"/>
      <c r="BC4982" s="6"/>
    </row>
    <row r="4983" spans="8:55">
      <c r="H4983" s="6"/>
      <c r="O4983" s="6"/>
      <c r="V4983" s="6"/>
      <c r="AJ4983" s="6"/>
      <c r="BC4983" s="6"/>
    </row>
    <row r="4984" spans="8:55">
      <c r="H4984" s="6"/>
      <c r="O4984" s="6"/>
      <c r="V4984" s="6"/>
      <c r="AJ4984" s="6"/>
      <c r="BC4984" s="6"/>
    </row>
    <row r="4985" spans="8:55">
      <c r="H4985" s="6"/>
      <c r="O4985" s="6"/>
      <c r="V4985" s="6"/>
      <c r="AJ4985" s="6"/>
      <c r="BC4985" s="6"/>
    </row>
    <row r="4986" spans="8:55">
      <c r="H4986" s="6"/>
      <c r="O4986" s="6"/>
      <c r="V4986" s="6"/>
      <c r="AJ4986" s="6"/>
      <c r="BC4986" s="6"/>
    </row>
    <row r="4987" spans="8:55">
      <c r="H4987" s="6"/>
      <c r="O4987" s="6"/>
      <c r="V4987" s="6"/>
      <c r="AJ4987" s="6"/>
      <c r="BC4987" s="6"/>
    </row>
    <row r="4988" spans="8:55">
      <c r="H4988" s="6"/>
      <c r="O4988" s="6"/>
      <c r="V4988" s="6"/>
      <c r="AJ4988" s="6"/>
      <c r="BC4988" s="6"/>
    </row>
    <row r="4989" spans="8:55">
      <c r="H4989" s="6"/>
      <c r="O4989" s="6"/>
      <c r="V4989" s="6"/>
      <c r="AJ4989" s="6"/>
      <c r="BC4989" s="6"/>
    </row>
    <row r="4990" spans="8:55">
      <c r="H4990" s="6"/>
      <c r="O4990" s="6"/>
      <c r="V4990" s="6"/>
      <c r="AJ4990" s="6"/>
      <c r="BC4990" s="6"/>
    </row>
    <row r="4991" spans="8:55">
      <c r="H4991" s="6"/>
      <c r="O4991" s="6"/>
      <c r="V4991" s="6"/>
      <c r="AJ4991" s="6"/>
      <c r="BC4991" s="6"/>
    </row>
    <row r="4992" spans="8:55">
      <c r="H4992" s="6"/>
      <c r="O4992" s="6"/>
      <c r="V4992" s="6"/>
      <c r="AJ4992" s="6"/>
      <c r="BC4992" s="6"/>
    </row>
    <row r="4993" spans="8:55">
      <c r="H4993" s="6"/>
      <c r="O4993" s="6"/>
      <c r="V4993" s="6"/>
      <c r="AJ4993" s="6"/>
      <c r="BC4993" s="6"/>
    </row>
    <row r="4994" spans="8:55">
      <c r="H4994" s="6"/>
      <c r="O4994" s="6"/>
      <c r="V4994" s="6"/>
      <c r="AJ4994" s="6"/>
      <c r="BC4994" s="6"/>
    </row>
    <row r="4995" spans="8:55">
      <c r="H4995" s="6"/>
      <c r="O4995" s="6"/>
      <c r="V4995" s="6"/>
      <c r="AJ4995" s="6"/>
      <c r="BC4995" s="6"/>
    </row>
    <row r="4996" spans="8:55">
      <c r="H4996" s="6"/>
      <c r="O4996" s="6"/>
      <c r="V4996" s="6"/>
      <c r="AJ4996" s="6"/>
      <c r="BC4996" s="6"/>
    </row>
    <row r="4997" spans="8:55">
      <c r="H4997" s="6"/>
      <c r="O4997" s="6"/>
      <c r="V4997" s="6"/>
      <c r="AJ4997" s="6"/>
      <c r="BC4997" s="6"/>
    </row>
    <row r="4998" spans="8:55">
      <c r="H4998" s="6"/>
      <c r="O4998" s="6"/>
      <c r="V4998" s="6"/>
      <c r="AJ4998" s="6"/>
      <c r="BC4998" s="6"/>
    </row>
    <row r="4999" spans="8:55">
      <c r="H4999" s="6"/>
      <c r="O4999" s="6"/>
      <c r="V4999" s="6"/>
      <c r="AJ4999" s="6"/>
      <c r="BC4999" s="6"/>
    </row>
    <row r="5000" spans="8:55">
      <c r="H5000" s="6"/>
      <c r="O5000" s="6"/>
      <c r="V5000" s="6"/>
      <c r="AJ5000" s="6"/>
      <c r="BC5000" s="6"/>
    </row>
    <row r="5001" spans="8:55">
      <c r="H5001" s="6"/>
      <c r="O5001" s="6"/>
      <c r="V5001" s="6"/>
      <c r="AJ5001" s="6"/>
      <c r="BC5001" s="6"/>
    </row>
    <row r="5002" spans="8:55">
      <c r="H5002" s="6"/>
      <c r="O5002" s="6"/>
      <c r="V5002" s="6"/>
      <c r="AJ5002" s="6"/>
      <c r="BC5002" s="6"/>
    </row>
    <row r="5003" spans="8:55">
      <c r="H5003" s="6"/>
      <c r="O5003" s="6"/>
      <c r="V5003" s="6"/>
      <c r="AJ5003" s="6"/>
      <c r="BC5003" s="6"/>
    </row>
    <row r="5004" spans="8:55">
      <c r="H5004" s="6"/>
      <c r="O5004" s="6"/>
      <c r="V5004" s="6"/>
      <c r="AJ5004" s="6"/>
      <c r="BC5004" s="6"/>
    </row>
    <row r="5005" spans="8:55">
      <c r="H5005" s="6"/>
      <c r="O5005" s="6"/>
      <c r="V5005" s="6"/>
      <c r="AJ5005" s="6"/>
      <c r="BC5005" s="6"/>
    </row>
    <row r="5006" spans="8:55">
      <c r="H5006" s="6"/>
      <c r="O5006" s="6"/>
      <c r="V5006" s="6"/>
      <c r="AJ5006" s="6"/>
      <c r="BC5006" s="6"/>
    </row>
    <row r="5007" spans="8:55">
      <c r="H5007" s="6"/>
      <c r="O5007" s="6"/>
      <c r="V5007" s="6"/>
      <c r="AJ5007" s="6"/>
      <c r="BC5007" s="6"/>
    </row>
    <row r="5008" spans="8:55">
      <c r="H5008" s="6"/>
      <c r="O5008" s="6"/>
      <c r="V5008" s="6"/>
      <c r="AJ5008" s="6"/>
      <c r="BC5008" s="6"/>
    </row>
    <row r="5009" spans="8:55">
      <c r="H5009" s="6"/>
      <c r="O5009" s="6"/>
      <c r="V5009" s="6"/>
      <c r="AJ5009" s="6"/>
      <c r="BC5009" s="6"/>
    </row>
    <row r="5010" spans="8:55">
      <c r="H5010" s="6"/>
      <c r="O5010" s="6"/>
      <c r="V5010" s="6"/>
      <c r="AJ5010" s="6"/>
      <c r="BC5010" s="6"/>
    </row>
    <row r="5011" spans="8:55">
      <c r="H5011" s="6"/>
      <c r="O5011" s="6"/>
      <c r="V5011" s="6"/>
      <c r="AJ5011" s="6"/>
      <c r="BC5011" s="6"/>
    </row>
    <row r="5012" spans="8:55">
      <c r="H5012" s="6"/>
      <c r="O5012" s="6"/>
      <c r="V5012" s="6"/>
      <c r="AJ5012" s="6"/>
      <c r="BC5012" s="6"/>
    </row>
    <row r="5013" spans="8:55">
      <c r="H5013" s="6"/>
      <c r="O5013" s="6"/>
      <c r="V5013" s="6"/>
      <c r="AJ5013" s="6"/>
      <c r="BC5013" s="6"/>
    </row>
    <row r="5014" spans="8:55">
      <c r="H5014" s="6"/>
      <c r="O5014" s="6"/>
      <c r="V5014" s="6"/>
      <c r="AJ5014" s="6"/>
      <c r="BC5014" s="6"/>
    </row>
    <row r="5015" spans="8:55">
      <c r="H5015" s="6"/>
      <c r="O5015" s="6"/>
      <c r="V5015" s="6"/>
      <c r="AJ5015" s="6"/>
      <c r="BC5015" s="6"/>
    </row>
    <row r="5016" spans="8:55">
      <c r="H5016" s="6"/>
      <c r="O5016" s="6"/>
      <c r="V5016" s="6"/>
      <c r="AJ5016" s="6"/>
      <c r="BC5016" s="6"/>
    </row>
    <row r="5017" spans="8:55">
      <c r="H5017" s="6"/>
      <c r="O5017" s="6"/>
      <c r="V5017" s="6"/>
      <c r="AJ5017" s="6"/>
      <c r="BC5017" s="6"/>
    </row>
    <row r="5018" spans="8:55">
      <c r="H5018" s="6"/>
      <c r="O5018" s="6"/>
      <c r="V5018" s="6"/>
      <c r="AJ5018" s="6"/>
      <c r="BC5018" s="6"/>
    </row>
    <row r="5019" spans="8:55">
      <c r="H5019" s="6"/>
      <c r="O5019" s="6"/>
      <c r="V5019" s="6"/>
      <c r="AJ5019" s="6"/>
      <c r="BC5019" s="6"/>
    </row>
    <row r="5020" spans="8:55">
      <c r="H5020" s="6"/>
      <c r="O5020" s="6"/>
      <c r="V5020" s="6"/>
      <c r="AJ5020" s="6"/>
      <c r="BC5020" s="6"/>
    </row>
    <row r="5021" spans="8:55">
      <c r="H5021" s="6"/>
      <c r="O5021" s="6"/>
      <c r="V5021" s="6"/>
      <c r="AJ5021" s="6"/>
      <c r="BC5021" s="6"/>
    </row>
    <row r="5022" spans="8:55">
      <c r="H5022" s="6"/>
      <c r="O5022" s="6"/>
      <c r="V5022" s="6"/>
      <c r="AJ5022" s="6"/>
      <c r="BC5022" s="6"/>
    </row>
    <row r="5023" spans="8:55">
      <c r="H5023" s="6"/>
      <c r="O5023" s="6"/>
      <c r="V5023" s="6"/>
      <c r="AJ5023" s="6"/>
      <c r="BC5023" s="6"/>
    </row>
    <row r="5024" spans="8:55">
      <c r="H5024" s="6"/>
      <c r="O5024" s="6"/>
      <c r="V5024" s="6"/>
      <c r="AJ5024" s="6"/>
      <c r="BC5024" s="6"/>
    </row>
    <row r="5025" spans="8:55">
      <c r="H5025" s="6"/>
      <c r="O5025" s="6"/>
      <c r="V5025" s="6"/>
      <c r="AJ5025" s="6"/>
      <c r="BC5025" s="6"/>
    </row>
    <row r="5026" spans="8:55">
      <c r="H5026" s="6"/>
      <c r="O5026" s="6"/>
      <c r="V5026" s="6"/>
      <c r="AJ5026" s="6"/>
      <c r="BC5026" s="6"/>
    </row>
    <row r="5027" spans="8:55">
      <c r="H5027" s="6"/>
      <c r="O5027" s="6"/>
      <c r="V5027" s="6"/>
      <c r="AJ5027" s="6"/>
      <c r="BC5027" s="6"/>
    </row>
    <row r="5028" spans="8:55">
      <c r="H5028" s="6"/>
      <c r="O5028" s="6"/>
      <c r="V5028" s="6"/>
      <c r="AJ5028" s="6"/>
      <c r="BC5028" s="6"/>
    </row>
    <row r="5029" spans="8:55">
      <c r="H5029" s="6"/>
      <c r="O5029" s="6"/>
      <c r="V5029" s="6"/>
      <c r="AJ5029" s="6"/>
      <c r="BC5029" s="6"/>
    </row>
    <row r="5030" spans="8:55">
      <c r="H5030" s="6"/>
      <c r="O5030" s="6"/>
      <c r="V5030" s="6"/>
      <c r="AJ5030" s="6"/>
      <c r="BC5030" s="6"/>
    </row>
    <row r="5031" spans="8:55">
      <c r="H5031" s="6"/>
      <c r="O5031" s="6"/>
      <c r="V5031" s="6"/>
      <c r="AJ5031" s="6"/>
      <c r="BC5031" s="6"/>
    </row>
    <row r="5032" spans="8:55">
      <c r="H5032" s="6"/>
      <c r="O5032" s="6"/>
      <c r="V5032" s="6"/>
      <c r="AJ5032" s="6"/>
      <c r="BC5032" s="6"/>
    </row>
    <row r="5033" spans="8:55">
      <c r="H5033" s="6"/>
      <c r="O5033" s="6"/>
      <c r="V5033" s="6"/>
      <c r="AJ5033" s="6"/>
      <c r="BC5033" s="6"/>
    </row>
    <row r="5034" spans="8:55">
      <c r="H5034" s="6"/>
      <c r="O5034" s="6"/>
      <c r="V5034" s="6"/>
      <c r="AJ5034" s="6"/>
      <c r="BC5034" s="6"/>
    </row>
    <row r="5035" spans="8:55">
      <c r="H5035" s="6"/>
      <c r="O5035" s="6"/>
      <c r="V5035" s="6"/>
      <c r="AJ5035" s="6"/>
      <c r="BC5035" s="6"/>
    </row>
    <row r="5036" spans="8:55">
      <c r="H5036" s="6"/>
      <c r="O5036" s="6"/>
      <c r="V5036" s="6"/>
      <c r="AJ5036" s="6"/>
      <c r="BC5036" s="6"/>
    </row>
    <row r="5037" spans="8:55">
      <c r="H5037" s="6"/>
      <c r="O5037" s="6"/>
      <c r="V5037" s="6"/>
      <c r="AJ5037" s="6"/>
      <c r="BC5037" s="6"/>
    </row>
    <row r="5038" spans="8:55">
      <c r="H5038" s="6"/>
      <c r="O5038" s="6"/>
      <c r="V5038" s="6"/>
      <c r="AJ5038" s="6"/>
      <c r="BC5038" s="6"/>
    </row>
    <row r="5039" spans="8:55">
      <c r="H5039" s="6"/>
      <c r="O5039" s="6"/>
      <c r="V5039" s="6"/>
      <c r="AJ5039" s="6"/>
      <c r="BC5039" s="6"/>
    </row>
    <row r="5040" spans="8:55">
      <c r="H5040" s="6"/>
      <c r="O5040" s="6"/>
      <c r="V5040" s="6"/>
      <c r="AJ5040" s="6"/>
      <c r="BC5040" s="6"/>
    </row>
    <row r="5041" spans="8:55">
      <c r="H5041" s="6"/>
      <c r="O5041" s="6"/>
      <c r="V5041" s="6"/>
      <c r="AJ5041" s="6"/>
      <c r="BC5041" s="6"/>
    </row>
    <row r="5042" spans="8:55">
      <c r="H5042" s="6"/>
      <c r="O5042" s="6"/>
      <c r="V5042" s="6"/>
      <c r="AJ5042" s="6"/>
      <c r="BC5042" s="6"/>
    </row>
    <row r="5043" spans="8:55">
      <c r="H5043" s="6"/>
      <c r="O5043" s="6"/>
      <c r="V5043" s="6"/>
      <c r="AJ5043" s="6"/>
      <c r="BC5043" s="6"/>
    </row>
    <row r="5044" spans="8:55">
      <c r="H5044" s="6"/>
      <c r="O5044" s="6"/>
      <c r="V5044" s="6"/>
      <c r="AJ5044" s="6"/>
      <c r="BC5044" s="6"/>
    </row>
    <row r="5045" spans="8:55">
      <c r="H5045" s="6"/>
      <c r="O5045" s="6"/>
      <c r="V5045" s="6"/>
      <c r="AJ5045" s="6"/>
      <c r="BC5045" s="6"/>
    </row>
    <row r="5046" spans="8:55">
      <c r="H5046" s="6"/>
      <c r="O5046" s="6"/>
      <c r="V5046" s="6"/>
      <c r="AJ5046" s="6"/>
      <c r="BC5046" s="6"/>
    </row>
    <row r="5047" spans="8:55">
      <c r="H5047" s="6"/>
      <c r="O5047" s="6"/>
      <c r="V5047" s="6"/>
      <c r="AJ5047" s="6"/>
      <c r="BC5047" s="6"/>
    </row>
    <row r="5048" spans="8:55">
      <c r="H5048" s="6"/>
      <c r="O5048" s="6"/>
      <c r="V5048" s="6"/>
      <c r="AJ5048" s="6"/>
      <c r="BC5048" s="6"/>
    </row>
    <row r="5049" spans="8:55">
      <c r="H5049" s="6"/>
      <c r="O5049" s="6"/>
      <c r="V5049" s="6"/>
      <c r="AJ5049" s="6"/>
      <c r="BC5049" s="6"/>
    </row>
    <row r="5050" spans="8:55">
      <c r="H5050" s="6"/>
      <c r="O5050" s="6"/>
      <c r="V5050" s="6"/>
      <c r="AJ5050" s="6"/>
      <c r="BC5050" s="6"/>
    </row>
    <row r="5051" spans="8:55">
      <c r="H5051" s="6"/>
      <c r="O5051" s="6"/>
      <c r="V5051" s="6"/>
      <c r="AJ5051" s="6"/>
      <c r="BC5051" s="6"/>
    </row>
    <row r="5052" spans="8:55">
      <c r="H5052" s="6"/>
      <c r="O5052" s="6"/>
      <c r="V5052" s="6"/>
      <c r="AJ5052" s="6"/>
      <c r="BC5052" s="6"/>
    </row>
    <row r="5053" spans="8:55">
      <c r="H5053" s="6"/>
      <c r="O5053" s="6"/>
      <c r="V5053" s="6"/>
      <c r="AJ5053" s="6"/>
      <c r="BC5053" s="6"/>
    </row>
    <row r="5054" spans="8:55">
      <c r="H5054" s="6"/>
      <c r="O5054" s="6"/>
      <c r="V5054" s="6"/>
      <c r="AJ5054" s="6"/>
      <c r="BC5054" s="6"/>
    </row>
    <row r="5055" spans="8:55">
      <c r="H5055" s="6"/>
      <c r="O5055" s="6"/>
      <c r="V5055" s="6"/>
      <c r="AJ5055" s="6"/>
      <c r="BC5055" s="6"/>
    </row>
    <row r="5056" spans="8:55">
      <c r="H5056" s="6"/>
      <c r="O5056" s="6"/>
      <c r="V5056" s="6"/>
      <c r="AJ5056" s="6"/>
      <c r="BC5056" s="6"/>
    </row>
    <row r="5057" spans="8:55">
      <c r="H5057" s="6"/>
      <c r="O5057" s="6"/>
      <c r="V5057" s="6"/>
      <c r="AJ5057" s="6"/>
      <c r="BC5057" s="6"/>
    </row>
    <row r="5058" spans="8:55">
      <c r="H5058" s="6"/>
      <c r="O5058" s="6"/>
      <c r="V5058" s="6"/>
      <c r="AJ5058" s="6"/>
      <c r="BC5058" s="6"/>
    </row>
    <row r="5059" spans="8:55">
      <c r="H5059" s="6"/>
      <c r="O5059" s="6"/>
      <c r="V5059" s="6"/>
      <c r="AJ5059" s="6"/>
      <c r="BC5059" s="6"/>
    </row>
    <row r="5060" spans="8:55">
      <c r="H5060" s="6"/>
      <c r="O5060" s="6"/>
      <c r="V5060" s="6"/>
      <c r="AJ5060" s="6"/>
      <c r="BC5060" s="6"/>
    </row>
    <row r="5061" spans="8:55">
      <c r="H5061" s="6"/>
      <c r="O5061" s="6"/>
      <c r="V5061" s="6"/>
      <c r="AJ5061" s="6"/>
      <c r="BC5061" s="6"/>
    </row>
    <row r="5062" spans="8:55">
      <c r="H5062" s="6"/>
      <c r="O5062" s="6"/>
      <c r="V5062" s="6"/>
      <c r="AJ5062" s="6"/>
      <c r="BC5062" s="6"/>
    </row>
    <row r="5063" spans="8:55">
      <c r="H5063" s="6"/>
      <c r="O5063" s="6"/>
      <c r="V5063" s="6"/>
      <c r="AJ5063" s="6"/>
      <c r="BC5063" s="6"/>
    </row>
    <row r="5064" spans="8:55">
      <c r="H5064" s="6"/>
      <c r="O5064" s="6"/>
      <c r="V5064" s="6"/>
      <c r="AJ5064" s="6"/>
      <c r="BC5064" s="6"/>
    </row>
    <row r="5065" spans="8:55">
      <c r="H5065" s="6"/>
      <c r="O5065" s="6"/>
      <c r="V5065" s="6"/>
      <c r="AJ5065" s="6"/>
      <c r="BC5065" s="6"/>
    </row>
    <row r="5066" spans="8:55">
      <c r="H5066" s="6"/>
      <c r="O5066" s="6"/>
      <c r="V5066" s="6"/>
      <c r="AJ5066" s="6"/>
      <c r="BC5066" s="6"/>
    </row>
    <row r="5067" spans="8:55">
      <c r="H5067" s="6"/>
      <c r="O5067" s="6"/>
      <c r="V5067" s="6"/>
      <c r="AJ5067" s="6"/>
      <c r="BC5067" s="6"/>
    </row>
    <row r="5068" spans="8:55">
      <c r="H5068" s="6"/>
      <c r="O5068" s="6"/>
      <c r="V5068" s="6"/>
      <c r="AJ5068" s="6"/>
      <c r="BC5068" s="6"/>
    </row>
    <row r="5069" spans="8:55">
      <c r="H5069" s="6"/>
      <c r="O5069" s="6"/>
      <c r="V5069" s="6"/>
      <c r="AJ5069" s="6"/>
      <c r="BC5069" s="6"/>
    </row>
    <row r="5070" spans="8:55">
      <c r="H5070" s="6"/>
      <c r="O5070" s="6"/>
      <c r="V5070" s="6"/>
      <c r="AJ5070" s="6"/>
      <c r="BC5070" s="6"/>
    </row>
    <row r="5071" spans="8:55">
      <c r="H5071" s="6"/>
      <c r="O5071" s="6"/>
      <c r="V5071" s="6"/>
      <c r="AJ5071" s="6"/>
      <c r="BC5071" s="6"/>
    </row>
    <row r="5072" spans="8:55">
      <c r="H5072" s="6"/>
      <c r="O5072" s="6"/>
      <c r="V5072" s="6"/>
      <c r="AJ5072" s="6"/>
      <c r="BC5072" s="6"/>
    </row>
    <row r="5073" spans="8:55">
      <c r="H5073" s="6"/>
      <c r="O5073" s="6"/>
      <c r="V5073" s="6"/>
      <c r="AJ5073" s="6"/>
      <c r="BC5073" s="6"/>
    </row>
    <row r="5074" spans="8:55">
      <c r="H5074" s="6"/>
      <c r="O5074" s="6"/>
      <c r="V5074" s="6"/>
      <c r="AJ5074" s="6"/>
      <c r="BC5074" s="6"/>
    </row>
    <row r="5075" spans="8:55">
      <c r="H5075" s="6"/>
      <c r="O5075" s="6"/>
      <c r="V5075" s="6"/>
      <c r="AJ5075" s="6"/>
      <c r="BC5075" s="6"/>
    </row>
    <row r="5076" spans="8:55">
      <c r="H5076" s="6"/>
      <c r="O5076" s="6"/>
      <c r="V5076" s="6"/>
      <c r="AJ5076" s="6"/>
      <c r="BC5076" s="6"/>
    </row>
    <row r="5077" spans="8:55">
      <c r="H5077" s="6"/>
      <c r="O5077" s="6"/>
      <c r="V5077" s="6"/>
      <c r="AJ5077" s="6"/>
      <c r="BC5077" s="6"/>
    </row>
    <row r="5078" spans="8:55">
      <c r="H5078" s="6"/>
      <c r="O5078" s="6"/>
      <c r="V5078" s="6"/>
      <c r="AJ5078" s="6"/>
      <c r="BC5078" s="6"/>
    </row>
    <row r="5079" spans="8:55">
      <c r="H5079" s="6"/>
      <c r="O5079" s="6"/>
      <c r="V5079" s="6"/>
      <c r="AJ5079" s="6"/>
      <c r="BC5079" s="6"/>
    </row>
    <row r="5080" spans="8:55">
      <c r="H5080" s="6"/>
      <c r="O5080" s="6"/>
      <c r="V5080" s="6"/>
      <c r="AJ5080" s="6"/>
      <c r="BC5080" s="6"/>
    </row>
    <row r="5081" spans="8:55">
      <c r="H5081" s="6"/>
      <c r="O5081" s="6"/>
      <c r="V5081" s="6"/>
      <c r="AJ5081" s="6"/>
      <c r="BC5081" s="6"/>
    </row>
    <row r="5082" spans="8:55">
      <c r="H5082" s="6"/>
      <c r="O5082" s="6"/>
      <c r="V5082" s="6"/>
      <c r="AJ5082" s="6"/>
      <c r="BC5082" s="6"/>
    </row>
    <row r="5083" spans="8:55">
      <c r="H5083" s="6"/>
      <c r="O5083" s="6"/>
      <c r="V5083" s="6"/>
      <c r="AJ5083" s="6"/>
      <c r="BC5083" s="6"/>
    </row>
    <row r="5084" spans="8:55">
      <c r="H5084" s="6"/>
      <c r="O5084" s="6"/>
      <c r="V5084" s="6"/>
      <c r="AJ5084" s="6"/>
      <c r="BC5084" s="6"/>
    </row>
    <row r="5085" spans="8:55">
      <c r="H5085" s="6"/>
      <c r="O5085" s="6"/>
      <c r="V5085" s="6"/>
      <c r="AJ5085" s="6"/>
      <c r="BC5085" s="6"/>
    </row>
    <row r="5086" spans="8:55">
      <c r="H5086" s="6"/>
      <c r="O5086" s="6"/>
      <c r="V5086" s="6"/>
      <c r="AJ5086" s="6"/>
      <c r="BC5086" s="6"/>
    </row>
    <row r="5087" spans="8:55">
      <c r="H5087" s="6"/>
      <c r="O5087" s="6"/>
      <c r="V5087" s="6"/>
      <c r="AJ5087" s="6"/>
      <c r="BC5087" s="6"/>
    </row>
    <row r="5088" spans="8:55">
      <c r="H5088" s="6"/>
      <c r="O5088" s="6"/>
      <c r="V5088" s="6"/>
      <c r="AJ5088" s="6"/>
      <c r="BC5088" s="6"/>
    </row>
    <row r="5089" spans="8:55">
      <c r="H5089" s="6"/>
      <c r="O5089" s="6"/>
      <c r="V5089" s="6"/>
      <c r="AJ5089" s="6"/>
      <c r="BC5089" s="6"/>
    </row>
    <row r="5090" spans="8:55">
      <c r="H5090" s="6"/>
      <c r="O5090" s="6"/>
      <c r="V5090" s="6"/>
      <c r="AJ5090" s="6"/>
      <c r="BC5090" s="6"/>
    </row>
    <row r="5091" spans="8:55">
      <c r="H5091" s="6"/>
      <c r="O5091" s="6"/>
      <c r="V5091" s="6"/>
      <c r="AJ5091" s="6"/>
      <c r="BC5091" s="6"/>
    </row>
    <row r="5092" spans="8:55">
      <c r="H5092" s="6"/>
      <c r="O5092" s="6"/>
      <c r="V5092" s="6"/>
      <c r="AJ5092" s="6"/>
      <c r="BC5092" s="6"/>
    </row>
    <row r="5093" spans="8:55">
      <c r="H5093" s="6"/>
      <c r="O5093" s="6"/>
      <c r="V5093" s="6"/>
      <c r="AJ5093" s="6"/>
      <c r="BC5093" s="6"/>
    </row>
    <row r="5094" spans="8:55">
      <c r="H5094" s="6"/>
      <c r="O5094" s="6"/>
      <c r="V5094" s="6"/>
      <c r="AJ5094" s="6"/>
      <c r="BC5094" s="6"/>
    </row>
    <row r="5095" spans="8:55">
      <c r="H5095" s="6"/>
      <c r="O5095" s="6"/>
      <c r="V5095" s="6"/>
      <c r="AJ5095" s="6"/>
      <c r="BC5095" s="6"/>
    </row>
    <row r="5096" spans="8:55">
      <c r="H5096" s="6"/>
      <c r="O5096" s="6"/>
      <c r="V5096" s="6"/>
      <c r="AJ5096" s="6"/>
      <c r="BC5096" s="6"/>
    </row>
    <row r="5097" spans="8:55">
      <c r="H5097" s="6"/>
      <c r="O5097" s="6"/>
      <c r="V5097" s="6"/>
      <c r="AJ5097" s="6"/>
      <c r="BC5097" s="6"/>
    </row>
    <row r="5098" spans="8:55">
      <c r="H5098" s="6"/>
      <c r="O5098" s="6"/>
      <c r="V5098" s="6"/>
      <c r="AJ5098" s="6"/>
      <c r="BC5098" s="6"/>
    </row>
    <row r="5099" spans="8:55">
      <c r="H5099" s="6"/>
      <c r="O5099" s="6"/>
      <c r="V5099" s="6"/>
      <c r="AJ5099" s="6"/>
      <c r="BC5099" s="6"/>
    </row>
    <row r="5100" spans="8:55">
      <c r="H5100" s="6"/>
      <c r="O5100" s="6"/>
      <c r="V5100" s="6"/>
      <c r="AJ5100" s="6"/>
      <c r="BC5100" s="6"/>
    </row>
    <row r="5101" spans="8:55">
      <c r="H5101" s="6"/>
      <c r="O5101" s="6"/>
      <c r="V5101" s="6"/>
      <c r="AJ5101" s="6"/>
      <c r="BC5101" s="6"/>
    </row>
    <row r="5102" spans="8:55">
      <c r="H5102" s="6"/>
      <c r="O5102" s="6"/>
      <c r="V5102" s="6"/>
      <c r="AJ5102" s="6"/>
      <c r="BC5102" s="6"/>
    </row>
    <row r="5103" spans="8:55">
      <c r="H5103" s="6"/>
      <c r="O5103" s="6"/>
      <c r="V5103" s="6"/>
      <c r="AJ5103" s="6"/>
      <c r="BC5103" s="6"/>
    </row>
    <row r="5104" spans="8:55">
      <c r="H5104" s="6"/>
      <c r="O5104" s="6"/>
      <c r="V5104" s="6"/>
      <c r="AJ5104" s="6"/>
      <c r="BC5104" s="6"/>
    </row>
    <row r="5105" spans="8:55">
      <c r="H5105" s="6"/>
      <c r="O5105" s="6"/>
      <c r="V5105" s="6"/>
      <c r="AJ5105" s="6"/>
      <c r="BC5105" s="6"/>
    </row>
    <row r="5106" spans="8:55">
      <c r="H5106" s="6"/>
      <c r="O5106" s="6"/>
      <c r="V5106" s="6"/>
      <c r="AJ5106" s="6"/>
      <c r="BC5106" s="6"/>
    </row>
    <row r="5107" spans="8:55">
      <c r="H5107" s="6"/>
      <c r="O5107" s="6"/>
      <c r="V5107" s="6"/>
      <c r="AJ5107" s="6"/>
      <c r="BC5107" s="6"/>
    </row>
    <row r="5108" spans="8:55">
      <c r="H5108" s="6"/>
      <c r="O5108" s="6"/>
      <c r="V5108" s="6"/>
      <c r="AJ5108" s="6"/>
      <c r="BC5108" s="6"/>
    </row>
    <row r="5109" spans="8:55">
      <c r="H5109" s="6"/>
      <c r="O5109" s="6"/>
      <c r="V5109" s="6"/>
      <c r="AJ5109" s="6"/>
      <c r="BC5109" s="6"/>
    </row>
    <row r="5110" spans="8:55">
      <c r="H5110" s="6"/>
      <c r="O5110" s="6"/>
      <c r="V5110" s="6"/>
      <c r="AJ5110" s="6"/>
      <c r="BC5110" s="6"/>
    </row>
    <row r="5111" spans="8:55">
      <c r="H5111" s="6"/>
      <c r="O5111" s="6"/>
      <c r="V5111" s="6"/>
      <c r="AJ5111" s="6"/>
      <c r="BC5111" s="6"/>
    </row>
    <row r="5112" spans="8:55">
      <c r="H5112" s="6"/>
      <c r="O5112" s="6"/>
      <c r="V5112" s="6"/>
      <c r="AJ5112" s="6"/>
      <c r="BC5112" s="6"/>
    </row>
    <row r="5113" spans="8:55">
      <c r="H5113" s="6"/>
      <c r="O5113" s="6"/>
      <c r="V5113" s="6"/>
      <c r="AJ5113" s="6"/>
      <c r="BC5113" s="6"/>
    </row>
    <row r="5114" spans="8:55">
      <c r="H5114" s="6"/>
      <c r="O5114" s="6"/>
      <c r="V5114" s="6"/>
      <c r="AJ5114" s="6"/>
      <c r="BC5114" s="6"/>
    </row>
    <row r="5115" spans="8:55">
      <c r="H5115" s="6"/>
      <c r="O5115" s="6"/>
      <c r="V5115" s="6"/>
      <c r="AJ5115" s="6"/>
      <c r="BC5115" s="6"/>
    </row>
    <row r="5116" spans="8:55">
      <c r="H5116" s="6"/>
      <c r="O5116" s="6"/>
      <c r="V5116" s="6"/>
      <c r="AJ5116" s="6"/>
      <c r="BC5116" s="6"/>
    </row>
    <row r="5117" spans="8:55">
      <c r="H5117" s="6"/>
      <c r="O5117" s="6"/>
      <c r="V5117" s="6"/>
      <c r="AJ5117" s="6"/>
      <c r="BC5117" s="6"/>
    </row>
    <row r="5118" spans="8:55">
      <c r="H5118" s="6"/>
      <c r="O5118" s="6"/>
      <c r="V5118" s="6"/>
      <c r="AJ5118" s="6"/>
      <c r="BC5118" s="6"/>
    </row>
    <row r="5119" spans="8:55">
      <c r="H5119" s="6"/>
      <c r="O5119" s="6"/>
      <c r="V5119" s="6"/>
      <c r="AJ5119" s="6"/>
      <c r="BC5119" s="6"/>
    </row>
    <row r="5120" spans="8:55">
      <c r="H5120" s="6"/>
      <c r="O5120" s="6"/>
      <c r="V5120" s="6"/>
      <c r="AJ5120" s="6"/>
      <c r="BC5120" s="6"/>
    </row>
    <row r="5121" spans="8:55">
      <c r="H5121" s="6"/>
      <c r="O5121" s="6"/>
      <c r="V5121" s="6"/>
      <c r="AJ5121" s="6"/>
      <c r="BC5121" s="6"/>
    </row>
    <row r="5122" spans="8:55">
      <c r="H5122" s="6"/>
      <c r="O5122" s="6"/>
      <c r="V5122" s="6"/>
      <c r="AJ5122" s="6"/>
      <c r="BC5122" s="6"/>
    </row>
    <row r="5123" spans="8:55">
      <c r="H5123" s="6"/>
      <c r="O5123" s="6"/>
      <c r="V5123" s="6"/>
      <c r="AJ5123" s="6"/>
      <c r="BC5123" s="6"/>
    </row>
    <row r="5124" spans="8:55">
      <c r="H5124" s="6"/>
      <c r="O5124" s="6"/>
      <c r="V5124" s="6"/>
      <c r="AJ5124" s="6"/>
      <c r="BC5124" s="6"/>
    </row>
    <row r="5125" spans="8:55">
      <c r="H5125" s="6"/>
      <c r="O5125" s="6"/>
      <c r="V5125" s="6"/>
      <c r="AJ5125" s="6"/>
      <c r="BC5125" s="6"/>
    </row>
    <row r="5126" spans="8:55">
      <c r="H5126" s="6"/>
      <c r="O5126" s="6"/>
      <c r="V5126" s="6"/>
      <c r="AJ5126" s="6"/>
      <c r="BC5126" s="6"/>
    </row>
    <row r="5127" spans="8:55">
      <c r="H5127" s="6"/>
      <c r="O5127" s="6"/>
      <c r="V5127" s="6"/>
      <c r="AJ5127" s="6"/>
      <c r="BC5127" s="6"/>
    </row>
    <row r="5128" spans="8:55">
      <c r="H5128" s="6"/>
      <c r="O5128" s="6"/>
      <c r="V5128" s="6"/>
      <c r="AJ5128" s="6"/>
      <c r="BC5128" s="6"/>
    </row>
    <row r="5129" spans="8:55">
      <c r="H5129" s="6"/>
      <c r="O5129" s="6"/>
      <c r="V5129" s="6"/>
      <c r="AJ5129" s="6"/>
      <c r="BC5129" s="6"/>
    </row>
    <row r="5130" spans="8:55">
      <c r="H5130" s="6"/>
      <c r="O5130" s="6"/>
      <c r="V5130" s="6"/>
      <c r="AJ5130" s="6"/>
      <c r="BC5130" s="6"/>
    </row>
    <row r="5131" spans="8:55">
      <c r="H5131" s="6"/>
      <c r="O5131" s="6"/>
      <c r="V5131" s="6"/>
      <c r="AJ5131" s="6"/>
      <c r="BC5131" s="6"/>
    </row>
    <row r="5132" spans="8:55">
      <c r="H5132" s="6"/>
      <c r="O5132" s="6"/>
      <c r="V5132" s="6"/>
      <c r="AJ5132" s="6"/>
      <c r="BC5132" s="6"/>
    </row>
    <row r="5133" spans="8:55">
      <c r="H5133" s="6"/>
      <c r="O5133" s="6"/>
      <c r="V5133" s="6"/>
      <c r="AJ5133" s="6"/>
      <c r="BC5133" s="6"/>
    </row>
    <row r="5134" spans="8:55">
      <c r="H5134" s="6"/>
      <c r="O5134" s="6"/>
      <c r="V5134" s="6"/>
      <c r="AJ5134" s="6"/>
      <c r="BC5134" s="6"/>
    </row>
    <row r="5135" spans="8:55">
      <c r="H5135" s="6"/>
      <c r="O5135" s="6"/>
      <c r="V5135" s="6"/>
      <c r="AJ5135" s="6"/>
      <c r="BC5135" s="6"/>
    </row>
    <row r="5136" spans="8:55">
      <c r="H5136" s="6"/>
      <c r="O5136" s="6"/>
      <c r="V5136" s="6"/>
      <c r="AJ5136" s="6"/>
      <c r="BC5136" s="6"/>
    </row>
    <row r="5137" spans="8:55">
      <c r="H5137" s="6"/>
      <c r="O5137" s="6"/>
      <c r="V5137" s="6"/>
      <c r="AJ5137" s="6"/>
      <c r="BC5137" s="6"/>
    </row>
    <row r="5138" spans="8:55">
      <c r="H5138" s="6"/>
      <c r="O5138" s="6"/>
      <c r="V5138" s="6"/>
      <c r="AJ5138" s="6"/>
      <c r="BC5138" s="6"/>
    </row>
    <row r="5139" spans="8:55">
      <c r="H5139" s="6"/>
      <c r="O5139" s="6"/>
      <c r="V5139" s="6"/>
      <c r="AJ5139" s="6"/>
      <c r="BC5139" s="6"/>
    </row>
    <row r="5140" spans="8:55">
      <c r="H5140" s="6"/>
      <c r="O5140" s="6"/>
      <c r="V5140" s="6"/>
      <c r="AJ5140" s="6"/>
      <c r="BC5140" s="6"/>
    </row>
    <row r="5141" spans="8:55">
      <c r="H5141" s="6"/>
      <c r="O5141" s="6"/>
      <c r="V5141" s="6"/>
      <c r="AJ5141" s="6"/>
      <c r="BC5141" s="6"/>
    </row>
    <row r="5142" spans="8:55">
      <c r="H5142" s="6"/>
      <c r="O5142" s="6"/>
      <c r="V5142" s="6"/>
      <c r="AJ5142" s="6"/>
      <c r="BC5142" s="6"/>
    </row>
    <row r="5143" spans="8:55">
      <c r="H5143" s="6"/>
      <c r="O5143" s="6"/>
      <c r="V5143" s="6"/>
      <c r="AJ5143" s="6"/>
      <c r="BC5143" s="6"/>
    </row>
    <row r="5144" spans="8:55">
      <c r="H5144" s="6"/>
      <c r="O5144" s="6"/>
      <c r="V5144" s="6"/>
      <c r="AJ5144" s="6"/>
      <c r="BC5144" s="6"/>
    </row>
    <row r="5145" spans="8:55">
      <c r="H5145" s="6"/>
      <c r="O5145" s="6"/>
      <c r="V5145" s="6"/>
      <c r="AJ5145" s="6"/>
      <c r="BC5145" s="6"/>
    </row>
    <row r="5146" spans="8:55">
      <c r="H5146" s="6"/>
      <c r="O5146" s="6"/>
      <c r="V5146" s="6"/>
      <c r="AJ5146" s="6"/>
      <c r="BC5146" s="6"/>
    </row>
    <row r="5147" spans="8:55">
      <c r="H5147" s="6"/>
      <c r="O5147" s="6"/>
      <c r="V5147" s="6"/>
      <c r="AJ5147" s="6"/>
      <c r="BC5147" s="6"/>
    </row>
    <row r="5148" spans="8:55">
      <c r="H5148" s="6"/>
      <c r="O5148" s="6"/>
      <c r="V5148" s="6"/>
      <c r="AJ5148" s="6"/>
      <c r="BC5148" s="6"/>
    </row>
    <row r="5149" spans="8:55">
      <c r="H5149" s="6"/>
      <c r="O5149" s="6"/>
      <c r="V5149" s="6"/>
      <c r="AJ5149" s="6"/>
      <c r="BC5149" s="6"/>
    </row>
    <row r="5150" spans="8:55">
      <c r="H5150" s="6"/>
      <c r="O5150" s="6"/>
      <c r="V5150" s="6"/>
      <c r="AJ5150" s="6"/>
      <c r="BC5150" s="6"/>
    </row>
    <row r="5151" spans="8:55">
      <c r="H5151" s="6"/>
      <c r="O5151" s="6"/>
      <c r="V5151" s="6"/>
      <c r="AJ5151" s="6"/>
      <c r="BC5151" s="6"/>
    </row>
    <row r="5152" spans="8:55">
      <c r="H5152" s="6"/>
      <c r="O5152" s="6"/>
      <c r="V5152" s="6"/>
      <c r="AJ5152" s="6"/>
      <c r="BC5152" s="6"/>
    </row>
    <row r="5153" spans="8:55">
      <c r="H5153" s="6"/>
      <c r="O5153" s="6"/>
      <c r="V5153" s="6"/>
      <c r="AJ5153" s="6"/>
      <c r="BC5153" s="6"/>
    </row>
    <row r="5154" spans="8:55">
      <c r="H5154" s="6"/>
      <c r="O5154" s="6"/>
      <c r="V5154" s="6"/>
      <c r="AJ5154" s="6"/>
      <c r="BC5154" s="6"/>
    </row>
    <row r="5155" spans="8:55">
      <c r="H5155" s="6"/>
      <c r="O5155" s="6"/>
      <c r="V5155" s="6"/>
      <c r="AJ5155" s="6"/>
      <c r="BC5155" s="6"/>
    </row>
    <row r="5156" spans="8:55">
      <c r="H5156" s="6"/>
      <c r="O5156" s="6"/>
      <c r="V5156" s="6"/>
      <c r="AJ5156" s="6"/>
      <c r="BC5156" s="6"/>
    </row>
    <row r="5157" spans="8:55">
      <c r="H5157" s="6"/>
      <c r="O5157" s="6"/>
      <c r="V5157" s="6"/>
      <c r="AJ5157" s="6"/>
      <c r="BC5157" s="6"/>
    </row>
    <row r="5158" spans="8:55">
      <c r="H5158" s="6"/>
      <c r="O5158" s="6"/>
      <c r="V5158" s="6"/>
      <c r="AJ5158" s="6"/>
      <c r="BC5158" s="6"/>
    </row>
    <row r="5159" spans="8:55">
      <c r="H5159" s="6"/>
      <c r="O5159" s="6"/>
      <c r="V5159" s="6"/>
      <c r="AJ5159" s="6"/>
      <c r="BC5159" s="6"/>
    </row>
    <row r="5160" spans="8:55">
      <c r="H5160" s="6"/>
      <c r="O5160" s="6"/>
      <c r="V5160" s="6"/>
      <c r="AJ5160" s="6"/>
      <c r="BC5160" s="6"/>
    </row>
    <row r="5161" spans="8:55">
      <c r="H5161" s="6"/>
      <c r="O5161" s="6"/>
      <c r="V5161" s="6"/>
      <c r="AJ5161" s="6"/>
      <c r="BC5161" s="6"/>
    </row>
    <row r="5162" spans="8:55">
      <c r="H5162" s="6"/>
      <c r="O5162" s="6"/>
      <c r="V5162" s="6"/>
      <c r="AJ5162" s="6"/>
      <c r="BC5162" s="6"/>
    </row>
    <row r="5163" spans="8:55">
      <c r="H5163" s="6"/>
      <c r="O5163" s="6"/>
      <c r="V5163" s="6"/>
      <c r="AJ5163" s="6"/>
      <c r="BC5163" s="6"/>
    </row>
    <row r="5164" spans="8:55">
      <c r="H5164" s="6"/>
      <c r="O5164" s="6"/>
      <c r="V5164" s="6"/>
      <c r="AJ5164" s="6"/>
      <c r="BC5164" s="6"/>
    </row>
    <row r="5165" spans="8:55">
      <c r="H5165" s="6"/>
      <c r="O5165" s="6"/>
      <c r="V5165" s="6"/>
      <c r="AJ5165" s="6"/>
      <c r="BC5165" s="6"/>
    </row>
    <row r="5166" spans="8:55">
      <c r="H5166" s="6"/>
      <c r="O5166" s="6"/>
      <c r="V5166" s="6"/>
      <c r="AJ5166" s="6"/>
      <c r="BC5166" s="6"/>
    </row>
    <row r="5167" spans="8:55">
      <c r="H5167" s="6"/>
      <c r="O5167" s="6"/>
      <c r="V5167" s="6"/>
      <c r="AJ5167" s="6"/>
      <c r="BC5167" s="6"/>
    </row>
    <row r="5168" spans="8:55">
      <c r="H5168" s="6"/>
      <c r="O5168" s="6"/>
      <c r="V5168" s="6"/>
      <c r="AJ5168" s="6"/>
      <c r="BC5168" s="6"/>
    </row>
    <row r="5169" spans="8:55">
      <c r="H5169" s="6"/>
      <c r="O5169" s="6"/>
      <c r="V5169" s="6"/>
      <c r="AJ5169" s="6"/>
      <c r="BC5169" s="6"/>
    </row>
    <row r="5170" spans="8:55">
      <c r="H5170" s="6"/>
      <c r="O5170" s="6"/>
      <c r="V5170" s="6"/>
      <c r="AJ5170" s="6"/>
      <c r="BC5170" s="6"/>
    </row>
    <row r="5171" spans="8:55">
      <c r="H5171" s="6"/>
      <c r="O5171" s="6"/>
      <c r="V5171" s="6"/>
      <c r="AJ5171" s="6"/>
      <c r="BC5171" s="6"/>
    </row>
    <row r="5172" spans="8:55">
      <c r="H5172" s="6"/>
      <c r="O5172" s="6"/>
      <c r="V5172" s="6"/>
      <c r="AJ5172" s="6"/>
      <c r="BC5172" s="6"/>
    </row>
    <row r="5173" spans="8:55">
      <c r="H5173" s="6"/>
      <c r="O5173" s="6"/>
      <c r="V5173" s="6"/>
      <c r="AJ5173" s="6"/>
      <c r="BC5173" s="6"/>
    </row>
    <row r="5174" spans="8:55">
      <c r="H5174" s="6"/>
      <c r="O5174" s="6"/>
      <c r="V5174" s="6"/>
      <c r="AJ5174" s="6"/>
      <c r="BC5174" s="6"/>
    </row>
    <row r="5175" spans="8:55">
      <c r="H5175" s="6"/>
      <c r="O5175" s="6"/>
      <c r="V5175" s="6"/>
      <c r="AJ5175" s="6"/>
      <c r="BC5175" s="6"/>
    </row>
    <row r="5176" spans="8:55">
      <c r="H5176" s="6"/>
      <c r="O5176" s="6"/>
      <c r="V5176" s="6"/>
      <c r="AJ5176" s="6"/>
      <c r="BC5176" s="6"/>
    </row>
    <row r="5177" spans="8:55">
      <c r="H5177" s="6"/>
      <c r="O5177" s="6"/>
      <c r="V5177" s="6"/>
      <c r="AJ5177" s="6"/>
      <c r="BC5177" s="6"/>
    </row>
    <row r="5178" spans="8:55">
      <c r="H5178" s="6"/>
      <c r="O5178" s="6"/>
      <c r="V5178" s="6"/>
      <c r="AJ5178" s="6"/>
      <c r="BC5178" s="6"/>
    </row>
    <row r="5179" spans="8:55">
      <c r="H5179" s="6"/>
      <c r="O5179" s="6"/>
      <c r="V5179" s="6"/>
      <c r="AJ5179" s="6"/>
      <c r="BC5179" s="6"/>
    </row>
    <row r="5180" spans="8:55">
      <c r="H5180" s="6"/>
      <c r="O5180" s="6"/>
      <c r="V5180" s="6"/>
      <c r="AJ5180" s="6"/>
      <c r="BC5180" s="6"/>
    </row>
    <row r="5181" spans="8:55">
      <c r="H5181" s="6"/>
      <c r="O5181" s="6"/>
      <c r="V5181" s="6"/>
      <c r="AJ5181" s="6"/>
      <c r="BC5181" s="6"/>
    </row>
    <row r="5182" spans="8:55">
      <c r="H5182" s="6"/>
      <c r="O5182" s="6"/>
      <c r="V5182" s="6"/>
      <c r="AJ5182" s="6"/>
      <c r="BC5182" s="6"/>
    </row>
    <row r="5183" spans="8:55">
      <c r="H5183" s="6"/>
      <c r="O5183" s="6"/>
      <c r="V5183" s="6"/>
      <c r="AJ5183" s="6"/>
      <c r="BC5183" s="6"/>
    </row>
    <row r="5184" spans="8:55">
      <c r="H5184" s="6"/>
      <c r="O5184" s="6"/>
      <c r="V5184" s="6"/>
      <c r="AJ5184" s="6"/>
      <c r="BC5184" s="6"/>
    </row>
    <row r="5185" spans="8:55">
      <c r="H5185" s="6"/>
      <c r="O5185" s="6"/>
      <c r="V5185" s="6"/>
      <c r="AJ5185" s="6"/>
      <c r="BC5185" s="6"/>
    </row>
    <row r="5186" spans="8:55">
      <c r="H5186" s="6"/>
      <c r="O5186" s="6"/>
      <c r="V5186" s="6"/>
      <c r="AJ5186" s="6"/>
      <c r="BC5186" s="6"/>
    </row>
    <row r="5187" spans="8:55">
      <c r="H5187" s="6"/>
      <c r="O5187" s="6"/>
      <c r="V5187" s="6"/>
      <c r="AJ5187" s="6"/>
      <c r="BC5187" s="6"/>
    </row>
    <row r="5188" spans="8:55">
      <c r="H5188" s="6"/>
      <c r="O5188" s="6"/>
      <c r="V5188" s="6"/>
      <c r="AJ5188" s="6"/>
      <c r="BC5188" s="6"/>
    </row>
    <row r="5189" spans="8:55">
      <c r="H5189" s="6"/>
      <c r="O5189" s="6"/>
      <c r="V5189" s="6"/>
      <c r="AJ5189" s="6"/>
      <c r="BC5189" s="6"/>
    </row>
    <row r="5190" spans="8:55">
      <c r="H5190" s="6"/>
      <c r="O5190" s="6"/>
      <c r="V5190" s="6"/>
      <c r="AJ5190" s="6"/>
      <c r="BC5190" s="6"/>
    </row>
    <row r="5191" spans="8:55">
      <c r="H5191" s="6"/>
      <c r="O5191" s="6"/>
      <c r="V5191" s="6"/>
      <c r="AJ5191" s="6"/>
      <c r="BC5191" s="6"/>
    </row>
    <row r="5192" spans="8:55">
      <c r="H5192" s="6"/>
      <c r="O5192" s="6"/>
      <c r="V5192" s="6"/>
      <c r="AJ5192" s="6"/>
      <c r="BC5192" s="6"/>
    </row>
    <row r="5193" spans="8:55">
      <c r="H5193" s="6"/>
      <c r="O5193" s="6"/>
      <c r="V5193" s="6"/>
      <c r="AJ5193" s="6"/>
      <c r="BC5193" s="6"/>
    </row>
    <row r="5194" spans="8:55">
      <c r="H5194" s="6"/>
      <c r="O5194" s="6"/>
      <c r="V5194" s="6"/>
      <c r="AJ5194" s="6"/>
      <c r="BC5194" s="6"/>
    </row>
    <row r="5195" spans="8:55">
      <c r="H5195" s="6"/>
      <c r="O5195" s="6"/>
      <c r="V5195" s="6"/>
      <c r="AJ5195" s="6"/>
      <c r="BC5195" s="6"/>
    </row>
    <row r="5196" spans="8:55">
      <c r="H5196" s="6"/>
      <c r="O5196" s="6"/>
      <c r="V5196" s="6"/>
      <c r="AJ5196" s="6"/>
      <c r="BC5196" s="6"/>
    </row>
    <row r="5197" spans="8:55">
      <c r="H5197" s="6"/>
      <c r="O5197" s="6"/>
      <c r="V5197" s="6"/>
      <c r="AJ5197" s="6"/>
      <c r="BC5197" s="6"/>
    </row>
    <row r="5198" spans="8:55">
      <c r="H5198" s="6"/>
      <c r="O5198" s="6"/>
      <c r="V5198" s="6"/>
      <c r="AJ5198" s="6"/>
      <c r="BC5198" s="6"/>
    </row>
    <row r="5199" spans="8:55">
      <c r="H5199" s="6"/>
      <c r="O5199" s="6"/>
      <c r="V5199" s="6"/>
      <c r="AJ5199" s="6"/>
      <c r="BC5199" s="6"/>
    </row>
    <row r="5200" spans="8:55">
      <c r="H5200" s="6"/>
      <c r="O5200" s="6"/>
      <c r="V5200" s="6"/>
      <c r="AJ5200" s="6"/>
      <c r="BC5200" s="6"/>
    </row>
    <row r="5201" spans="8:55">
      <c r="H5201" s="6"/>
      <c r="O5201" s="6"/>
      <c r="V5201" s="6"/>
      <c r="AJ5201" s="6"/>
      <c r="BC5201" s="6"/>
    </row>
    <row r="5202" spans="8:55">
      <c r="H5202" s="6"/>
      <c r="O5202" s="6"/>
      <c r="V5202" s="6"/>
      <c r="AJ5202" s="6"/>
      <c r="BC5202" s="6"/>
    </row>
    <row r="5203" spans="8:55">
      <c r="H5203" s="6"/>
      <c r="O5203" s="6"/>
      <c r="V5203" s="6"/>
      <c r="AJ5203" s="6"/>
      <c r="BC5203" s="6"/>
    </row>
    <row r="5204" spans="8:55">
      <c r="H5204" s="6"/>
      <c r="O5204" s="6"/>
      <c r="V5204" s="6"/>
      <c r="AJ5204" s="6"/>
      <c r="BC5204" s="6"/>
    </row>
    <row r="5205" spans="8:55">
      <c r="H5205" s="6"/>
      <c r="O5205" s="6"/>
      <c r="V5205" s="6"/>
      <c r="AJ5205" s="6"/>
      <c r="BC5205" s="6"/>
    </row>
    <row r="5206" spans="8:55">
      <c r="H5206" s="6"/>
      <c r="O5206" s="6"/>
      <c r="V5206" s="6"/>
      <c r="AJ5206" s="6"/>
      <c r="BC5206" s="6"/>
    </row>
    <row r="5207" spans="8:55">
      <c r="H5207" s="6"/>
      <c r="O5207" s="6"/>
      <c r="V5207" s="6"/>
      <c r="AJ5207" s="6"/>
      <c r="BC5207" s="6"/>
    </row>
    <row r="5208" spans="8:55">
      <c r="H5208" s="6"/>
      <c r="O5208" s="6"/>
      <c r="V5208" s="6"/>
      <c r="AJ5208" s="6"/>
      <c r="BC5208" s="6"/>
    </row>
    <row r="5209" spans="8:55">
      <c r="H5209" s="6"/>
      <c r="O5209" s="6"/>
      <c r="V5209" s="6"/>
      <c r="AJ5209" s="6"/>
      <c r="BC5209" s="6"/>
    </row>
    <row r="5210" spans="8:55">
      <c r="H5210" s="6"/>
      <c r="O5210" s="6"/>
      <c r="V5210" s="6"/>
      <c r="AJ5210" s="6"/>
      <c r="BC5210" s="6"/>
    </row>
    <row r="5211" spans="8:55">
      <c r="H5211" s="6"/>
      <c r="O5211" s="6"/>
      <c r="V5211" s="6"/>
      <c r="AJ5211" s="6"/>
      <c r="BC5211" s="6"/>
    </row>
    <row r="5212" spans="8:55">
      <c r="H5212" s="6"/>
      <c r="O5212" s="6"/>
      <c r="V5212" s="6"/>
      <c r="AJ5212" s="6"/>
      <c r="BC5212" s="6"/>
    </row>
    <row r="5213" spans="8:55">
      <c r="H5213" s="6"/>
      <c r="O5213" s="6"/>
      <c r="V5213" s="6"/>
      <c r="AJ5213" s="6"/>
      <c r="BC5213" s="6"/>
    </row>
    <row r="5214" spans="8:55">
      <c r="H5214" s="6"/>
      <c r="O5214" s="6"/>
      <c r="V5214" s="6"/>
      <c r="AJ5214" s="6"/>
      <c r="BC5214" s="6"/>
    </row>
    <row r="5215" spans="8:55">
      <c r="H5215" s="6"/>
      <c r="O5215" s="6"/>
      <c r="V5215" s="6"/>
      <c r="AJ5215" s="6"/>
      <c r="BC5215" s="6"/>
    </row>
    <row r="5216" spans="8:55">
      <c r="H5216" s="6"/>
      <c r="O5216" s="6"/>
      <c r="V5216" s="6"/>
      <c r="AJ5216" s="6"/>
      <c r="BC5216" s="6"/>
    </row>
    <row r="5217" spans="8:55">
      <c r="H5217" s="6"/>
      <c r="O5217" s="6"/>
      <c r="V5217" s="6"/>
      <c r="AJ5217" s="6"/>
      <c r="BC5217" s="6"/>
    </row>
    <row r="5218" spans="8:55">
      <c r="H5218" s="6"/>
      <c r="O5218" s="6"/>
      <c r="V5218" s="6"/>
      <c r="AJ5218" s="6"/>
      <c r="BC5218" s="6"/>
    </row>
    <row r="5219" spans="8:55">
      <c r="H5219" s="6"/>
      <c r="O5219" s="6"/>
      <c r="V5219" s="6"/>
      <c r="AJ5219" s="6"/>
      <c r="BC5219" s="6"/>
    </row>
    <row r="5220" spans="8:55">
      <c r="H5220" s="6"/>
      <c r="O5220" s="6"/>
      <c r="V5220" s="6"/>
      <c r="AJ5220" s="6"/>
      <c r="BC5220" s="6"/>
    </row>
    <row r="5221" spans="8:55">
      <c r="H5221" s="6"/>
      <c r="O5221" s="6"/>
      <c r="V5221" s="6"/>
      <c r="AJ5221" s="6"/>
      <c r="BC5221" s="6"/>
    </row>
    <row r="5222" spans="8:55">
      <c r="H5222" s="6"/>
      <c r="O5222" s="6"/>
      <c r="V5222" s="6"/>
      <c r="AJ5222" s="6"/>
      <c r="BC5222" s="6"/>
    </row>
    <row r="5223" spans="8:55">
      <c r="H5223" s="6"/>
      <c r="O5223" s="6"/>
      <c r="V5223" s="6"/>
      <c r="AJ5223" s="6"/>
      <c r="BC5223" s="6"/>
    </row>
    <row r="5224" spans="8:55">
      <c r="H5224" s="6"/>
      <c r="O5224" s="6"/>
      <c r="V5224" s="6"/>
      <c r="AJ5224" s="6"/>
      <c r="BC5224" s="6"/>
    </row>
    <row r="5225" spans="8:55">
      <c r="H5225" s="6"/>
      <c r="O5225" s="6"/>
      <c r="V5225" s="6"/>
      <c r="AJ5225" s="6"/>
      <c r="BC5225" s="6"/>
    </row>
    <row r="5226" spans="8:55">
      <c r="H5226" s="6"/>
      <c r="O5226" s="6"/>
      <c r="V5226" s="6"/>
      <c r="AJ5226" s="6"/>
      <c r="BC5226" s="6"/>
    </row>
    <row r="5227" spans="8:55">
      <c r="H5227" s="6"/>
      <c r="O5227" s="6"/>
      <c r="V5227" s="6"/>
      <c r="AJ5227" s="6"/>
      <c r="BC5227" s="6"/>
    </row>
    <row r="5228" spans="8:55">
      <c r="H5228" s="6"/>
      <c r="O5228" s="6"/>
      <c r="V5228" s="6"/>
      <c r="AJ5228" s="6"/>
      <c r="BC5228" s="6"/>
    </row>
    <row r="5229" spans="8:55">
      <c r="H5229" s="6"/>
      <c r="O5229" s="6"/>
      <c r="V5229" s="6"/>
      <c r="AJ5229" s="6"/>
      <c r="BC5229" s="6"/>
    </row>
    <row r="5230" spans="8:55">
      <c r="H5230" s="6"/>
      <c r="O5230" s="6"/>
      <c r="V5230" s="6"/>
      <c r="AJ5230" s="6"/>
      <c r="BC5230" s="6"/>
    </row>
    <row r="5231" spans="8:55">
      <c r="H5231" s="6"/>
      <c r="O5231" s="6"/>
      <c r="V5231" s="6"/>
      <c r="AJ5231" s="6"/>
      <c r="BC5231" s="6"/>
    </row>
    <row r="5232" spans="8:55">
      <c r="H5232" s="6"/>
      <c r="O5232" s="6"/>
      <c r="V5232" s="6"/>
      <c r="AJ5232" s="6"/>
      <c r="BC5232" s="6"/>
    </row>
    <row r="5233" spans="8:55">
      <c r="H5233" s="6"/>
      <c r="O5233" s="6"/>
      <c r="V5233" s="6"/>
      <c r="AJ5233" s="6"/>
      <c r="BC5233" s="6"/>
    </row>
    <row r="5234" spans="8:55">
      <c r="H5234" s="6"/>
      <c r="O5234" s="6"/>
      <c r="V5234" s="6"/>
      <c r="AJ5234" s="6"/>
      <c r="BC5234" s="6"/>
    </row>
    <row r="5235" spans="8:55">
      <c r="H5235" s="6"/>
      <c r="O5235" s="6"/>
      <c r="V5235" s="6"/>
      <c r="AJ5235" s="6"/>
      <c r="BC5235" s="6"/>
    </row>
    <row r="5236" spans="8:55">
      <c r="H5236" s="6"/>
      <c r="O5236" s="6"/>
      <c r="V5236" s="6"/>
      <c r="AJ5236" s="6"/>
      <c r="BC5236" s="6"/>
    </row>
    <row r="5237" spans="8:55">
      <c r="H5237" s="6"/>
      <c r="O5237" s="6"/>
      <c r="V5237" s="6"/>
      <c r="AJ5237" s="6"/>
      <c r="BC5237" s="6"/>
    </row>
    <row r="5238" spans="8:55">
      <c r="H5238" s="6"/>
      <c r="O5238" s="6"/>
      <c r="V5238" s="6"/>
      <c r="AJ5238" s="6"/>
      <c r="BC5238" s="6"/>
    </row>
    <row r="5239" spans="8:55">
      <c r="H5239" s="6"/>
      <c r="O5239" s="6"/>
      <c r="V5239" s="6"/>
      <c r="AJ5239" s="6"/>
      <c r="BC5239" s="6"/>
    </row>
    <row r="5240" spans="8:55">
      <c r="H5240" s="6"/>
      <c r="O5240" s="6"/>
      <c r="V5240" s="6"/>
      <c r="AJ5240" s="6"/>
      <c r="BC5240" s="6"/>
    </row>
    <row r="5241" spans="8:55">
      <c r="H5241" s="6"/>
      <c r="O5241" s="6"/>
      <c r="V5241" s="6"/>
      <c r="AJ5241" s="6"/>
      <c r="BC5241" s="6"/>
    </row>
    <row r="5242" spans="8:55">
      <c r="H5242" s="6"/>
      <c r="O5242" s="6"/>
      <c r="V5242" s="6"/>
      <c r="AJ5242" s="6"/>
      <c r="BC5242" s="6"/>
    </row>
    <row r="5243" spans="8:55">
      <c r="H5243" s="6"/>
      <c r="O5243" s="6"/>
      <c r="V5243" s="6"/>
      <c r="AJ5243" s="6"/>
      <c r="BC5243" s="6"/>
    </row>
    <row r="5244" spans="8:55">
      <c r="H5244" s="6"/>
      <c r="O5244" s="6"/>
      <c r="V5244" s="6"/>
      <c r="AJ5244" s="6"/>
      <c r="BC5244" s="6"/>
    </row>
    <row r="5245" spans="8:55">
      <c r="H5245" s="6"/>
      <c r="O5245" s="6"/>
      <c r="V5245" s="6"/>
      <c r="AJ5245" s="6"/>
      <c r="BC5245" s="6"/>
    </row>
    <row r="5246" spans="8:55">
      <c r="H5246" s="6"/>
      <c r="O5246" s="6"/>
      <c r="V5246" s="6"/>
      <c r="AJ5246" s="6"/>
      <c r="BC5246" s="6"/>
    </row>
    <row r="5247" spans="8:55">
      <c r="H5247" s="6"/>
      <c r="O5247" s="6"/>
      <c r="V5247" s="6"/>
      <c r="AJ5247" s="6"/>
      <c r="BC5247" s="6"/>
    </row>
    <row r="5248" spans="8:55">
      <c r="H5248" s="6"/>
      <c r="O5248" s="6"/>
      <c r="V5248" s="6"/>
      <c r="AJ5248" s="6"/>
      <c r="BC5248" s="6"/>
    </row>
    <row r="5249" spans="8:55">
      <c r="H5249" s="6"/>
      <c r="O5249" s="6"/>
      <c r="V5249" s="6"/>
      <c r="AJ5249" s="6"/>
      <c r="BC5249" s="6"/>
    </row>
    <row r="5250" spans="8:55">
      <c r="H5250" s="6"/>
      <c r="O5250" s="6"/>
      <c r="V5250" s="6"/>
      <c r="AJ5250" s="6"/>
      <c r="BC5250" s="6"/>
    </row>
    <row r="5251" spans="8:55">
      <c r="H5251" s="6"/>
      <c r="O5251" s="6"/>
      <c r="V5251" s="6"/>
      <c r="AJ5251" s="6"/>
      <c r="BC5251" s="6"/>
    </row>
    <row r="5252" spans="8:55">
      <c r="H5252" s="6"/>
      <c r="O5252" s="6"/>
      <c r="V5252" s="6"/>
      <c r="AJ5252" s="6"/>
      <c r="BC5252" s="6"/>
    </row>
    <row r="5253" spans="8:55">
      <c r="H5253" s="6"/>
      <c r="O5253" s="6"/>
      <c r="V5253" s="6"/>
      <c r="AJ5253" s="6"/>
      <c r="BC5253" s="6"/>
    </row>
    <row r="5254" spans="8:55">
      <c r="H5254" s="6"/>
      <c r="O5254" s="6"/>
      <c r="V5254" s="6"/>
      <c r="AJ5254" s="6"/>
      <c r="BC5254" s="6"/>
    </row>
    <row r="5255" spans="8:55">
      <c r="H5255" s="6"/>
      <c r="O5255" s="6"/>
      <c r="V5255" s="6"/>
      <c r="AJ5255" s="6"/>
      <c r="BC5255" s="6"/>
    </row>
    <row r="5256" spans="8:55">
      <c r="H5256" s="6"/>
      <c r="O5256" s="6"/>
      <c r="V5256" s="6"/>
      <c r="AJ5256" s="6"/>
      <c r="BC5256" s="6"/>
    </row>
    <row r="5257" spans="8:55">
      <c r="H5257" s="6"/>
      <c r="O5257" s="6"/>
      <c r="V5257" s="6"/>
      <c r="AJ5257" s="6"/>
      <c r="BC5257" s="6"/>
    </row>
    <row r="5258" spans="8:55">
      <c r="H5258" s="6"/>
      <c r="O5258" s="6"/>
      <c r="V5258" s="6"/>
      <c r="AJ5258" s="6"/>
      <c r="BC5258" s="6"/>
    </row>
    <row r="5259" spans="8:55">
      <c r="H5259" s="6"/>
      <c r="O5259" s="6"/>
      <c r="V5259" s="6"/>
      <c r="AJ5259" s="6"/>
      <c r="BC5259" s="6"/>
    </row>
    <row r="5260" spans="8:55">
      <c r="H5260" s="6"/>
      <c r="O5260" s="6"/>
      <c r="V5260" s="6"/>
      <c r="AJ5260" s="6"/>
      <c r="BC5260" s="6"/>
    </row>
    <row r="5261" spans="8:55">
      <c r="H5261" s="6"/>
      <c r="O5261" s="6"/>
      <c r="V5261" s="6"/>
      <c r="AJ5261" s="6"/>
      <c r="BC5261" s="6"/>
    </row>
    <row r="5262" spans="8:55">
      <c r="H5262" s="6"/>
      <c r="O5262" s="6"/>
      <c r="V5262" s="6"/>
      <c r="AJ5262" s="6"/>
      <c r="BC5262" s="6"/>
    </row>
    <row r="5263" spans="8:55">
      <c r="H5263" s="6"/>
      <c r="O5263" s="6"/>
      <c r="V5263" s="6"/>
      <c r="AJ5263" s="6"/>
      <c r="BC5263" s="6"/>
    </row>
    <row r="5264" spans="8:55">
      <c r="H5264" s="6"/>
      <c r="O5264" s="6"/>
      <c r="V5264" s="6"/>
      <c r="AJ5264" s="6"/>
      <c r="BC5264" s="6"/>
    </row>
    <row r="5265" spans="8:55">
      <c r="H5265" s="6"/>
      <c r="O5265" s="6"/>
      <c r="V5265" s="6"/>
      <c r="AJ5265" s="6"/>
      <c r="BC5265" s="6"/>
    </row>
    <row r="5266" spans="8:55">
      <c r="H5266" s="6"/>
      <c r="O5266" s="6"/>
      <c r="V5266" s="6"/>
      <c r="AJ5266" s="6"/>
      <c r="BC5266" s="6"/>
    </row>
    <row r="5267" spans="8:55">
      <c r="H5267" s="6"/>
      <c r="O5267" s="6"/>
      <c r="V5267" s="6"/>
      <c r="AJ5267" s="6"/>
      <c r="BC5267" s="6"/>
    </row>
    <row r="5268" spans="8:55">
      <c r="H5268" s="6"/>
      <c r="O5268" s="6"/>
      <c r="V5268" s="6"/>
      <c r="AJ5268" s="6"/>
      <c r="BC5268" s="6"/>
    </row>
    <row r="5269" spans="8:55">
      <c r="H5269" s="6"/>
      <c r="O5269" s="6"/>
      <c r="V5269" s="6"/>
      <c r="AJ5269" s="6"/>
      <c r="BC5269" s="6"/>
    </row>
    <row r="5270" spans="8:55">
      <c r="H5270" s="6"/>
      <c r="O5270" s="6"/>
      <c r="V5270" s="6"/>
      <c r="AJ5270" s="6"/>
      <c r="BC5270" s="6"/>
    </row>
    <row r="5271" spans="8:55">
      <c r="H5271" s="6"/>
      <c r="O5271" s="6"/>
      <c r="V5271" s="6"/>
      <c r="AJ5271" s="6"/>
      <c r="BC5271" s="6"/>
    </row>
    <row r="5272" spans="8:55">
      <c r="H5272" s="6"/>
      <c r="O5272" s="6"/>
      <c r="V5272" s="6"/>
      <c r="AJ5272" s="6"/>
      <c r="BC5272" s="6"/>
    </row>
    <row r="5273" spans="8:55">
      <c r="H5273" s="6"/>
      <c r="O5273" s="6"/>
      <c r="V5273" s="6"/>
      <c r="AJ5273" s="6"/>
      <c r="BC5273" s="6"/>
    </row>
    <row r="5274" spans="8:55">
      <c r="H5274" s="6"/>
      <c r="O5274" s="6"/>
      <c r="V5274" s="6"/>
      <c r="AJ5274" s="6"/>
      <c r="BC5274" s="6"/>
    </row>
    <row r="5275" spans="8:55">
      <c r="H5275" s="6"/>
      <c r="O5275" s="6"/>
      <c r="V5275" s="6"/>
      <c r="AJ5275" s="6"/>
      <c r="BC5275" s="6"/>
    </row>
    <row r="5276" spans="8:55">
      <c r="H5276" s="6"/>
      <c r="O5276" s="6"/>
      <c r="V5276" s="6"/>
      <c r="AJ5276" s="6"/>
      <c r="BC5276" s="6"/>
    </row>
    <row r="5277" spans="8:55">
      <c r="H5277" s="6"/>
      <c r="O5277" s="6"/>
      <c r="V5277" s="6"/>
      <c r="AJ5277" s="6"/>
      <c r="BC5277" s="6"/>
    </row>
    <row r="5278" spans="8:55">
      <c r="H5278" s="6"/>
      <c r="O5278" s="6"/>
      <c r="V5278" s="6"/>
      <c r="AJ5278" s="6"/>
      <c r="BC5278" s="6"/>
    </row>
    <row r="5279" spans="8:55">
      <c r="H5279" s="6"/>
      <c r="O5279" s="6"/>
      <c r="V5279" s="6"/>
      <c r="AJ5279" s="6"/>
      <c r="BC5279" s="6"/>
    </row>
    <row r="5280" spans="8:55">
      <c r="H5280" s="6"/>
      <c r="O5280" s="6"/>
      <c r="V5280" s="6"/>
      <c r="AJ5280" s="6"/>
      <c r="BC5280" s="6"/>
    </row>
    <row r="5281" spans="8:55">
      <c r="H5281" s="6"/>
      <c r="O5281" s="6"/>
      <c r="V5281" s="6"/>
      <c r="AJ5281" s="6"/>
      <c r="BC5281" s="6"/>
    </row>
    <row r="5282" spans="8:55">
      <c r="H5282" s="6"/>
      <c r="O5282" s="6"/>
      <c r="V5282" s="6"/>
      <c r="AJ5282" s="6"/>
      <c r="BC5282" s="6"/>
    </row>
    <row r="5283" spans="8:55">
      <c r="H5283" s="6"/>
      <c r="O5283" s="6"/>
      <c r="V5283" s="6"/>
      <c r="AJ5283" s="6"/>
      <c r="BC5283" s="6"/>
    </row>
    <row r="5284" spans="8:55">
      <c r="H5284" s="6"/>
      <c r="O5284" s="6"/>
      <c r="V5284" s="6"/>
      <c r="AJ5284" s="6"/>
      <c r="BC5284" s="6"/>
    </row>
    <row r="5285" spans="8:55">
      <c r="H5285" s="6"/>
      <c r="O5285" s="6"/>
      <c r="V5285" s="6"/>
      <c r="AJ5285" s="6"/>
      <c r="BC5285" s="6"/>
    </row>
    <row r="5286" spans="8:55">
      <c r="H5286" s="6"/>
      <c r="O5286" s="6"/>
      <c r="V5286" s="6"/>
      <c r="AJ5286" s="6"/>
      <c r="BC5286" s="6"/>
    </row>
    <row r="5287" spans="8:55">
      <c r="H5287" s="6"/>
      <c r="O5287" s="6"/>
      <c r="V5287" s="6"/>
      <c r="AJ5287" s="6"/>
      <c r="BC5287" s="6"/>
    </row>
    <row r="5288" spans="8:55">
      <c r="H5288" s="6"/>
      <c r="O5288" s="6"/>
      <c r="V5288" s="6"/>
      <c r="AJ5288" s="6"/>
      <c r="BC5288" s="6"/>
    </row>
    <row r="5289" spans="8:55">
      <c r="H5289" s="6"/>
      <c r="O5289" s="6"/>
      <c r="V5289" s="6"/>
      <c r="AJ5289" s="6"/>
      <c r="BC5289" s="6"/>
    </row>
    <row r="5290" spans="8:55">
      <c r="H5290" s="6"/>
      <c r="O5290" s="6"/>
      <c r="V5290" s="6"/>
      <c r="AJ5290" s="6"/>
      <c r="BC5290" s="6"/>
    </row>
    <row r="5291" spans="8:55">
      <c r="H5291" s="6"/>
      <c r="O5291" s="6"/>
      <c r="V5291" s="6"/>
      <c r="AJ5291" s="6"/>
      <c r="BC5291" s="6"/>
    </row>
    <row r="5292" spans="8:55">
      <c r="H5292" s="6"/>
      <c r="O5292" s="6"/>
      <c r="V5292" s="6"/>
      <c r="AJ5292" s="6"/>
      <c r="BC5292" s="6"/>
    </row>
    <row r="5293" spans="8:55">
      <c r="H5293" s="6"/>
      <c r="O5293" s="6"/>
      <c r="V5293" s="6"/>
      <c r="AJ5293" s="6"/>
      <c r="BC5293" s="6"/>
    </row>
    <row r="5294" spans="8:55">
      <c r="H5294" s="6"/>
      <c r="O5294" s="6"/>
      <c r="V5294" s="6"/>
      <c r="AJ5294" s="6"/>
      <c r="BC5294" s="6"/>
    </row>
    <row r="5295" spans="8:55">
      <c r="H5295" s="6"/>
      <c r="O5295" s="6"/>
      <c r="V5295" s="6"/>
      <c r="AJ5295" s="6"/>
      <c r="BC5295" s="6"/>
    </row>
    <row r="5296" spans="8:55">
      <c r="H5296" s="6"/>
      <c r="O5296" s="6"/>
      <c r="V5296" s="6"/>
      <c r="AJ5296" s="6"/>
      <c r="BC5296" s="6"/>
    </row>
    <row r="5297" spans="8:55">
      <c r="H5297" s="6"/>
      <c r="O5297" s="6"/>
      <c r="V5297" s="6"/>
      <c r="AJ5297" s="6"/>
      <c r="BC5297" s="6"/>
    </row>
    <row r="5298" spans="8:55">
      <c r="H5298" s="6"/>
      <c r="O5298" s="6"/>
      <c r="V5298" s="6"/>
      <c r="AJ5298" s="6"/>
      <c r="BC5298" s="6"/>
    </row>
    <row r="5299" spans="8:55">
      <c r="H5299" s="6"/>
      <c r="O5299" s="6"/>
      <c r="V5299" s="6"/>
      <c r="AJ5299" s="6"/>
      <c r="BC5299" s="6"/>
    </row>
    <row r="5300" spans="8:55">
      <c r="H5300" s="6"/>
      <c r="O5300" s="6"/>
      <c r="V5300" s="6"/>
      <c r="AJ5300" s="6"/>
      <c r="BC5300" s="6"/>
    </row>
    <row r="5301" spans="8:55">
      <c r="H5301" s="6"/>
      <c r="O5301" s="6"/>
      <c r="V5301" s="6"/>
      <c r="AJ5301" s="6"/>
      <c r="BC5301" s="6"/>
    </row>
    <row r="5302" spans="8:55">
      <c r="H5302" s="6"/>
      <c r="O5302" s="6"/>
      <c r="V5302" s="6"/>
      <c r="AJ5302" s="6"/>
      <c r="BC5302" s="6"/>
    </row>
    <row r="5303" spans="8:55">
      <c r="H5303" s="6"/>
      <c r="O5303" s="6"/>
      <c r="V5303" s="6"/>
      <c r="AJ5303" s="6"/>
      <c r="BC5303" s="6"/>
    </row>
    <row r="5304" spans="8:55">
      <c r="H5304" s="6"/>
      <c r="O5304" s="6"/>
      <c r="V5304" s="6"/>
      <c r="AJ5304" s="6"/>
      <c r="BC5304" s="6"/>
    </row>
    <row r="5305" spans="8:55">
      <c r="H5305" s="6"/>
      <c r="O5305" s="6"/>
      <c r="V5305" s="6"/>
      <c r="AJ5305" s="6"/>
      <c r="BC5305" s="6"/>
    </row>
    <row r="5306" spans="8:55">
      <c r="H5306" s="6"/>
      <c r="O5306" s="6"/>
      <c r="V5306" s="6"/>
      <c r="AJ5306" s="6"/>
      <c r="BC5306" s="6"/>
    </row>
    <row r="5307" spans="8:55">
      <c r="H5307" s="6"/>
      <c r="O5307" s="6"/>
      <c r="V5307" s="6"/>
      <c r="AJ5307" s="6"/>
      <c r="BC5307" s="6"/>
    </row>
    <row r="5308" spans="8:55">
      <c r="H5308" s="6"/>
      <c r="O5308" s="6"/>
      <c r="V5308" s="6"/>
      <c r="AJ5308" s="6"/>
      <c r="BC5308" s="6"/>
    </row>
    <row r="5309" spans="8:55">
      <c r="H5309" s="6"/>
      <c r="O5309" s="6"/>
      <c r="V5309" s="6"/>
      <c r="AJ5309" s="6"/>
      <c r="BC5309" s="6"/>
    </row>
    <row r="5310" spans="8:55">
      <c r="H5310" s="6"/>
      <c r="O5310" s="6"/>
      <c r="V5310" s="6"/>
      <c r="AJ5310" s="6"/>
      <c r="BC5310" s="6"/>
    </row>
    <row r="5311" spans="8:55">
      <c r="H5311" s="6"/>
      <c r="O5311" s="6"/>
      <c r="V5311" s="6"/>
      <c r="AJ5311" s="6"/>
      <c r="BC5311" s="6"/>
    </row>
    <row r="5312" spans="8:55">
      <c r="H5312" s="6"/>
      <c r="O5312" s="6"/>
      <c r="V5312" s="6"/>
      <c r="AJ5312" s="6"/>
      <c r="BC5312" s="6"/>
    </row>
    <row r="5313" spans="8:55">
      <c r="H5313" s="6"/>
      <c r="O5313" s="6"/>
      <c r="V5313" s="6"/>
      <c r="AJ5313" s="6"/>
      <c r="BC5313" s="6"/>
    </row>
    <row r="5314" spans="8:55">
      <c r="H5314" s="6"/>
      <c r="O5314" s="6"/>
      <c r="V5314" s="6"/>
      <c r="AJ5314" s="6"/>
      <c r="BC5314" s="6"/>
    </row>
    <row r="5315" spans="8:55">
      <c r="H5315" s="6"/>
      <c r="O5315" s="6"/>
      <c r="V5315" s="6"/>
      <c r="AJ5315" s="6"/>
      <c r="BC5315" s="6"/>
    </row>
    <row r="5316" spans="8:55">
      <c r="H5316" s="6"/>
      <c r="O5316" s="6"/>
      <c r="V5316" s="6"/>
      <c r="AJ5316" s="6"/>
      <c r="BC5316" s="6"/>
    </row>
    <row r="5317" spans="8:55">
      <c r="H5317" s="6"/>
      <c r="O5317" s="6"/>
      <c r="V5317" s="6"/>
      <c r="AJ5317" s="6"/>
      <c r="BC5317" s="6"/>
    </row>
    <row r="5318" spans="8:55">
      <c r="H5318" s="6"/>
      <c r="O5318" s="6"/>
      <c r="V5318" s="6"/>
      <c r="AJ5318" s="6"/>
      <c r="BC5318" s="6"/>
    </row>
    <row r="5319" spans="8:55">
      <c r="H5319" s="6"/>
      <c r="O5319" s="6"/>
      <c r="V5319" s="6"/>
      <c r="AJ5319" s="6"/>
      <c r="BC5319" s="6"/>
    </row>
    <row r="5320" spans="8:55">
      <c r="H5320" s="6"/>
      <c r="O5320" s="6"/>
      <c r="V5320" s="6"/>
      <c r="AJ5320" s="6"/>
      <c r="BC5320" s="6"/>
    </row>
    <row r="5321" spans="8:55">
      <c r="H5321" s="6"/>
      <c r="O5321" s="6"/>
      <c r="V5321" s="6"/>
      <c r="AJ5321" s="6"/>
      <c r="BC5321" s="6"/>
    </row>
    <row r="5322" spans="8:55">
      <c r="H5322" s="6"/>
      <c r="O5322" s="6"/>
      <c r="V5322" s="6"/>
      <c r="AJ5322" s="6"/>
      <c r="BC5322" s="6"/>
    </row>
    <row r="5323" spans="8:55">
      <c r="H5323" s="6"/>
      <c r="O5323" s="6"/>
      <c r="V5323" s="6"/>
      <c r="AJ5323" s="6"/>
      <c r="BC5323" s="6"/>
    </row>
    <row r="5324" spans="8:55">
      <c r="H5324" s="6"/>
      <c r="O5324" s="6"/>
      <c r="V5324" s="6"/>
      <c r="AJ5324" s="6"/>
      <c r="BC5324" s="6"/>
    </row>
    <row r="5325" spans="8:55">
      <c r="H5325" s="6"/>
      <c r="O5325" s="6"/>
      <c r="V5325" s="6"/>
      <c r="AJ5325" s="6"/>
      <c r="BC5325" s="6"/>
    </row>
    <row r="5326" spans="8:55">
      <c r="H5326" s="6"/>
      <c r="O5326" s="6"/>
      <c r="V5326" s="6"/>
      <c r="AJ5326" s="6"/>
      <c r="BC5326" s="6"/>
    </row>
    <row r="5327" spans="8:55">
      <c r="H5327" s="6"/>
      <c r="O5327" s="6"/>
      <c r="V5327" s="6"/>
      <c r="AJ5327" s="6"/>
      <c r="BC5327" s="6"/>
    </row>
    <row r="5328" spans="8:55">
      <c r="H5328" s="6"/>
      <c r="O5328" s="6"/>
      <c r="V5328" s="6"/>
      <c r="AJ5328" s="6"/>
      <c r="BC5328" s="6"/>
    </row>
    <row r="5329" spans="8:55">
      <c r="H5329" s="6"/>
      <c r="O5329" s="6"/>
      <c r="V5329" s="6"/>
      <c r="AJ5329" s="6"/>
      <c r="BC5329" s="6"/>
    </row>
    <row r="5330" spans="8:55">
      <c r="H5330" s="6"/>
      <c r="O5330" s="6"/>
      <c r="V5330" s="6"/>
      <c r="AJ5330" s="6"/>
      <c r="BC5330" s="6"/>
    </row>
    <row r="5331" spans="8:55">
      <c r="H5331" s="6"/>
      <c r="O5331" s="6"/>
      <c r="V5331" s="6"/>
      <c r="AJ5331" s="6"/>
      <c r="BC5331" s="6"/>
    </row>
    <row r="5332" spans="8:55">
      <c r="H5332" s="6"/>
      <c r="O5332" s="6"/>
      <c r="V5332" s="6"/>
      <c r="AJ5332" s="6"/>
      <c r="BC5332" s="6"/>
    </row>
    <row r="5333" spans="8:55">
      <c r="H5333" s="6"/>
      <c r="O5333" s="6"/>
      <c r="V5333" s="6"/>
      <c r="AJ5333" s="6"/>
      <c r="BC5333" s="6"/>
    </row>
    <row r="5334" spans="8:55">
      <c r="H5334" s="6"/>
      <c r="O5334" s="6"/>
      <c r="V5334" s="6"/>
      <c r="AJ5334" s="6"/>
      <c r="BC5334" s="6"/>
    </row>
    <row r="5335" spans="8:55">
      <c r="H5335" s="6"/>
      <c r="O5335" s="6"/>
      <c r="V5335" s="6"/>
      <c r="AJ5335" s="6"/>
      <c r="BC5335" s="6"/>
    </row>
    <row r="5336" spans="8:55">
      <c r="H5336" s="6"/>
      <c r="O5336" s="6"/>
      <c r="V5336" s="6"/>
      <c r="AJ5336" s="6"/>
      <c r="BC5336" s="6"/>
    </row>
    <row r="5337" spans="8:55">
      <c r="H5337" s="6"/>
      <c r="O5337" s="6"/>
      <c r="V5337" s="6"/>
      <c r="AJ5337" s="6"/>
      <c r="BC5337" s="6"/>
    </row>
    <row r="5338" spans="8:55">
      <c r="H5338" s="6"/>
      <c r="O5338" s="6"/>
      <c r="V5338" s="6"/>
      <c r="AJ5338" s="6"/>
      <c r="BC5338" s="6"/>
    </row>
    <row r="5339" spans="8:55">
      <c r="H5339" s="6"/>
      <c r="O5339" s="6"/>
      <c r="V5339" s="6"/>
      <c r="AJ5339" s="6"/>
      <c r="BC5339" s="6"/>
    </row>
    <row r="5340" spans="8:55">
      <c r="H5340" s="6"/>
      <c r="O5340" s="6"/>
      <c r="V5340" s="6"/>
      <c r="AJ5340" s="6"/>
      <c r="BC5340" s="6"/>
    </row>
    <row r="5341" spans="8:55">
      <c r="H5341" s="6"/>
      <c r="O5341" s="6"/>
      <c r="V5341" s="6"/>
      <c r="AJ5341" s="6"/>
      <c r="BC5341" s="6"/>
    </row>
    <row r="5342" spans="8:55">
      <c r="H5342" s="6"/>
      <c r="O5342" s="6"/>
      <c r="V5342" s="6"/>
      <c r="AJ5342" s="6"/>
      <c r="BC5342" s="6"/>
    </row>
    <row r="5343" spans="8:55">
      <c r="H5343" s="6"/>
      <c r="O5343" s="6"/>
      <c r="V5343" s="6"/>
      <c r="AJ5343" s="6"/>
      <c r="BC5343" s="6"/>
    </row>
    <row r="5344" spans="8:55">
      <c r="H5344" s="6"/>
      <c r="O5344" s="6"/>
      <c r="V5344" s="6"/>
      <c r="AJ5344" s="6"/>
      <c r="BC5344" s="6"/>
    </row>
    <row r="5345" spans="8:55">
      <c r="H5345" s="6"/>
      <c r="O5345" s="6"/>
      <c r="V5345" s="6"/>
      <c r="AJ5345" s="6"/>
      <c r="BC5345" s="6"/>
    </row>
    <row r="5346" spans="8:55">
      <c r="H5346" s="6"/>
      <c r="O5346" s="6"/>
      <c r="V5346" s="6"/>
      <c r="AJ5346" s="6"/>
      <c r="BC5346" s="6"/>
    </row>
    <row r="5347" spans="8:55">
      <c r="H5347" s="6"/>
      <c r="O5347" s="6"/>
      <c r="V5347" s="6"/>
      <c r="AJ5347" s="6"/>
      <c r="BC5347" s="6"/>
    </row>
    <row r="5348" spans="8:55">
      <c r="H5348" s="6"/>
      <c r="O5348" s="6"/>
      <c r="V5348" s="6"/>
      <c r="AJ5348" s="6"/>
      <c r="BC5348" s="6"/>
    </row>
    <row r="5349" spans="8:55">
      <c r="H5349" s="6"/>
      <c r="O5349" s="6"/>
      <c r="V5349" s="6"/>
      <c r="AJ5349" s="6"/>
      <c r="BC5349" s="6"/>
    </row>
    <row r="5350" spans="8:55">
      <c r="H5350" s="6"/>
      <c r="O5350" s="6"/>
      <c r="V5350" s="6"/>
      <c r="AJ5350" s="6"/>
      <c r="BC5350" s="6"/>
    </row>
    <row r="5351" spans="8:55">
      <c r="H5351" s="6"/>
      <c r="O5351" s="6"/>
      <c r="V5351" s="6"/>
      <c r="AJ5351" s="6"/>
      <c r="BC5351" s="6"/>
    </row>
    <row r="5352" spans="8:55">
      <c r="H5352" s="6"/>
      <c r="O5352" s="6"/>
      <c r="V5352" s="6"/>
      <c r="AJ5352" s="6"/>
      <c r="BC5352" s="6"/>
    </row>
    <row r="5353" spans="8:55">
      <c r="H5353" s="6"/>
      <c r="O5353" s="6"/>
      <c r="V5353" s="6"/>
      <c r="AJ5353" s="6"/>
      <c r="BC5353" s="6"/>
    </row>
    <row r="5354" spans="8:55">
      <c r="H5354" s="6"/>
      <c r="O5354" s="6"/>
      <c r="V5354" s="6"/>
      <c r="AJ5354" s="6"/>
      <c r="BC5354" s="6"/>
    </row>
    <row r="5355" spans="8:55">
      <c r="H5355" s="6"/>
      <c r="O5355" s="6"/>
      <c r="V5355" s="6"/>
      <c r="AJ5355" s="6"/>
      <c r="BC5355" s="6"/>
    </row>
    <row r="5356" spans="8:55">
      <c r="H5356" s="6"/>
      <c r="O5356" s="6"/>
      <c r="V5356" s="6"/>
      <c r="AJ5356" s="6"/>
      <c r="BC5356" s="6"/>
    </row>
    <row r="5357" spans="8:55">
      <c r="H5357" s="6"/>
      <c r="O5357" s="6"/>
      <c r="V5357" s="6"/>
      <c r="AJ5357" s="6"/>
      <c r="BC5357" s="6"/>
    </row>
    <row r="5358" spans="8:55">
      <c r="H5358" s="6"/>
      <c r="O5358" s="6"/>
      <c r="V5358" s="6"/>
      <c r="AJ5358" s="6"/>
      <c r="BC5358" s="6"/>
    </row>
    <row r="5359" spans="8:55">
      <c r="H5359" s="6"/>
      <c r="O5359" s="6"/>
      <c r="V5359" s="6"/>
      <c r="AJ5359" s="6"/>
      <c r="BC5359" s="6"/>
    </row>
    <row r="5360" spans="8:55">
      <c r="H5360" s="6"/>
      <c r="O5360" s="6"/>
      <c r="V5360" s="6"/>
      <c r="AJ5360" s="6"/>
      <c r="BC5360" s="6"/>
    </row>
    <row r="5361" spans="8:55">
      <c r="H5361" s="6"/>
      <c r="O5361" s="6"/>
      <c r="V5361" s="6"/>
      <c r="AJ5361" s="6"/>
      <c r="BC5361" s="6"/>
    </row>
    <row r="5362" spans="8:55">
      <c r="H5362" s="6"/>
      <c r="O5362" s="6"/>
      <c r="V5362" s="6"/>
      <c r="AJ5362" s="6"/>
      <c r="BC5362" s="6"/>
    </row>
    <row r="5363" spans="8:55">
      <c r="H5363" s="6"/>
      <c r="O5363" s="6"/>
      <c r="V5363" s="6"/>
      <c r="AJ5363" s="6"/>
      <c r="BC5363" s="6"/>
    </row>
    <row r="5364" spans="8:55">
      <c r="H5364" s="6"/>
      <c r="O5364" s="6"/>
      <c r="V5364" s="6"/>
      <c r="AJ5364" s="6"/>
      <c r="BC5364" s="6"/>
    </row>
    <row r="5365" spans="8:55">
      <c r="H5365" s="6"/>
      <c r="O5365" s="6"/>
      <c r="V5365" s="6"/>
      <c r="AJ5365" s="6"/>
      <c r="BC5365" s="6"/>
    </row>
    <row r="5366" spans="8:55">
      <c r="H5366" s="6"/>
      <c r="O5366" s="6"/>
      <c r="V5366" s="6"/>
      <c r="AJ5366" s="6"/>
      <c r="BC5366" s="6"/>
    </row>
    <row r="5367" spans="8:55">
      <c r="H5367" s="6"/>
      <c r="O5367" s="6"/>
      <c r="V5367" s="6"/>
      <c r="AJ5367" s="6"/>
      <c r="BC5367" s="6"/>
    </row>
    <row r="5368" spans="8:55">
      <c r="H5368" s="6"/>
      <c r="O5368" s="6"/>
      <c r="V5368" s="6"/>
      <c r="AJ5368" s="6"/>
      <c r="BC5368" s="6"/>
    </row>
    <row r="5369" spans="8:55">
      <c r="H5369" s="6"/>
      <c r="O5369" s="6"/>
      <c r="V5369" s="6"/>
      <c r="AJ5369" s="6"/>
      <c r="BC5369" s="6"/>
    </row>
    <row r="5370" spans="8:55">
      <c r="H5370" s="6"/>
      <c r="O5370" s="6"/>
      <c r="V5370" s="6"/>
      <c r="AJ5370" s="6"/>
      <c r="BC5370" s="6"/>
    </row>
    <row r="5371" spans="8:55">
      <c r="H5371" s="6"/>
      <c r="O5371" s="6"/>
      <c r="V5371" s="6"/>
      <c r="AJ5371" s="6"/>
      <c r="BC5371" s="6"/>
    </row>
    <row r="5372" spans="8:55">
      <c r="H5372" s="6"/>
      <c r="O5372" s="6"/>
      <c r="V5372" s="6"/>
      <c r="AJ5372" s="6"/>
      <c r="BC5372" s="6"/>
    </row>
    <row r="5373" spans="8:55">
      <c r="H5373" s="6"/>
      <c r="O5373" s="6"/>
      <c r="V5373" s="6"/>
      <c r="AJ5373" s="6"/>
      <c r="BC5373" s="6"/>
    </row>
    <row r="5374" spans="8:55">
      <c r="H5374" s="6"/>
      <c r="O5374" s="6"/>
      <c r="V5374" s="6"/>
      <c r="AJ5374" s="6"/>
      <c r="BC5374" s="6"/>
    </row>
    <row r="5375" spans="8:55">
      <c r="H5375" s="6"/>
      <c r="O5375" s="6"/>
      <c r="V5375" s="6"/>
      <c r="AJ5375" s="6"/>
      <c r="BC5375" s="6"/>
    </row>
    <row r="5376" spans="8:55">
      <c r="H5376" s="6"/>
      <c r="O5376" s="6"/>
      <c r="V5376" s="6"/>
      <c r="AJ5376" s="6"/>
      <c r="BC5376" s="6"/>
    </row>
    <row r="5377" spans="8:55">
      <c r="H5377" s="6"/>
      <c r="O5377" s="6"/>
      <c r="V5377" s="6"/>
      <c r="AJ5377" s="6"/>
      <c r="BC5377" s="6"/>
    </row>
    <row r="5378" spans="8:55">
      <c r="H5378" s="6"/>
      <c r="O5378" s="6"/>
      <c r="V5378" s="6"/>
      <c r="AJ5378" s="6"/>
      <c r="BC5378" s="6"/>
    </row>
    <row r="5379" spans="8:55">
      <c r="H5379" s="6"/>
      <c r="O5379" s="6"/>
      <c r="V5379" s="6"/>
      <c r="AJ5379" s="6"/>
      <c r="BC5379" s="6"/>
    </row>
    <row r="5380" spans="8:55">
      <c r="H5380" s="6"/>
      <c r="O5380" s="6"/>
      <c r="V5380" s="6"/>
      <c r="AJ5380" s="6"/>
      <c r="BC5380" s="6"/>
    </row>
    <row r="5381" spans="8:55">
      <c r="H5381" s="6"/>
      <c r="O5381" s="6"/>
      <c r="V5381" s="6"/>
      <c r="AJ5381" s="6"/>
      <c r="BC5381" s="6"/>
    </row>
    <row r="5382" spans="8:55">
      <c r="H5382" s="6"/>
      <c r="O5382" s="6"/>
      <c r="V5382" s="6"/>
      <c r="AJ5382" s="6"/>
      <c r="BC5382" s="6"/>
    </row>
    <row r="5383" spans="8:55">
      <c r="H5383" s="6"/>
      <c r="O5383" s="6"/>
      <c r="V5383" s="6"/>
      <c r="AJ5383" s="6"/>
      <c r="BC5383" s="6"/>
    </row>
    <row r="5384" spans="8:55">
      <c r="H5384" s="6"/>
      <c r="O5384" s="6"/>
      <c r="V5384" s="6"/>
      <c r="AJ5384" s="6"/>
      <c r="BC5384" s="6"/>
    </row>
    <row r="5385" spans="8:55">
      <c r="H5385" s="6"/>
      <c r="O5385" s="6"/>
      <c r="V5385" s="6"/>
      <c r="AJ5385" s="6"/>
      <c r="BC5385" s="6"/>
    </row>
    <row r="5386" spans="8:55">
      <c r="H5386" s="6"/>
      <c r="O5386" s="6"/>
      <c r="V5386" s="6"/>
      <c r="AJ5386" s="6"/>
      <c r="BC5386" s="6"/>
    </row>
    <row r="5387" spans="8:55">
      <c r="H5387" s="6"/>
      <c r="O5387" s="6"/>
      <c r="V5387" s="6"/>
      <c r="AJ5387" s="6"/>
      <c r="BC5387" s="6"/>
    </row>
    <row r="5388" spans="8:55">
      <c r="H5388" s="6"/>
      <c r="O5388" s="6"/>
      <c r="V5388" s="6"/>
      <c r="AJ5388" s="6"/>
      <c r="BC5388" s="6"/>
    </row>
    <row r="5389" spans="8:55">
      <c r="H5389" s="6"/>
      <c r="O5389" s="6"/>
      <c r="V5389" s="6"/>
      <c r="AJ5389" s="6"/>
      <c r="BC5389" s="6"/>
    </row>
    <row r="5390" spans="8:55">
      <c r="H5390" s="6"/>
      <c r="O5390" s="6"/>
      <c r="V5390" s="6"/>
      <c r="AJ5390" s="6"/>
      <c r="BC5390" s="6"/>
    </row>
    <row r="5391" spans="8:55">
      <c r="H5391" s="6"/>
      <c r="O5391" s="6"/>
      <c r="V5391" s="6"/>
      <c r="AJ5391" s="6"/>
      <c r="BC5391" s="6"/>
    </row>
    <row r="5392" spans="8:55">
      <c r="H5392" s="6"/>
      <c r="O5392" s="6"/>
      <c r="V5392" s="6"/>
      <c r="AJ5392" s="6"/>
      <c r="BC5392" s="6"/>
    </row>
    <row r="5393" spans="8:55">
      <c r="H5393" s="6"/>
      <c r="O5393" s="6"/>
      <c r="V5393" s="6"/>
      <c r="AJ5393" s="6"/>
      <c r="BC5393" s="6"/>
    </row>
    <row r="5394" spans="8:55">
      <c r="H5394" s="6"/>
      <c r="O5394" s="6"/>
      <c r="V5394" s="6"/>
      <c r="AJ5394" s="6"/>
      <c r="BC5394" s="6"/>
    </row>
    <row r="5395" spans="8:55">
      <c r="H5395" s="6"/>
      <c r="O5395" s="6"/>
      <c r="V5395" s="6"/>
      <c r="AJ5395" s="6"/>
      <c r="BC5395" s="6"/>
    </row>
    <row r="5396" spans="8:55">
      <c r="H5396" s="6"/>
      <c r="O5396" s="6"/>
      <c r="V5396" s="6"/>
      <c r="AJ5396" s="6"/>
      <c r="BC5396" s="6"/>
    </row>
    <row r="5397" spans="8:55">
      <c r="H5397" s="6"/>
      <c r="O5397" s="6"/>
      <c r="V5397" s="6"/>
      <c r="AJ5397" s="6"/>
      <c r="BC5397" s="6"/>
    </row>
    <row r="5398" spans="8:55">
      <c r="H5398" s="6"/>
      <c r="O5398" s="6"/>
      <c r="V5398" s="6"/>
      <c r="AJ5398" s="6"/>
      <c r="BC5398" s="6"/>
    </row>
    <row r="5399" spans="8:55">
      <c r="H5399" s="6"/>
      <c r="O5399" s="6"/>
      <c r="V5399" s="6"/>
      <c r="AJ5399" s="6"/>
      <c r="BC5399" s="6"/>
    </row>
    <row r="5400" spans="8:55">
      <c r="H5400" s="6"/>
      <c r="O5400" s="6"/>
      <c r="V5400" s="6"/>
      <c r="AJ5400" s="6"/>
      <c r="BC5400" s="6"/>
    </row>
    <row r="5401" spans="8:55">
      <c r="H5401" s="6"/>
      <c r="O5401" s="6"/>
      <c r="V5401" s="6"/>
      <c r="AJ5401" s="6"/>
      <c r="BC5401" s="6"/>
    </row>
    <row r="5402" spans="8:55">
      <c r="H5402" s="6"/>
      <c r="O5402" s="6"/>
      <c r="V5402" s="6"/>
      <c r="AJ5402" s="6"/>
      <c r="BC5402" s="6"/>
    </row>
    <row r="5403" spans="8:55">
      <c r="H5403" s="6"/>
      <c r="O5403" s="6"/>
      <c r="V5403" s="6"/>
      <c r="AJ5403" s="6"/>
      <c r="BC5403" s="6"/>
    </row>
    <row r="5404" spans="8:55">
      <c r="H5404" s="6"/>
      <c r="O5404" s="6"/>
      <c r="V5404" s="6"/>
      <c r="AJ5404" s="6"/>
      <c r="BC5404" s="6"/>
    </row>
    <row r="5405" spans="8:55">
      <c r="H5405" s="6"/>
      <c r="O5405" s="6"/>
      <c r="V5405" s="6"/>
      <c r="AJ5405" s="6"/>
      <c r="BC5405" s="6"/>
    </row>
    <row r="5406" spans="8:55">
      <c r="H5406" s="6"/>
      <c r="O5406" s="6"/>
      <c r="V5406" s="6"/>
      <c r="AJ5406" s="6"/>
      <c r="BC5406" s="6"/>
    </row>
    <row r="5407" spans="8:55">
      <c r="H5407" s="6"/>
      <c r="O5407" s="6"/>
      <c r="V5407" s="6"/>
      <c r="AJ5407" s="6"/>
      <c r="BC5407" s="6"/>
    </row>
    <row r="5408" spans="8:55">
      <c r="H5408" s="6"/>
      <c r="O5408" s="6"/>
      <c r="V5408" s="6"/>
      <c r="AJ5408" s="6"/>
      <c r="BC5408" s="6"/>
    </row>
    <row r="5409" spans="8:55">
      <c r="H5409" s="6"/>
      <c r="O5409" s="6"/>
      <c r="V5409" s="6"/>
      <c r="AJ5409" s="6"/>
      <c r="BC5409" s="6"/>
    </row>
    <row r="5410" spans="8:55">
      <c r="H5410" s="6"/>
      <c r="O5410" s="6"/>
      <c r="V5410" s="6"/>
      <c r="AJ5410" s="6"/>
      <c r="BC5410" s="6"/>
    </row>
    <row r="5411" spans="8:55">
      <c r="H5411" s="6"/>
      <c r="O5411" s="6"/>
      <c r="V5411" s="6"/>
      <c r="AJ5411" s="6"/>
      <c r="BC5411" s="6"/>
    </row>
    <row r="5412" spans="8:55">
      <c r="H5412" s="6"/>
      <c r="O5412" s="6"/>
      <c r="V5412" s="6"/>
      <c r="AJ5412" s="6"/>
      <c r="BC5412" s="6"/>
    </row>
    <row r="5413" spans="8:55">
      <c r="H5413" s="6"/>
      <c r="O5413" s="6"/>
      <c r="V5413" s="6"/>
      <c r="AJ5413" s="6"/>
      <c r="BC5413" s="6"/>
    </row>
    <row r="5414" spans="8:55">
      <c r="H5414" s="6"/>
      <c r="O5414" s="6"/>
      <c r="V5414" s="6"/>
      <c r="AJ5414" s="6"/>
      <c r="BC5414" s="6"/>
    </row>
    <row r="5415" spans="8:55">
      <c r="H5415" s="6"/>
      <c r="O5415" s="6"/>
      <c r="V5415" s="6"/>
      <c r="AJ5415" s="6"/>
      <c r="BC5415" s="6"/>
    </row>
    <row r="5416" spans="8:55">
      <c r="H5416" s="6"/>
      <c r="O5416" s="6"/>
      <c r="V5416" s="6"/>
      <c r="AJ5416" s="6"/>
      <c r="BC5416" s="6"/>
    </row>
    <row r="5417" spans="8:55">
      <c r="H5417" s="6"/>
      <c r="O5417" s="6"/>
      <c r="V5417" s="6"/>
      <c r="AJ5417" s="6"/>
      <c r="BC5417" s="6"/>
    </row>
    <row r="5418" spans="8:55">
      <c r="H5418" s="6"/>
      <c r="O5418" s="6"/>
      <c r="V5418" s="6"/>
      <c r="AJ5418" s="6"/>
      <c r="BC5418" s="6"/>
    </row>
    <row r="5419" spans="8:55">
      <c r="H5419" s="6"/>
      <c r="O5419" s="6"/>
      <c r="V5419" s="6"/>
      <c r="AJ5419" s="6"/>
      <c r="BC5419" s="6"/>
    </row>
    <row r="5420" spans="8:55">
      <c r="H5420" s="6"/>
      <c r="O5420" s="6"/>
      <c r="V5420" s="6"/>
      <c r="AJ5420" s="6"/>
      <c r="BC5420" s="6"/>
    </row>
    <row r="5421" spans="8:55">
      <c r="H5421" s="6"/>
      <c r="O5421" s="6"/>
      <c r="V5421" s="6"/>
      <c r="AJ5421" s="6"/>
      <c r="BC5421" s="6"/>
    </row>
    <row r="5422" spans="8:55">
      <c r="H5422" s="6"/>
      <c r="O5422" s="6"/>
      <c r="V5422" s="6"/>
      <c r="AJ5422" s="6"/>
      <c r="BC5422" s="6"/>
    </row>
    <row r="5423" spans="8:55">
      <c r="H5423" s="6"/>
      <c r="O5423" s="6"/>
      <c r="V5423" s="6"/>
      <c r="AJ5423" s="6"/>
      <c r="BC5423" s="6"/>
    </row>
    <row r="5424" spans="8:55">
      <c r="H5424" s="6"/>
      <c r="O5424" s="6"/>
      <c r="V5424" s="6"/>
      <c r="AJ5424" s="6"/>
      <c r="BC5424" s="6"/>
    </row>
    <row r="5425" spans="8:55">
      <c r="H5425" s="6"/>
      <c r="O5425" s="6"/>
      <c r="V5425" s="6"/>
      <c r="AJ5425" s="6"/>
      <c r="BC5425" s="6"/>
    </row>
    <row r="5426" spans="8:55">
      <c r="H5426" s="6"/>
      <c r="O5426" s="6"/>
      <c r="V5426" s="6"/>
      <c r="AJ5426" s="6"/>
      <c r="BC5426" s="6"/>
    </row>
    <row r="5427" spans="8:55">
      <c r="H5427" s="6"/>
      <c r="O5427" s="6"/>
      <c r="V5427" s="6"/>
      <c r="AJ5427" s="6"/>
      <c r="BC5427" s="6"/>
    </row>
    <row r="5428" spans="8:55">
      <c r="H5428" s="6"/>
      <c r="O5428" s="6"/>
      <c r="V5428" s="6"/>
      <c r="AJ5428" s="6"/>
      <c r="BC5428" s="6"/>
    </row>
    <row r="5429" spans="8:55">
      <c r="H5429" s="6"/>
      <c r="O5429" s="6"/>
      <c r="V5429" s="6"/>
      <c r="AJ5429" s="6"/>
      <c r="BC5429" s="6"/>
    </row>
    <row r="5430" spans="8:55">
      <c r="H5430" s="6"/>
      <c r="O5430" s="6"/>
      <c r="V5430" s="6"/>
      <c r="AJ5430" s="6"/>
      <c r="BC5430" s="6"/>
    </row>
    <row r="5431" spans="8:55">
      <c r="H5431" s="6"/>
      <c r="O5431" s="6"/>
      <c r="V5431" s="6"/>
      <c r="AJ5431" s="6"/>
      <c r="BC5431" s="6"/>
    </row>
    <row r="5432" spans="8:55">
      <c r="H5432" s="6"/>
      <c r="O5432" s="6"/>
      <c r="V5432" s="6"/>
      <c r="AJ5432" s="6"/>
      <c r="BC5432" s="6"/>
    </row>
    <row r="5433" spans="8:55">
      <c r="H5433" s="6"/>
      <c r="O5433" s="6"/>
      <c r="V5433" s="6"/>
      <c r="AJ5433" s="6"/>
      <c r="BC5433" s="6"/>
    </row>
    <row r="5434" spans="8:55">
      <c r="H5434" s="6"/>
      <c r="O5434" s="6"/>
      <c r="V5434" s="6"/>
      <c r="AJ5434" s="6"/>
      <c r="BC5434" s="6"/>
    </row>
    <row r="5435" spans="8:55">
      <c r="H5435" s="6"/>
      <c r="O5435" s="6"/>
      <c r="V5435" s="6"/>
      <c r="AJ5435" s="6"/>
      <c r="BC5435" s="6"/>
    </row>
    <row r="5436" spans="8:55">
      <c r="H5436" s="6"/>
      <c r="O5436" s="6"/>
      <c r="V5436" s="6"/>
      <c r="AJ5436" s="6"/>
      <c r="BC5436" s="6"/>
    </row>
    <row r="5437" spans="8:55">
      <c r="H5437" s="6"/>
      <c r="O5437" s="6"/>
      <c r="V5437" s="6"/>
      <c r="AJ5437" s="6"/>
      <c r="BC5437" s="6"/>
    </row>
    <row r="5438" spans="8:55">
      <c r="H5438" s="6"/>
      <c r="O5438" s="6"/>
      <c r="V5438" s="6"/>
      <c r="AJ5438" s="6"/>
      <c r="BC5438" s="6"/>
    </row>
    <row r="5439" spans="8:55">
      <c r="H5439" s="6"/>
      <c r="O5439" s="6"/>
      <c r="V5439" s="6"/>
      <c r="AJ5439" s="6"/>
      <c r="BC5439" s="6"/>
    </row>
    <row r="5440" spans="8:55">
      <c r="H5440" s="6"/>
      <c r="O5440" s="6"/>
      <c r="V5440" s="6"/>
      <c r="AJ5440" s="6"/>
      <c r="BC5440" s="6"/>
    </row>
    <row r="5441" spans="8:55">
      <c r="H5441" s="6"/>
      <c r="O5441" s="6"/>
      <c r="V5441" s="6"/>
      <c r="AJ5441" s="6"/>
      <c r="BC5441" s="6"/>
    </row>
    <row r="5442" spans="8:55">
      <c r="H5442" s="6"/>
      <c r="O5442" s="6"/>
      <c r="V5442" s="6"/>
      <c r="AJ5442" s="6"/>
      <c r="BC5442" s="6"/>
    </row>
    <row r="5443" spans="8:55">
      <c r="H5443" s="6"/>
      <c r="O5443" s="6"/>
      <c r="V5443" s="6"/>
      <c r="AJ5443" s="6"/>
      <c r="BC5443" s="6"/>
    </row>
    <row r="5444" spans="8:55">
      <c r="H5444" s="6"/>
      <c r="O5444" s="6"/>
      <c r="V5444" s="6"/>
      <c r="AJ5444" s="6"/>
      <c r="BC5444" s="6"/>
    </row>
    <row r="5445" spans="8:55">
      <c r="H5445" s="6"/>
      <c r="O5445" s="6"/>
      <c r="V5445" s="6"/>
      <c r="AJ5445" s="6"/>
      <c r="BC5445" s="6"/>
    </row>
    <row r="5446" spans="8:55">
      <c r="H5446" s="6"/>
      <c r="O5446" s="6"/>
      <c r="V5446" s="6"/>
      <c r="AJ5446" s="6"/>
      <c r="BC5446" s="6"/>
    </row>
    <row r="5447" spans="8:55">
      <c r="H5447" s="6"/>
      <c r="O5447" s="6"/>
      <c r="V5447" s="6"/>
      <c r="AJ5447" s="6"/>
      <c r="BC5447" s="6"/>
    </row>
    <row r="5448" spans="8:55">
      <c r="H5448" s="6"/>
      <c r="O5448" s="6"/>
      <c r="V5448" s="6"/>
      <c r="AJ5448" s="6"/>
      <c r="BC5448" s="6"/>
    </row>
    <row r="5449" spans="8:55">
      <c r="H5449" s="6"/>
      <c r="O5449" s="6"/>
      <c r="V5449" s="6"/>
      <c r="AJ5449" s="6"/>
      <c r="BC5449" s="6"/>
    </row>
    <row r="5450" spans="8:55">
      <c r="H5450" s="6"/>
      <c r="O5450" s="6"/>
      <c r="V5450" s="6"/>
      <c r="AJ5450" s="6"/>
      <c r="BC5450" s="6"/>
    </row>
    <row r="5451" spans="8:55">
      <c r="H5451" s="6"/>
      <c r="O5451" s="6"/>
      <c r="V5451" s="6"/>
      <c r="AJ5451" s="6"/>
      <c r="BC5451" s="6"/>
    </row>
    <row r="5452" spans="8:55">
      <c r="H5452" s="6"/>
      <c r="O5452" s="6"/>
      <c r="V5452" s="6"/>
      <c r="AJ5452" s="6"/>
      <c r="BC5452" s="6"/>
    </row>
    <row r="5453" spans="8:55">
      <c r="H5453" s="6"/>
      <c r="O5453" s="6"/>
      <c r="V5453" s="6"/>
      <c r="AJ5453" s="6"/>
      <c r="BC5453" s="6"/>
    </row>
    <row r="5454" spans="8:55">
      <c r="H5454" s="6"/>
      <c r="O5454" s="6"/>
      <c r="V5454" s="6"/>
      <c r="AJ5454" s="6"/>
      <c r="BC5454" s="6"/>
    </row>
    <row r="5455" spans="8:55">
      <c r="H5455" s="6"/>
      <c r="O5455" s="6"/>
      <c r="V5455" s="6"/>
      <c r="AJ5455" s="6"/>
      <c r="BC5455" s="6"/>
    </row>
    <row r="5456" spans="8:55">
      <c r="H5456" s="6"/>
      <c r="O5456" s="6"/>
      <c r="V5456" s="6"/>
      <c r="AJ5456" s="6"/>
      <c r="BC5456" s="6"/>
    </row>
    <row r="5457" spans="8:55">
      <c r="H5457" s="6"/>
      <c r="O5457" s="6"/>
      <c r="V5457" s="6"/>
      <c r="AJ5457" s="6"/>
      <c r="BC5457" s="6"/>
    </row>
    <row r="5458" spans="8:55">
      <c r="H5458" s="6"/>
      <c r="O5458" s="6"/>
      <c r="V5458" s="6"/>
      <c r="AJ5458" s="6"/>
      <c r="BC5458" s="6"/>
    </row>
    <row r="5459" spans="8:55">
      <c r="H5459" s="6"/>
      <c r="O5459" s="6"/>
      <c r="V5459" s="6"/>
      <c r="AJ5459" s="6"/>
      <c r="BC5459" s="6"/>
    </row>
    <row r="5460" spans="8:55">
      <c r="H5460" s="6"/>
      <c r="O5460" s="6"/>
      <c r="V5460" s="6"/>
      <c r="AJ5460" s="6"/>
      <c r="BC5460" s="6"/>
    </row>
    <row r="5461" spans="8:55">
      <c r="H5461" s="6"/>
      <c r="O5461" s="6"/>
      <c r="V5461" s="6"/>
      <c r="AJ5461" s="6"/>
      <c r="BC5461" s="6"/>
    </row>
    <row r="5462" spans="8:55">
      <c r="H5462" s="6"/>
      <c r="O5462" s="6"/>
      <c r="V5462" s="6"/>
      <c r="AJ5462" s="6"/>
      <c r="BC5462" s="6"/>
    </row>
    <row r="5463" spans="8:55">
      <c r="H5463" s="6"/>
      <c r="O5463" s="6"/>
      <c r="V5463" s="6"/>
      <c r="AJ5463" s="6"/>
      <c r="BC5463" s="6"/>
    </row>
    <row r="5464" spans="8:55">
      <c r="H5464" s="6"/>
      <c r="O5464" s="6"/>
      <c r="V5464" s="6"/>
      <c r="AJ5464" s="6"/>
      <c r="BC5464" s="6"/>
    </row>
    <row r="5465" spans="8:55">
      <c r="H5465" s="6"/>
      <c r="O5465" s="6"/>
      <c r="V5465" s="6"/>
      <c r="AJ5465" s="6"/>
      <c r="BC5465" s="6"/>
    </row>
    <row r="5466" spans="8:55">
      <c r="H5466" s="6"/>
      <c r="O5466" s="6"/>
      <c r="V5466" s="6"/>
      <c r="AJ5466" s="6"/>
      <c r="BC5466" s="6"/>
    </row>
    <row r="5467" spans="8:55">
      <c r="H5467" s="6"/>
      <c r="O5467" s="6"/>
      <c r="V5467" s="6"/>
      <c r="AJ5467" s="6"/>
      <c r="BC5467" s="6"/>
    </row>
    <row r="5468" spans="8:55">
      <c r="H5468" s="6"/>
      <c r="O5468" s="6"/>
      <c r="V5468" s="6"/>
      <c r="AJ5468" s="6"/>
      <c r="BC5468" s="6"/>
    </row>
    <row r="5469" spans="8:55">
      <c r="H5469" s="6"/>
      <c r="O5469" s="6"/>
      <c r="V5469" s="6"/>
      <c r="AJ5469" s="6"/>
      <c r="BC5469" s="6"/>
    </row>
    <row r="5470" spans="8:55">
      <c r="H5470" s="6"/>
      <c r="O5470" s="6"/>
      <c r="V5470" s="6"/>
      <c r="AJ5470" s="6"/>
      <c r="BC5470" s="6"/>
    </row>
    <row r="5471" spans="8:55">
      <c r="H5471" s="6"/>
      <c r="O5471" s="6"/>
      <c r="V5471" s="6"/>
      <c r="AJ5471" s="6"/>
      <c r="BC5471" s="6"/>
    </row>
    <row r="5472" spans="8:55">
      <c r="H5472" s="6"/>
      <c r="O5472" s="6"/>
      <c r="V5472" s="6"/>
      <c r="AJ5472" s="6"/>
      <c r="BC5472" s="6"/>
    </row>
    <row r="5473" spans="8:55">
      <c r="H5473" s="6"/>
      <c r="O5473" s="6"/>
      <c r="V5473" s="6"/>
      <c r="AJ5473" s="6"/>
      <c r="BC5473" s="6"/>
    </row>
    <row r="5474" spans="8:55">
      <c r="H5474" s="6"/>
      <c r="O5474" s="6"/>
      <c r="V5474" s="6"/>
      <c r="AJ5474" s="6"/>
      <c r="BC5474" s="6"/>
    </row>
    <row r="5475" spans="8:55">
      <c r="H5475" s="6"/>
      <c r="O5475" s="6"/>
      <c r="V5475" s="6"/>
      <c r="AJ5475" s="6"/>
      <c r="BC5475" s="6"/>
    </row>
    <row r="5476" spans="8:55">
      <c r="H5476" s="6"/>
      <c r="O5476" s="6"/>
      <c r="V5476" s="6"/>
      <c r="AJ5476" s="6"/>
      <c r="BC5476" s="6"/>
    </row>
    <row r="5477" spans="8:55">
      <c r="H5477" s="6"/>
      <c r="O5477" s="6"/>
      <c r="V5477" s="6"/>
      <c r="AJ5477" s="6"/>
      <c r="BC5477" s="6"/>
    </row>
    <row r="5478" spans="8:55">
      <c r="H5478" s="6"/>
      <c r="O5478" s="6"/>
      <c r="V5478" s="6"/>
      <c r="AJ5478" s="6"/>
      <c r="BC5478" s="6"/>
    </row>
    <row r="5479" spans="8:55">
      <c r="H5479" s="6"/>
      <c r="O5479" s="6"/>
      <c r="V5479" s="6"/>
      <c r="AJ5479" s="6"/>
      <c r="BC5479" s="6"/>
    </row>
    <row r="5480" spans="8:55">
      <c r="H5480" s="6"/>
      <c r="O5480" s="6"/>
      <c r="V5480" s="6"/>
      <c r="AJ5480" s="6"/>
      <c r="BC5480" s="6"/>
    </row>
    <row r="5481" spans="8:55">
      <c r="H5481" s="6"/>
      <c r="O5481" s="6"/>
      <c r="V5481" s="6"/>
      <c r="AJ5481" s="6"/>
      <c r="BC5481" s="6"/>
    </row>
    <row r="5482" spans="8:55">
      <c r="H5482" s="6"/>
      <c r="O5482" s="6"/>
      <c r="V5482" s="6"/>
      <c r="AJ5482" s="6"/>
      <c r="BC5482" s="6"/>
    </row>
    <row r="5483" spans="8:55">
      <c r="H5483" s="6"/>
      <c r="O5483" s="6"/>
      <c r="V5483" s="6"/>
      <c r="AJ5483" s="6"/>
      <c r="BC5483" s="6"/>
    </row>
    <row r="5484" spans="8:55">
      <c r="H5484" s="6"/>
      <c r="O5484" s="6"/>
      <c r="V5484" s="6"/>
      <c r="AJ5484" s="6"/>
      <c r="BC5484" s="6"/>
    </row>
    <row r="5485" spans="8:55">
      <c r="H5485" s="6"/>
      <c r="O5485" s="6"/>
      <c r="V5485" s="6"/>
      <c r="AJ5485" s="6"/>
      <c r="BC5485" s="6"/>
    </row>
    <row r="5486" spans="8:55">
      <c r="H5486" s="6"/>
      <c r="O5486" s="6"/>
      <c r="V5486" s="6"/>
      <c r="AJ5486" s="6"/>
      <c r="BC5486" s="6"/>
    </row>
    <row r="5487" spans="8:55">
      <c r="H5487" s="6"/>
      <c r="O5487" s="6"/>
      <c r="V5487" s="6"/>
      <c r="AJ5487" s="6"/>
      <c r="BC5487" s="6"/>
    </row>
    <row r="5488" spans="8:55">
      <c r="H5488" s="6"/>
      <c r="O5488" s="6"/>
      <c r="V5488" s="6"/>
      <c r="AJ5488" s="6"/>
      <c r="BC5488" s="6"/>
    </row>
    <row r="5489" spans="8:55">
      <c r="H5489" s="6"/>
      <c r="O5489" s="6"/>
      <c r="V5489" s="6"/>
      <c r="AJ5489" s="6"/>
      <c r="BC5489" s="6"/>
    </row>
    <row r="5490" spans="8:55">
      <c r="H5490" s="6"/>
      <c r="O5490" s="6"/>
      <c r="V5490" s="6"/>
      <c r="AJ5490" s="6"/>
      <c r="BC5490" s="6"/>
    </row>
    <row r="5491" spans="8:55">
      <c r="H5491" s="6"/>
      <c r="O5491" s="6"/>
      <c r="V5491" s="6"/>
      <c r="AJ5491" s="6"/>
      <c r="BC5491" s="6"/>
    </row>
    <row r="5492" spans="8:55">
      <c r="H5492" s="6"/>
      <c r="O5492" s="6"/>
      <c r="V5492" s="6"/>
      <c r="AJ5492" s="6"/>
      <c r="BC5492" s="6"/>
    </row>
    <row r="5493" spans="8:55">
      <c r="H5493" s="6"/>
      <c r="O5493" s="6"/>
      <c r="V5493" s="6"/>
      <c r="AJ5493" s="6"/>
      <c r="BC5493" s="6"/>
    </row>
    <row r="5494" spans="8:55">
      <c r="H5494" s="6"/>
      <c r="O5494" s="6"/>
      <c r="V5494" s="6"/>
      <c r="AJ5494" s="6"/>
      <c r="BC5494" s="6"/>
    </row>
    <row r="5495" spans="8:55">
      <c r="H5495" s="6"/>
      <c r="O5495" s="6"/>
      <c r="V5495" s="6"/>
      <c r="AJ5495" s="6"/>
      <c r="BC5495" s="6"/>
    </row>
    <row r="5496" spans="8:55">
      <c r="H5496" s="6"/>
      <c r="O5496" s="6"/>
      <c r="V5496" s="6"/>
      <c r="AJ5496" s="6"/>
      <c r="BC5496" s="6"/>
    </row>
    <row r="5497" spans="8:55">
      <c r="H5497" s="6"/>
      <c r="O5497" s="6"/>
      <c r="V5497" s="6"/>
      <c r="AJ5497" s="6"/>
      <c r="BC5497" s="6"/>
    </row>
    <row r="5498" spans="8:55">
      <c r="H5498" s="6"/>
      <c r="O5498" s="6"/>
      <c r="V5498" s="6"/>
      <c r="AJ5498" s="6"/>
      <c r="BC5498" s="6"/>
    </row>
    <row r="5499" spans="8:55">
      <c r="H5499" s="6"/>
      <c r="O5499" s="6"/>
      <c r="V5499" s="6"/>
      <c r="AJ5499" s="6"/>
      <c r="BC5499" s="6"/>
    </row>
    <row r="5500" spans="8:55">
      <c r="H5500" s="6"/>
      <c r="O5500" s="6"/>
      <c r="V5500" s="6"/>
      <c r="AJ5500" s="6"/>
      <c r="BC5500" s="6"/>
    </row>
    <row r="5501" spans="8:55">
      <c r="H5501" s="6"/>
      <c r="O5501" s="6"/>
      <c r="V5501" s="6"/>
      <c r="AJ5501" s="6"/>
      <c r="BC5501" s="6"/>
    </row>
    <row r="5502" spans="8:55">
      <c r="H5502" s="6"/>
      <c r="O5502" s="6"/>
      <c r="V5502" s="6"/>
      <c r="AJ5502" s="6"/>
      <c r="BC5502" s="6"/>
    </row>
    <row r="5503" spans="8:55">
      <c r="H5503" s="6"/>
      <c r="O5503" s="6"/>
      <c r="V5503" s="6"/>
      <c r="AJ5503" s="6"/>
      <c r="BC5503" s="6"/>
    </row>
    <row r="5504" spans="8:55">
      <c r="H5504" s="6"/>
      <c r="O5504" s="6"/>
      <c r="V5504" s="6"/>
      <c r="AJ5504" s="6"/>
      <c r="BC5504" s="6"/>
    </row>
    <row r="5505" spans="8:55">
      <c r="H5505" s="6"/>
      <c r="O5505" s="6"/>
      <c r="V5505" s="6"/>
      <c r="AJ5505" s="6"/>
      <c r="BC5505" s="6"/>
    </row>
    <row r="5506" spans="8:55">
      <c r="H5506" s="6"/>
      <c r="O5506" s="6"/>
      <c r="V5506" s="6"/>
      <c r="AJ5506" s="6"/>
      <c r="BC5506" s="6"/>
    </row>
    <row r="5507" spans="8:55">
      <c r="H5507" s="6"/>
      <c r="O5507" s="6"/>
      <c r="V5507" s="6"/>
      <c r="AJ5507" s="6"/>
      <c r="BC5507" s="6"/>
    </row>
    <row r="5508" spans="8:55">
      <c r="H5508" s="6"/>
      <c r="O5508" s="6"/>
      <c r="V5508" s="6"/>
      <c r="AJ5508" s="6"/>
      <c r="BC5508" s="6"/>
    </row>
    <row r="5509" spans="8:55">
      <c r="H5509" s="6"/>
      <c r="O5509" s="6"/>
      <c r="V5509" s="6"/>
      <c r="AJ5509" s="6"/>
      <c r="BC5509" s="6"/>
    </row>
    <row r="5510" spans="8:55">
      <c r="H5510" s="6"/>
      <c r="O5510" s="6"/>
      <c r="V5510" s="6"/>
      <c r="AJ5510" s="6"/>
      <c r="BC5510" s="6"/>
    </row>
    <row r="5511" spans="8:55">
      <c r="H5511" s="6"/>
      <c r="O5511" s="6"/>
      <c r="V5511" s="6"/>
      <c r="AJ5511" s="6"/>
      <c r="BC5511" s="6"/>
    </row>
    <row r="5512" spans="8:55">
      <c r="H5512" s="6"/>
      <c r="O5512" s="6"/>
      <c r="V5512" s="6"/>
      <c r="AJ5512" s="6"/>
      <c r="BC5512" s="6"/>
    </row>
    <row r="5513" spans="8:55">
      <c r="H5513" s="6"/>
      <c r="O5513" s="6"/>
      <c r="V5513" s="6"/>
      <c r="AJ5513" s="6"/>
      <c r="BC5513" s="6"/>
    </row>
    <row r="5514" spans="8:55">
      <c r="H5514" s="6"/>
      <c r="O5514" s="6"/>
      <c r="V5514" s="6"/>
      <c r="AJ5514" s="6"/>
      <c r="BC5514" s="6"/>
    </row>
    <row r="5515" spans="8:55">
      <c r="H5515" s="6"/>
      <c r="O5515" s="6"/>
      <c r="V5515" s="6"/>
      <c r="AJ5515" s="6"/>
      <c r="BC5515" s="6"/>
    </row>
    <row r="5516" spans="8:55">
      <c r="H5516" s="6"/>
      <c r="O5516" s="6"/>
      <c r="V5516" s="6"/>
      <c r="AJ5516" s="6"/>
      <c r="BC5516" s="6"/>
    </row>
    <row r="5517" spans="8:55">
      <c r="H5517" s="6"/>
      <c r="O5517" s="6"/>
      <c r="V5517" s="6"/>
      <c r="AJ5517" s="6"/>
      <c r="BC5517" s="6"/>
    </row>
    <row r="5518" spans="8:55">
      <c r="H5518" s="6"/>
      <c r="O5518" s="6"/>
      <c r="V5518" s="6"/>
      <c r="AJ5518" s="6"/>
      <c r="BC5518" s="6"/>
    </row>
    <row r="5519" spans="8:55">
      <c r="H5519" s="6"/>
      <c r="O5519" s="6"/>
      <c r="V5519" s="6"/>
      <c r="AJ5519" s="6"/>
      <c r="BC5519" s="6"/>
    </row>
    <row r="5520" spans="8:55">
      <c r="H5520" s="6"/>
      <c r="O5520" s="6"/>
      <c r="V5520" s="6"/>
      <c r="AJ5520" s="6"/>
      <c r="BC5520" s="6"/>
    </row>
    <row r="5521" spans="8:55">
      <c r="H5521" s="6"/>
      <c r="O5521" s="6"/>
      <c r="V5521" s="6"/>
      <c r="AJ5521" s="6"/>
      <c r="BC5521" s="6"/>
    </row>
    <row r="5522" spans="8:55">
      <c r="H5522" s="6"/>
      <c r="O5522" s="6"/>
      <c r="V5522" s="6"/>
      <c r="AJ5522" s="6"/>
      <c r="BC5522" s="6"/>
    </row>
    <row r="5523" spans="8:55">
      <c r="H5523" s="6"/>
      <c r="O5523" s="6"/>
      <c r="V5523" s="6"/>
      <c r="AJ5523" s="6"/>
      <c r="BC5523" s="6"/>
    </row>
    <row r="5524" spans="8:55">
      <c r="H5524" s="6"/>
      <c r="O5524" s="6"/>
      <c r="V5524" s="6"/>
      <c r="AJ5524" s="6"/>
      <c r="BC5524" s="6"/>
    </row>
    <row r="5525" spans="8:55">
      <c r="H5525" s="6"/>
      <c r="O5525" s="6"/>
      <c r="V5525" s="6"/>
      <c r="AJ5525" s="6"/>
      <c r="BC5525" s="6"/>
    </row>
    <row r="5526" spans="8:55">
      <c r="H5526" s="6"/>
      <c r="O5526" s="6"/>
      <c r="V5526" s="6"/>
      <c r="AJ5526" s="6"/>
      <c r="BC5526" s="6"/>
    </row>
    <row r="5527" spans="8:55">
      <c r="H5527" s="6"/>
      <c r="O5527" s="6"/>
      <c r="V5527" s="6"/>
      <c r="AJ5527" s="6"/>
      <c r="BC5527" s="6"/>
    </row>
    <row r="5528" spans="8:55">
      <c r="H5528" s="6"/>
      <c r="O5528" s="6"/>
      <c r="V5528" s="6"/>
      <c r="AJ5528" s="6"/>
      <c r="BC5528" s="6"/>
    </row>
    <row r="5529" spans="8:55">
      <c r="H5529" s="6"/>
      <c r="O5529" s="6"/>
      <c r="V5529" s="6"/>
      <c r="AJ5529" s="6"/>
      <c r="BC5529" s="6"/>
    </row>
    <row r="5530" spans="8:55">
      <c r="H5530" s="6"/>
      <c r="O5530" s="6"/>
      <c r="V5530" s="6"/>
      <c r="AJ5530" s="6"/>
      <c r="BC5530" s="6"/>
    </row>
    <row r="5531" spans="8:55">
      <c r="H5531" s="6"/>
      <c r="O5531" s="6"/>
      <c r="V5531" s="6"/>
      <c r="AJ5531" s="6"/>
      <c r="BC5531" s="6"/>
    </row>
    <row r="5532" spans="8:55">
      <c r="H5532" s="6"/>
      <c r="O5532" s="6"/>
      <c r="V5532" s="6"/>
      <c r="AJ5532" s="6"/>
      <c r="BC5532" s="6"/>
    </row>
    <row r="5533" spans="8:55">
      <c r="H5533" s="6"/>
      <c r="O5533" s="6"/>
      <c r="V5533" s="6"/>
      <c r="AJ5533" s="6"/>
      <c r="BC5533" s="6"/>
    </row>
    <row r="5534" spans="8:55">
      <c r="H5534" s="6"/>
      <c r="O5534" s="6"/>
      <c r="V5534" s="6"/>
      <c r="AJ5534" s="6"/>
      <c r="BC5534" s="6"/>
    </row>
    <row r="5535" spans="8:55">
      <c r="H5535" s="6"/>
      <c r="O5535" s="6"/>
      <c r="V5535" s="6"/>
      <c r="AJ5535" s="6"/>
      <c r="BC5535" s="6"/>
    </row>
    <row r="5536" spans="8:55">
      <c r="H5536" s="6"/>
      <c r="O5536" s="6"/>
      <c r="V5536" s="6"/>
      <c r="AJ5536" s="6"/>
      <c r="BC5536" s="6"/>
    </row>
    <row r="5537" spans="8:55">
      <c r="H5537" s="6"/>
      <c r="O5537" s="6"/>
      <c r="V5537" s="6"/>
      <c r="AJ5537" s="6"/>
      <c r="BC5537" s="6"/>
    </row>
    <row r="5538" spans="8:55">
      <c r="H5538" s="6"/>
      <c r="O5538" s="6"/>
      <c r="V5538" s="6"/>
      <c r="AJ5538" s="6"/>
      <c r="BC5538" s="6"/>
    </row>
    <row r="5539" spans="8:55">
      <c r="H5539" s="6"/>
      <c r="O5539" s="6"/>
      <c r="V5539" s="6"/>
      <c r="AJ5539" s="6"/>
      <c r="BC5539" s="6"/>
    </row>
    <row r="5540" spans="8:55">
      <c r="H5540" s="6"/>
      <c r="O5540" s="6"/>
      <c r="V5540" s="6"/>
      <c r="AJ5540" s="6"/>
      <c r="BC5540" s="6"/>
    </row>
    <row r="5541" spans="8:55">
      <c r="H5541" s="6"/>
      <c r="O5541" s="6"/>
      <c r="V5541" s="6"/>
      <c r="AJ5541" s="6"/>
      <c r="BC5541" s="6"/>
    </row>
    <row r="5542" spans="8:55">
      <c r="H5542" s="6"/>
      <c r="O5542" s="6"/>
      <c r="V5542" s="6"/>
      <c r="AJ5542" s="6"/>
      <c r="BC5542" s="6"/>
    </row>
    <row r="5543" spans="8:55">
      <c r="H5543" s="6"/>
      <c r="O5543" s="6"/>
      <c r="V5543" s="6"/>
      <c r="AJ5543" s="6"/>
      <c r="BC5543" s="6"/>
    </row>
    <row r="5544" spans="8:55">
      <c r="H5544" s="6"/>
      <c r="O5544" s="6"/>
      <c r="V5544" s="6"/>
      <c r="AJ5544" s="6"/>
      <c r="BC5544" s="6"/>
    </row>
    <row r="5545" spans="8:55">
      <c r="H5545" s="6"/>
      <c r="O5545" s="6"/>
      <c r="V5545" s="6"/>
      <c r="AJ5545" s="6"/>
      <c r="BC5545" s="6"/>
    </row>
    <row r="5546" spans="8:55">
      <c r="H5546" s="6"/>
      <c r="O5546" s="6"/>
      <c r="V5546" s="6"/>
      <c r="AJ5546" s="6"/>
      <c r="BC5546" s="6"/>
    </row>
    <row r="5547" spans="8:55">
      <c r="H5547" s="6"/>
      <c r="O5547" s="6"/>
      <c r="V5547" s="6"/>
      <c r="AJ5547" s="6"/>
      <c r="BC5547" s="6"/>
    </row>
    <row r="5548" spans="8:55">
      <c r="H5548" s="6"/>
      <c r="O5548" s="6"/>
      <c r="V5548" s="6"/>
      <c r="AJ5548" s="6"/>
      <c r="BC5548" s="6"/>
    </row>
    <row r="5549" spans="8:55">
      <c r="H5549" s="6"/>
      <c r="O5549" s="6"/>
      <c r="V5549" s="6"/>
      <c r="AJ5549" s="6"/>
      <c r="BC5549" s="6"/>
    </row>
    <row r="5550" spans="8:55">
      <c r="H5550" s="6"/>
      <c r="O5550" s="6"/>
      <c r="V5550" s="6"/>
      <c r="AJ5550" s="6"/>
      <c r="BC5550" s="6"/>
    </row>
    <row r="5551" spans="8:55">
      <c r="H5551" s="6"/>
      <c r="O5551" s="6"/>
      <c r="V5551" s="6"/>
      <c r="AJ5551" s="6"/>
      <c r="BC5551" s="6"/>
    </row>
    <row r="5552" spans="8:55">
      <c r="H5552" s="6"/>
      <c r="O5552" s="6"/>
      <c r="V5552" s="6"/>
      <c r="AJ5552" s="6"/>
      <c r="BC5552" s="6"/>
    </row>
    <row r="5553" spans="8:55">
      <c r="H5553" s="6"/>
      <c r="O5553" s="6"/>
      <c r="V5553" s="6"/>
      <c r="AJ5553" s="6"/>
      <c r="BC5553" s="6"/>
    </row>
    <row r="5554" spans="8:55">
      <c r="H5554" s="6"/>
      <c r="O5554" s="6"/>
      <c r="V5554" s="6"/>
      <c r="AJ5554" s="6"/>
      <c r="BC5554" s="6"/>
    </row>
    <row r="5555" spans="8:55">
      <c r="H5555" s="6"/>
      <c r="O5555" s="6"/>
      <c r="V5555" s="6"/>
      <c r="AJ5555" s="6"/>
      <c r="BC5555" s="6"/>
    </row>
    <row r="5556" spans="8:55">
      <c r="H5556" s="6"/>
      <c r="O5556" s="6"/>
      <c r="V5556" s="6"/>
      <c r="AJ5556" s="6"/>
      <c r="BC5556" s="6"/>
    </row>
    <row r="5557" spans="8:55">
      <c r="H5557" s="6"/>
      <c r="O5557" s="6"/>
      <c r="V5557" s="6"/>
      <c r="AJ5557" s="6"/>
      <c r="BC5557" s="6"/>
    </row>
    <row r="5558" spans="8:55">
      <c r="H5558" s="6"/>
      <c r="O5558" s="6"/>
      <c r="V5558" s="6"/>
      <c r="AJ5558" s="6"/>
      <c r="BC5558" s="6"/>
    </row>
    <row r="5559" spans="8:55">
      <c r="H5559" s="6"/>
      <c r="O5559" s="6"/>
      <c r="V5559" s="6"/>
      <c r="AJ5559" s="6"/>
      <c r="BC5559" s="6"/>
    </row>
    <row r="5560" spans="8:55">
      <c r="H5560" s="6"/>
      <c r="O5560" s="6"/>
      <c r="V5560" s="6"/>
      <c r="AJ5560" s="6"/>
      <c r="BC5560" s="6"/>
    </row>
    <row r="5561" spans="8:55">
      <c r="H5561" s="6"/>
      <c r="O5561" s="6"/>
      <c r="V5561" s="6"/>
      <c r="AJ5561" s="6"/>
      <c r="BC5561" s="6"/>
    </row>
    <row r="5562" spans="8:55">
      <c r="H5562" s="6"/>
      <c r="O5562" s="6"/>
      <c r="V5562" s="6"/>
      <c r="AJ5562" s="6"/>
      <c r="BC5562" s="6"/>
    </row>
    <row r="5563" spans="8:55">
      <c r="H5563" s="6"/>
      <c r="O5563" s="6"/>
      <c r="V5563" s="6"/>
      <c r="AJ5563" s="6"/>
      <c r="BC5563" s="6"/>
    </row>
    <row r="5564" spans="8:55">
      <c r="H5564" s="6"/>
      <c r="O5564" s="6"/>
      <c r="V5564" s="6"/>
      <c r="AJ5564" s="6"/>
      <c r="BC5564" s="6"/>
    </row>
    <row r="5565" spans="8:55">
      <c r="H5565" s="6"/>
      <c r="O5565" s="6"/>
      <c r="V5565" s="6"/>
      <c r="AJ5565" s="6"/>
      <c r="BC5565" s="6"/>
    </row>
    <row r="5566" spans="8:55">
      <c r="H5566" s="6"/>
      <c r="O5566" s="6"/>
      <c r="V5566" s="6"/>
      <c r="AJ5566" s="6"/>
      <c r="BC5566" s="6"/>
    </row>
    <row r="5567" spans="8:55">
      <c r="H5567" s="6"/>
      <c r="O5567" s="6"/>
      <c r="V5567" s="6"/>
      <c r="AJ5567" s="6"/>
      <c r="BC5567" s="6"/>
    </row>
    <row r="5568" spans="8:55">
      <c r="H5568" s="6"/>
      <c r="O5568" s="6"/>
      <c r="V5568" s="6"/>
      <c r="AJ5568" s="6"/>
      <c r="BC5568" s="6"/>
    </row>
    <row r="5569" spans="8:55">
      <c r="H5569" s="6"/>
      <c r="O5569" s="6"/>
      <c r="V5569" s="6"/>
      <c r="AJ5569" s="6"/>
      <c r="BC5569" s="6"/>
    </row>
    <row r="5570" spans="8:55">
      <c r="H5570" s="6"/>
      <c r="O5570" s="6"/>
      <c r="V5570" s="6"/>
      <c r="AJ5570" s="6"/>
      <c r="BC5570" s="6"/>
    </row>
    <row r="5571" spans="8:55">
      <c r="H5571" s="6"/>
      <c r="O5571" s="6"/>
      <c r="V5571" s="6"/>
      <c r="AJ5571" s="6"/>
      <c r="BC5571" s="6"/>
    </row>
    <row r="5572" spans="8:55">
      <c r="H5572" s="6"/>
      <c r="O5572" s="6"/>
      <c r="V5572" s="6"/>
      <c r="AJ5572" s="6"/>
      <c r="BC5572" s="6"/>
    </row>
    <row r="5573" spans="8:55">
      <c r="H5573" s="6"/>
      <c r="O5573" s="6"/>
      <c r="V5573" s="6"/>
      <c r="AJ5573" s="6"/>
      <c r="BC5573" s="6"/>
    </row>
    <row r="5574" spans="8:55">
      <c r="H5574" s="6"/>
      <c r="O5574" s="6"/>
      <c r="V5574" s="6"/>
      <c r="AJ5574" s="6"/>
      <c r="BC5574" s="6"/>
    </row>
    <row r="5575" spans="8:55">
      <c r="H5575" s="6"/>
      <c r="O5575" s="6"/>
      <c r="V5575" s="6"/>
      <c r="AJ5575" s="6"/>
      <c r="BC5575" s="6"/>
    </row>
    <row r="5576" spans="8:55">
      <c r="H5576" s="6"/>
      <c r="O5576" s="6"/>
      <c r="V5576" s="6"/>
      <c r="AJ5576" s="6"/>
      <c r="BC5576" s="6"/>
    </row>
    <row r="5577" spans="8:55">
      <c r="H5577" s="6"/>
      <c r="O5577" s="6"/>
      <c r="V5577" s="6"/>
      <c r="AJ5577" s="6"/>
      <c r="BC5577" s="6"/>
    </row>
    <row r="5578" spans="8:55">
      <c r="H5578" s="6"/>
      <c r="O5578" s="6"/>
      <c r="V5578" s="6"/>
      <c r="AJ5578" s="6"/>
      <c r="BC5578" s="6"/>
    </row>
    <row r="5579" spans="8:55">
      <c r="H5579" s="6"/>
      <c r="O5579" s="6"/>
      <c r="V5579" s="6"/>
      <c r="AJ5579" s="6"/>
      <c r="BC5579" s="6"/>
    </row>
    <row r="5580" spans="8:55">
      <c r="H5580" s="6"/>
      <c r="O5580" s="6"/>
      <c r="V5580" s="6"/>
      <c r="AJ5580" s="6"/>
      <c r="BC5580" s="6"/>
    </row>
    <row r="5581" spans="8:55">
      <c r="H5581" s="6"/>
      <c r="O5581" s="6"/>
      <c r="V5581" s="6"/>
      <c r="AJ5581" s="6"/>
      <c r="BC5581" s="6"/>
    </row>
    <row r="5582" spans="8:55">
      <c r="H5582" s="6"/>
      <c r="O5582" s="6"/>
      <c r="V5582" s="6"/>
      <c r="AJ5582" s="6"/>
      <c r="BC5582" s="6"/>
    </row>
    <row r="5583" spans="8:55">
      <c r="H5583" s="6"/>
      <c r="O5583" s="6"/>
      <c r="V5583" s="6"/>
      <c r="AJ5583" s="6"/>
      <c r="BC5583" s="6"/>
    </row>
    <row r="5584" spans="8:55">
      <c r="H5584" s="6"/>
      <c r="O5584" s="6"/>
      <c r="V5584" s="6"/>
      <c r="AJ5584" s="6"/>
      <c r="BC5584" s="6"/>
    </row>
    <row r="5585" spans="8:55">
      <c r="H5585" s="6"/>
      <c r="O5585" s="6"/>
      <c r="V5585" s="6"/>
      <c r="AJ5585" s="6"/>
      <c r="BC5585" s="6"/>
    </row>
    <row r="5586" spans="8:55">
      <c r="H5586" s="6"/>
      <c r="O5586" s="6"/>
      <c r="V5586" s="6"/>
      <c r="AJ5586" s="6"/>
      <c r="BC5586" s="6"/>
    </row>
    <row r="5587" spans="8:55">
      <c r="H5587" s="6"/>
      <c r="O5587" s="6"/>
      <c r="V5587" s="6"/>
      <c r="AJ5587" s="6"/>
      <c r="BC5587" s="6"/>
    </row>
    <row r="5588" spans="8:55">
      <c r="H5588" s="6"/>
      <c r="O5588" s="6"/>
      <c r="V5588" s="6"/>
      <c r="AJ5588" s="6"/>
      <c r="BC5588" s="6"/>
    </row>
    <row r="5589" spans="8:55">
      <c r="H5589" s="6"/>
      <c r="O5589" s="6"/>
      <c r="V5589" s="6"/>
      <c r="AJ5589" s="6"/>
      <c r="BC5589" s="6"/>
    </row>
    <row r="5590" spans="8:55">
      <c r="H5590" s="6"/>
      <c r="O5590" s="6"/>
      <c r="V5590" s="6"/>
      <c r="AJ5590" s="6"/>
      <c r="BC5590" s="6"/>
    </row>
    <row r="5591" spans="8:55">
      <c r="H5591" s="6"/>
      <c r="O5591" s="6"/>
      <c r="V5591" s="6"/>
      <c r="AJ5591" s="6"/>
      <c r="BC5591" s="6"/>
    </row>
    <row r="5592" spans="8:55">
      <c r="H5592" s="6"/>
      <c r="O5592" s="6"/>
      <c r="V5592" s="6"/>
      <c r="AJ5592" s="6"/>
      <c r="BC5592" s="6"/>
    </row>
    <row r="5593" spans="8:55">
      <c r="H5593" s="6"/>
      <c r="O5593" s="6"/>
      <c r="V5593" s="6"/>
      <c r="AJ5593" s="6"/>
      <c r="BC5593" s="6"/>
    </row>
    <row r="5594" spans="8:55">
      <c r="H5594" s="6"/>
      <c r="O5594" s="6"/>
      <c r="V5594" s="6"/>
      <c r="AJ5594" s="6"/>
      <c r="BC5594" s="6"/>
    </row>
    <row r="5595" spans="8:55">
      <c r="H5595" s="6"/>
      <c r="O5595" s="6"/>
      <c r="V5595" s="6"/>
      <c r="AJ5595" s="6"/>
      <c r="BC5595" s="6"/>
    </row>
    <row r="5596" spans="8:55">
      <c r="H5596" s="6"/>
      <c r="O5596" s="6"/>
      <c r="V5596" s="6"/>
      <c r="AJ5596" s="6"/>
      <c r="BC5596" s="6"/>
    </row>
    <row r="5597" spans="8:55">
      <c r="H5597" s="6"/>
      <c r="O5597" s="6"/>
      <c r="V5597" s="6"/>
      <c r="AJ5597" s="6"/>
      <c r="BC5597" s="6"/>
    </row>
    <row r="5598" spans="8:55">
      <c r="H5598" s="6"/>
      <c r="O5598" s="6"/>
      <c r="V5598" s="6"/>
      <c r="AJ5598" s="6"/>
      <c r="BC5598" s="6"/>
    </row>
    <row r="5599" spans="8:55">
      <c r="H5599" s="6"/>
      <c r="O5599" s="6"/>
      <c r="V5599" s="6"/>
      <c r="AJ5599" s="6"/>
      <c r="BC5599" s="6"/>
    </row>
    <row r="5600" spans="8:55">
      <c r="H5600" s="6"/>
      <c r="O5600" s="6"/>
      <c r="V5600" s="6"/>
      <c r="AJ5600" s="6"/>
      <c r="BC5600" s="6"/>
    </row>
    <row r="5601" spans="8:55">
      <c r="H5601" s="6"/>
      <c r="O5601" s="6"/>
      <c r="V5601" s="6"/>
      <c r="AJ5601" s="6"/>
      <c r="BC5601" s="6"/>
    </row>
    <row r="5602" spans="8:55">
      <c r="H5602" s="6"/>
      <c r="O5602" s="6"/>
      <c r="V5602" s="6"/>
      <c r="AJ5602" s="6"/>
      <c r="BC5602" s="6"/>
    </row>
    <row r="5603" spans="8:55">
      <c r="H5603" s="6"/>
      <c r="O5603" s="6"/>
      <c r="V5603" s="6"/>
      <c r="AJ5603" s="6"/>
      <c r="BC5603" s="6"/>
    </row>
    <row r="5604" spans="8:55">
      <c r="H5604" s="6"/>
      <c r="O5604" s="6"/>
      <c r="V5604" s="6"/>
      <c r="AJ5604" s="6"/>
      <c r="BC5604" s="6"/>
    </row>
    <row r="5605" spans="8:55">
      <c r="H5605" s="6"/>
      <c r="O5605" s="6"/>
      <c r="V5605" s="6"/>
      <c r="AJ5605" s="6"/>
      <c r="BC5605" s="6"/>
    </row>
    <row r="5606" spans="8:55">
      <c r="H5606" s="6"/>
      <c r="O5606" s="6"/>
      <c r="V5606" s="6"/>
      <c r="AJ5606" s="6"/>
      <c r="BC5606" s="6"/>
    </row>
    <row r="5607" spans="8:55">
      <c r="H5607" s="6"/>
      <c r="O5607" s="6"/>
      <c r="V5607" s="6"/>
      <c r="AJ5607" s="6"/>
      <c r="BC5607" s="6"/>
    </row>
    <row r="5608" spans="8:55">
      <c r="H5608" s="6"/>
      <c r="O5608" s="6"/>
      <c r="V5608" s="6"/>
      <c r="AJ5608" s="6"/>
      <c r="BC5608" s="6"/>
    </row>
    <row r="5609" spans="8:55">
      <c r="H5609" s="6"/>
      <c r="O5609" s="6"/>
      <c r="V5609" s="6"/>
      <c r="AJ5609" s="6"/>
      <c r="BC5609" s="6"/>
    </row>
    <row r="5610" spans="8:55">
      <c r="H5610" s="6"/>
      <c r="O5610" s="6"/>
      <c r="V5610" s="6"/>
      <c r="AJ5610" s="6"/>
      <c r="BC5610" s="6"/>
    </row>
    <row r="5611" spans="8:55">
      <c r="H5611" s="6"/>
      <c r="O5611" s="6"/>
      <c r="V5611" s="6"/>
      <c r="AJ5611" s="6"/>
      <c r="BC5611" s="6"/>
    </row>
    <row r="5612" spans="8:55">
      <c r="H5612" s="6"/>
      <c r="O5612" s="6"/>
      <c r="V5612" s="6"/>
      <c r="AJ5612" s="6"/>
      <c r="BC5612" s="6"/>
    </row>
    <row r="5613" spans="8:55">
      <c r="H5613" s="6"/>
      <c r="O5613" s="6"/>
      <c r="V5613" s="6"/>
      <c r="AJ5613" s="6"/>
      <c r="BC5613" s="6"/>
    </row>
    <row r="5614" spans="8:55">
      <c r="H5614" s="6"/>
      <c r="O5614" s="6"/>
      <c r="V5614" s="6"/>
      <c r="AJ5614" s="6"/>
      <c r="BC5614" s="6"/>
    </row>
    <row r="5615" spans="8:55">
      <c r="H5615" s="6"/>
      <c r="O5615" s="6"/>
      <c r="V5615" s="6"/>
      <c r="AJ5615" s="6"/>
      <c r="BC5615" s="6"/>
    </row>
    <row r="5616" spans="8:55">
      <c r="H5616" s="6"/>
      <c r="O5616" s="6"/>
      <c r="V5616" s="6"/>
      <c r="AJ5616" s="6"/>
      <c r="BC5616" s="6"/>
    </row>
    <row r="5617" spans="8:55">
      <c r="H5617" s="6"/>
      <c r="O5617" s="6"/>
      <c r="V5617" s="6"/>
      <c r="AJ5617" s="6"/>
      <c r="BC5617" s="6"/>
    </row>
    <row r="5618" spans="8:55">
      <c r="H5618" s="6"/>
      <c r="O5618" s="6"/>
      <c r="V5618" s="6"/>
      <c r="AJ5618" s="6"/>
      <c r="BC5618" s="6"/>
    </row>
    <row r="5619" spans="8:55">
      <c r="H5619" s="6"/>
      <c r="O5619" s="6"/>
      <c r="V5619" s="6"/>
      <c r="AJ5619" s="6"/>
      <c r="BC5619" s="6"/>
    </row>
    <row r="5620" spans="8:55">
      <c r="H5620" s="6"/>
      <c r="O5620" s="6"/>
      <c r="V5620" s="6"/>
      <c r="AJ5620" s="6"/>
      <c r="BC5620" s="6"/>
    </row>
    <row r="5621" spans="8:55">
      <c r="H5621" s="6"/>
      <c r="O5621" s="6"/>
      <c r="V5621" s="6"/>
      <c r="AJ5621" s="6"/>
      <c r="BC5621" s="6"/>
    </row>
    <row r="5622" spans="8:55">
      <c r="H5622" s="6"/>
      <c r="O5622" s="6"/>
      <c r="V5622" s="6"/>
      <c r="AJ5622" s="6"/>
      <c r="BC5622" s="6"/>
    </row>
    <row r="5623" spans="8:55">
      <c r="H5623" s="6"/>
      <c r="O5623" s="6"/>
      <c r="V5623" s="6"/>
      <c r="AJ5623" s="6"/>
      <c r="BC5623" s="6"/>
    </row>
    <row r="5624" spans="8:55">
      <c r="H5624" s="6"/>
      <c r="O5624" s="6"/>
      <c r="V5624" s="6"/>
      <c r="AJ5624" s="6"/>
      <c r="BC5624" s="6"/>
    </row>
    <row r="5625" spans="8:55">
      <c r="H5625" s="6"/>
      <c r="O5625" s="6"/>
      <c r="V5625" s="6"/>
      <c r="AJ5625" s="6"/>
      <c r="BC5625" s="6"/>
    </row>
    <row r="5626" spans="8:55">
      <c r="H5626" s="6"/>
      <c r="O5626" s="6"/>
      <c r="V5626" s="6"/>
      <c r="AJ5626" s="6"/>
      <c r="BC5626" s="6"/>
    </row>
    <row r="5627" spans="8:55">
      <c r="H5627" s="6"/>
      <c r="O5627" s="6"/>
      <c r="V5627" s="6"/>
      <c r="AJ5627" s="6"/>
      <c r="BC5627" s="6"/>
    </row>
    <row r="5628" spans="8:55">
      <c r="H5628" s="6"/>
      <c r="O5628" s="6"/>
      <c r="V5628" s="6"/>
      <c r="AJ5628" s="6"/>
      <c r="BC5628" s="6"/>
    </row>
    <row r="5629" spans="8:55">
      <c r="H5629" s="6"/>
      <c r="O5629" s="6"/>
      <c r="V5629" s="6"/>
      <c r="AJ5629" s="6"/>
      <c r="BC5629" s="6"/>
    </row>
    <row r="5630" spans="8:55">
      <c r="H5630" s="6"/>
      <c r="O5630" s="6"/>
      <c r="V5630" s="6"/>
      <c r="AJ5630" s="6"/>
      <c r="BC5630" s="6"/>
    </row>
    <row r="5631" spans="8:55">
      <c r="H5631" s="6"/>
      <c r="O5631" s="6"/>
      <c r="V5631" s="6"/>
      <c r="AJ5631" s="6"/>
      <c r="BC5631" s="6"/>
    </row>
    <row r="5632" spans="8:55">
      <c r="H5632" s="6"/>
      <c r="O5632" s="6"/>
      <c r="V5632" s="6"/>
      <c r="AJ5632" s="6"/>
      <c r="BC5632" s="6"/>
    </row>
    <row r="5633" spans="8:55">
      <c r="H5633" s="6"/>
      <c r="O5633" s="6"/>
      <c r="V5633" s="6"/>
      <c r="AJ5633" s="6"/>
      <c r="BC5633" s="6"/>
    </row>
    <row r="5634" spans="8:55">
      <c r="H5634" s="6"/>
      <c r="O5634" s="6"/>
      <c r="V5634" s="6"/>
      <c r="AJ5634" s="6"/>
      <c r="BC5634" s="6"/>
    </row>
    <row r="5635" spans="8:55">
      <c r="H5635" s="6"/>
      <c r="O5635" s="6"/>
      <c r="V5635" s="6"/>
      <c r="AJ5635" s="6"/>
      <c r="BC5635" s="6"/>
    </row>
    <row r="5636" spans="8:55">
      <c r="H5636" s="6"/>
      <c r="O5636" s="6"/>
      <c r="V5636" s="6"/>
      <c r="AJ5636" s="6"/>
      <c r="BC5636" s="6"/>
    </row>
    <row r="5637" spans="8:55">
      <c r="H5637" s="6"/>
      <c r="O5637" s="6"/>
      <c r="V5637" s="6"/>
      <c r="AJ5637" s="6"/>
      <c r="BC5637" s="6"/>
    </row>
    <row r="5638" spans="8:55">
      <c r="H5638" s="6"/>
      <c r="O5638" s="6"/>
      <c r="V5638" s="6"/>
      <c r="AJ5638" s="6"/>
      <c r="BC5638" s="6"/>
    </row>
    <row r="5639" spans="8:55">
      <c r="H5639" s="6"/>
      <c r="O5639" s="6"/>
      <c r="V5639" s="6"/>
      <c r="AJ5639" s="6"/>
      <c r="BC5639" s="6"/>
    </row>
    <row r="5640" spans="8:55">
      <c r="H5640" s="6"/>
      <c r="O5640" s="6"/>
      <c r="V5640" s="6"/>
      <c r="AJ5640" s="6"/>
      <c r="BC5640" s="6"/>
    </row>
    <row r="5641" spans="8:55">
      <c r="H5641" s="6"/>
      <c r="O5641" s="6"/>
      <c r="V5641" s="6"/>
      <c r="AJ5641" s="6"/>
      <c r="BC5641" s="6"/>
    </row>
    <row r="5642" spans="8:55">
      <c r="H5642" s="6"/>
      <c r="O5642" s="6"/>
      <c r="V5642" s="6"/>
      <c r="AJ5642" s="6"/>
      <c r="BC5642" s="6"/>
    </row>
    <row r="5643" spans="8:55">
      <c r="H5643" s="6"/>
      <c r="O5643" s="6"/>
      <c r="V5643" s="6"/>
      <c r="AJ5643" s="6"/>
      <c r="BC5643" s="6"/>
    </row>
    <row r="5644" spans="8:55">
      <c r="H5644" s="6"/>
      <c r="O5644" s="6"/>
      <c r="V5644" s="6"/>
      <c r="AJ5644" s="6"/>
      <c r="BC5644" s="6"/>
    </row>
    <row r="5645" spans="8:55">
      <c r="H5645" s="6"/>
      <c r="O5645" s="6"/>
      <c r="V5645" s="6"/>
      <c r="AJ5645" s="6"/>
      <c r="BC5645" s="6"/>
    </row>
    <row r="5646" spans="8:55">
      <c r="H5646" s="6"/>
      <c r="O5646" s="6"/>
      <c r="V5646" s="6"/>
      <c r="AJ5646" s="6"/>
      <c r="BC5646" s="6"/>
    </row>
    <row r="5647" spans="8:55">
      <c r="H5647" s="6"/>
      <c r="O5647" s="6"/>
      <c r="V5647" s="6"/>
      <c r="AJ5647" s="6"/>
      <c r="BC5647" s="6"/>
    </row>
    <row r="5648" spans="8:55">
      <c r="H5648" s="6"/>
      <c r="O5648" s="6"/>
      <c r="V5648" s="6"/>
      <c r="AJ5648" s="6"/>
      <c r="BC5648" s="6"/>
    </row>
    <row r="5649" spans="8:55">
      <c r="H5649" s="6"/>
      <c r="O5649" s="6"/>
      <c r="V5649" s="6"/>
      <c r="AJ5649" s="6"/>
      <c r="BC5649" s="6"/>
    </row>
    <row r="5650" spans="8:55">
      <c r="H5650" s="6"/>
      <c r="O5650" s="6"/>
      <c r="V5650" s="6"/>
      <c r="AJ5650" s="6"/>
      <c r="BC5650" s="6"/>
    </row>
    <row r="5651" spans="8:55">
      <c r="H5651" s="6"/>
      <c r="O5651" s="6"/>
      <c r="V5651" s="6"/>
      <c r="AJ5651" s="6"/>
      <c r="BC5651" s="6"/>
    </row>
    <row r="5652" spans="8:55">
      <c r="H5652" s="6"/>
      <c r="O5652" s="6"/>
      <c r="V5652" s="6"/>
      <c r="AJ5652" s="6"/>
      <c r="BC5652" s="6"/>
    </row>
    <row r="5653" spans="8:55">
      <c r="H5653" s="6"/>
      <c r="O5653" s="6"/>
      <c r="V5653" s="6"/>
      <c r="AJ5653" s="6"/>
      <c r="BC5653" s="6"/>
    </row>
    <row r="5654" spans="8:55">
      <c r="H5654" s="6"/>
      <c r="O5654" s="6"/>
      <c r="V5654" s="6"/>
      <c r="AJ5654" s="6"/>
      <c r="BC5654" s="6"/>
    </row>
    <row r="5655" spans="8:55">
      <c r="H5655" s="6"/>
      <c r="O5655" s="6"/>
      <c r="V5655" s="6"/>
      <c r="AJ5655" s="6"/>
      <c r="BC5655" s="6"/>
    </row>
    <row r="5656" spans="8:55">
      <c r="H5656" s="6"/>
      <c r="O5656" s="6"/>
      <c r="V5656" s="6"/>
      <c r="AJ5656" s="6"/>
      <c r="BC5656" s="6"/>
    </row>
    <row r="5657" spans="8:55">
      <c r="H5657" s="6"/>
      <c r="O5657" s="6"/>
      <c r="V5657" s="6"/>
      <c r="AJ5657" s="6"/>
      <c r="BC5657" s="6"/>
    </row>
    <row r="5658" spans="8:55">
      <c r="H5658" s="6"/>
      <c r="O5658" s="6"/>
      <c r="V5658" s="6"/>
      <c r="AJ5658" s="6"/>
      <c r="BC5658" s="6"/>
    </row>
    <row r="5659" spans="8:55">
      <c r="H5659" s="6"/>
      <c r="O5659" s="6"/>
      <c r="V5659" s="6"/>
      <c r="AJ5659" s="6"/>
      <c r="BC5659" s="6"/>
    </row>
    <row r="5660" spans="8:55">
      <c r="H5660" s="6"/>
      <c r="O5660" s="6"/>
      <c r="V5660" s="6"/>
      <c r="AJ5660" s="6"/>
      <c r="BC5660" s="6"/>
    </row>
    <row r="5661" spans="8:55">
      <c r="H5661" s="6"/>
      <c r="O5661" s="6"/>
      <c r="V5661" s="6"/>
      <c r="AJ5661" s="6"/>
      <c r="BC5661" s="6"/>
    </row>
    <row r="5662" spans="8:55">
      <c r="H5662" s="6"/>
      <c r="O5662" s="6"/>
      <c r="V5662" s="6"/>
      <c r="AJ5662" s="6"/>
      <c r="BC5662" s="6"/>
    </row>
    <row r="5663" spans="8:55">
      <c r="H5663" s="6"/>
      <c r="O5663" s="6"/>
      <c r="V5663" s="6"/>
      <c r="AJ5663" s="6"/>
      <c r="BC5663" s="6"/>
    </row>
    <row r="5664" spans="8:55">
      <c r="H5664" s="6"/>
      <c r="O5664" s="6"/>
      <c r="V5664" s="6"/>
      <c r="AJ5664" s="6"/>
      <c r="BC5664" s="6"/>
    </row>
    <row r="5665" spans="8:55">
      <c r="H5665" s="6"/>
      <c r="O5665" s="6"/>
      <c r="V5665" s="6"/>
      <c r="AJ5665" s="6"/>
      <c r="BC5665" s="6"/>
    </row>
    <row r="5666" spans="8:55">
      <c r="H5666" s="6"/>
      <c r="O5666" s="6"/>
      <c r="V5666" s="6"/>
      <c r="AJ5666" s="6"/>
      <c r="BC5666" s="6"/>
    </row>
    <row r="5667" spans="8:55">
      <c r="H5667" s="6"/>
      <c r="O5667" s="6"/>
      <c r="V5667" s="6"/>
      <c r="AJ5667" s="6"/>
      <c r="BC5667" s="6"/>
    </row>
    <row r="5668" spans="8:55">
      <c r="H5668" s="6"/>
      <c r="O5668" s="6"/>
      <c r="V5668" s="6"/>
      <c r="AJ5668" s="6"/>
      <c r="BC5668" s="6"/>
    </row>
    <row r="5669" spans="8:55">
      <c r="H5669" s="6"/>
      <c r="O5669" s="6"/>
      <c r="V5669" s="6"/>
      <c r="AJ5669" s="6"/>
      <c r="BC5669" s="6"/>
    </row>
    <row r="5670" spans="8:55">
      <c r="H5670" s="6"/>
      <c r="O5670" s="6"/>
      <c r="V5670" s="6"/>
      <c r="AJ5670" s="6"/>
      <c r="BC5670" s="6"/>
    </row>
    <row r="5671" spans="8:55">
      <c r="H5671" s="6"/>
      <c r="O5671" s="6"/>
      <c r="V5671" s="6"/>
      <c r="AJ5671" s="6"/>
      <c r="BC5671" s="6"/>
    </row>
    <row r="5672" spans="8:55">
      <c r="H5672" s="6"/>
      <c r="O5672" s="6"/>
      <c r="V5672" s="6"/>
      <c r="AJ5672" s="6"/>
      <c r="BC5672" s="6"/>
    </row>
    <row r="5673" spans="8:55">
      <c r="H5673" s="6"/>
      <c r="O5673" s="6"/>
      <c r="V5673" s="6"/>
      <c r="AJ5673" s="6"/>
      <c r="BC5673" s="6"/>
    </row>
    <row r="5674" spans="8:55">
      <c r="H5674" s="6"/>
      <c r="O5674" s="6"/>
      <c r="V5674" s="6"/>
      <c r="AJ5674" s="6"/>
      <c r="BC5674" s="6"/>
    </row>
    <row r="5675" spans="8:55">
      <c r="H5675" s="6"/>
      <c r="O5675" s="6"/>
      <c r="V5675" s="6"/>
      <c r="AJ5675" s="6"/>
      <c r="BC5675" s="6"/>
    </row>
    <row r="5676" spans="8:55">
      <c r="H5676" s="6"/>
      <c r="O5676" s="6"/>
      <c r="V5676" s="6"/>
      <c r="AJ5676" s="6"/>
      <c r="BC5676" s="6"/>
    </row>
    <row r="5677" spans="8:55">
      <c r="H5677" s="6"/>
      <c r="O5677" s="6"/>
      <c r="V5677" s="6"/>
      <c r="AJ5677" s="6"/>
      <c r="BC5677" s="6"/>
    </row>
    <row r="5678" spans="8:55">
      <c r="H5678" s="6"/>
      <c r="O5678" s="6"/>
      <c r="V5678" s="6"/>
      <c r="AJ5678" s="6"/>
      <c r="BC5678" s="6"/>
    </row>
    <row r="5679" spans="8:55">
      <c r="H5679" s="6"/>
      <c r="O5679" s="6"/>
      <c r="V5679" s="6"/>
      <c r="AJ5679" s="6"/>
      <c r="BC5679" s="6"/>
    </row>
    <row r="5680" spans="8:55">
      <c r="H5680" s="6"/>
      <c r="O5680" s="6"/>
      <c r="V5680" s="6"/>
      <c r="AJ5680" s="6"/>
      <c r="BC5680" s="6"/>
    </row>
    <row r="5681" spans="8:55">
      <c r="H5681" s="6"/>
      <c r="O5681" s="6"/>
      <c r="V5681" s="6"/>
      <c r="AJ5681" s="6"/>
      <c r="BC5681" s="6"/>
    </row>
    <row r="5682" spans="8:55">
      <c r="H5682" s="6"/>
      <c r="O5682" s="6"/>
      <c r="V5682" s="6"/>
      <c r="AJ5682" s="6"/>
      <c r="BC5682" s="6"/>
    </row>
    <row r="5683" spans="8:55">
      <c r="H5683" s="6"/>
      <c r="O5683" s="6"/>
      <c r="V5683" s="6"/>
      <c r="AJ5683" s="6"/>
      <c r="BC5683" s="6"/>
    </row>
    <row r="5684" spans="8:55">
      <c r="H5684" s="6"/>
      <c r="O5684" s="6"/>
      <c r="V5684" s="6"/>
      <c r="AJ5684" s="6"/>
      <c r="BC5684" s="6"/>
    </row>
    <row r="5685" spans="8:55">
      <c r="H5685" s="6"/>
      <c r="O5685" s="6"/>
      <c r="V5685" s="6"/>
      <c r="AJ5685" s="6"/>
      <c r="BC5685" s="6"/>
    </row>
    <row r="5686" spans="8:55">
      <c r="H5686" s="6"/>
      <c r="O5686" s="6"/>
      <c r="V5686" s="6"/>
      <c r="AJ5686" s="6"/>
      <c r="BC5686" s="6"/>
    </row>
    <row r="5687" spans="8:55">
      <c r="H5687" s="6"/>
      <c r="O5687" s="6"/>
      <c r="V5687" s="6"/>
      <c r="AJ5687" s="6"/>
      <c r="BC5687" s="6"/>
    </row>
    <row r="5688" spans="8:55">
      <c r="H5688" s="6"/>
      <c r="O5688" s="6"/>
      <c r="V5688" s="6"/>
      <c r="AJ5688" s="6"/>
      <c r="BC5688" s="6"/>
    </row>
    <row r="5689" spans="8:55">
      <c r="H5689" s="6"/>
      <c r="O5689" s="6"/>
      <c r="V5689" s="6"/>
      <c r="AJ5689" s="6"/>
      <c r="BC5689" s="6"/>
    </row>
    <row r="5690" spans="8:55">
      <c r="H5690" s="6"/>
      <c r="O5690" s="6"/>
      <c r="V5690" s="6"/>
      <c r="AJ5690" s="6"/>
      <c r="BC5690" s="6"/>
    </row>
    <row r="5691" spans="8:55">
      <c r="H5691" s="6"/>
      <c r="O5691" s="6"/>
      <c r="V5691" s="6"/>
      <c r="AJ5691" s="6"/>
      <c r="BC5691" s="6"/>
    </row>
    <row r="5692" spans="8:55">
      <c r="H5692" s="6"/>
      <c r="O5692" s="6"/>
      <c r="V5692" s="6"/>
      <c r="AJ5692" s="6"/>
      <c r="BC5692" s="6"/>
    </row>
    <row r="5693" spans="8:55">
      <c r="H5693" s="6"/>
      <c r="O5693" s="6"/>
      <c r="V5693" s="6"/>
      <c r="AJ5693" s="6"/>
      <c r="BC5693" s="6"/>
    </row>
    <row r="5694" spans="8:55">
      <c r="H5694" s="6"/>
      <c r="O5694" s="6"/>
      <c r="V5694" s="6"/>
      <c r="AJ5694" s="6"/>
      <c r="BC5694" s="6"/>
    </row>
    <row r="5695" spans="8:55">
      <c r="H5695" s="6"/>
      <c r="O5695" s="6"/>
      <c r="V5695" s="6"/>
      <c r="AJ5695" s="6"/>
      <c r="BC5695" s="6"/>
    </row>
    <row r="5696" spans="8:55">
      <c r="H5696" s="6"/>
      <c r="O5696" s="6"/>
      <c r="V5696" s="6"/>
      <c r="AJ5696" s="6"/>
      <c r="BC5696" s="6"/>
    </row>
    <row r="5697" spans="8:55">
      <c r="H5697" s="6"/>
      <c r="O5697" s="6"/>
      <c r="V5697" s="6"/>
      <c r="AJ5697" s="6"/>
      <c r="BC5697" s="6"/>
    </row>
    <row r="5698" spans="8:55">
      <c r="H5698" s="6"/>
      <c r="O5698" s="6"/>
      <c r="V5698" s="6"/>
      <c r="AJ5698" s="6"/>
      <c r="BC5698" s="6"/>
    </row>
    <row r="5699" spans="8:55">
      <c r="H5699" s="6"/>
      <c r="O5699" s="6"/>
      <c r="V5699" s="6"/>
      <c r="AJ5699" s="6"/>
      <c r="BC5699" s="6"/>
    </row>
    <row r="5700" spans="8:55">
      <c r="H5700" s="6"/>
      <c r="O5700" s="6"/>
      <c r="V5700" s="6"/>
      <c r="AJ5700" s="6"/>
      <c r="BC5700" s="6"/>
    </row>
    <row r="5701" spans="8:55">
      <c r="H5701" s="6"/>
      <c r="O5701" s="6"/>
      <c r="V5701" s="6"/>
      <c r="AJ5701" s="6"/>
      <c r="BC5701" s="6"/>
    </row>
    <row r="5702" spans="8:55">
      <c r="H5702" s="6"/>
      <c r="O5702" s="6"/>
      <c r="V5702" s="6"/>
      <c r="AJ5702" s="6"/>
      <c r="BC5702" s="6"/>
    </row>
    <row r="5703" spans="8:55">
      <c r="H5703" s="6"/>
      <c r="O5703" s="6"/>
      <c r="V5703" s="6"/>
      <c r="AJ5703" s="6"/>
      <c r="BC5703" s="6"/>
    </row>
    <row r="5704" spans="8:55">
      <c r="H5704" s="6"/>
      <c r="O5704" s="6"/>
      <c r="V5704" s="6"/>
      <c r="AJ5704" s="6"/>
      <c r="BC5704" s="6"/>
    </row>
    <row r="5705" spans="8:55">
      <c r="H5705" s="6"/>
      <c r="O5705" s="6"/>
      <c r="V5705" s="6"/>
      <c r="AJ5705" s="6"/>
      <c r="BC5705" s="6"/>
    </row>
    <row r="5706" spans="8:55">
      <c r="H5706" s="6"/>
      <c r="O5706" s="6"/>
      <c r="V5706" s="6"/>
      <c r="AJ5706" s="6"/>
      <c r="BC5706" s="6"/>
    </row>
    <row r="5707" spans="8:55">
      <c r="H5707" s="6"/>
      <c r="O5707" s="6"/>
      <c r="V5707" s="6"/>
      <c r="AJ5707" s="6"/>
      <c r="BC5707" s="6"/>
    </row>
    <row r="5708" spans="8:55">
      <c r="H5708" s="6"/>
      <c r="O5708" s="6"/>
      <c r="V5708" s="6"/>
      <c r="AJ5708" s="6"/>
      <c r="BC5708" s="6"/>
    </row>
    <row r="5709" spans="8:55">
      <c r="H5709" s="6"/>
      <c r="O5709" s="6"/>
      <c r="V5709" s="6"/>
      <c r="AJ5709" s="6"/>
      <c r="BC5709" s="6"/>
    </row>
    <row r="5710" spans="8:55">
      <c r="H5710" s="6"/>
      <c r="O5710" s="6"/>
      <c r="V5710" s="6"/>
      <c r="AJ5710" s="6"/>
      <c r="BC5710" s="6"/>
    </row>
    <row r="5711" spans="8:55">
      <c r="H5711" s="6"/>
      <c r="O5711" s="6"/>
      <c r="V5711" s="6"/>
      <c r="AJ5711" s="6"/>
      <c r="BC5711" s="6"/>
    </row>
    <row r="5712" spans="8:55">
      <c r="H5712" s="6"/>
      <c r="O5712" s="6"/>
      <c r="V5712" s="6"/>
      <c r="AJ5712" s="6"/>
      <c r="BC5712" s="6"/>
    </row>
    <row r="5713" spans="8:55">
      <c r="H5713" s="6"/>
      <c r="O5713" s="6"/>
      <c r="V5713" s="6"/>
      <c r="AJ5713" s="6"/>
      <c r="BC5713" s="6"/>
    </row>
    <row r="5714" spans="8:55">
      <c r="H5714" s="6"/>
      <c r="O5714" s="6"/>
      <c r="V5714" s="6"/>
      <c r="AJ5714" s="6"/>
      <c r="BC5714" s="6"/>
    </row>
    <row r="5715" spans="8:55">
      <c r="H5715" s="6"/>
      <c r="O5715" s="6"/>
      <c r="V5715" s="6"/>
      <c r="AJ5715" s="6"/>
      <c r="BC5715" s="6"/>
    </row>
    <row r="5716" spans="8:55">
      <c r="H5716" s="6"/>
      <c r="O5716" s="6"/>
      <c r="V5716" s="6"/>
      <c r="AJ5716" s="6"/>
      <c r="BC5716" s="6"/>
    </row>
    <row r="5717" spans="8:55">
      <c r="H5717" s="6"/>
      <c r="O5717" s="6"/>
      <c r="V5717" s="6"/>
      <c r="AJ5717" s="6"/>
      <c r="BC5717" s="6"/>
    </row>
    <row r="5718" spans="8:55">
      <c r="H5718" s="6"/>
      <c r="O5718" s="6"/>
      <c r="V5718" s="6"/>
      <c r="AJ5718" s="6"/>
      <c r="BC5718" s="6"/>
    </row>
    <row r="5719" spans="8:55">
      <c r="H5719" s="6"/>
      <c r="O5719" s="6"/>
      <c r="V5719" s="6"/>
      <c r="AJ5719" s="6"/>
      <c r="BC5719" s="6"/>
    </row>
    <row r="5720" spans="8:55">
      <c r="H5720" s="6"/>
      <c r="O5720" s="6"/>
      <c r="V5720" s="6"/>
      <c r="AJ5720" s="6"/>
      <c r="BC5720" s="6"/>
    </row>
    <row r="5721" spans="8:55">
      <c r="H5721" s="6"/>
      <c r="O5721" s="6"/>
      <c r="V5721" s="6"/>
      <c r="AJ5721" s="6"/>
      <c r="BC5721" s="6"/>
    </row>
    <row r="5722" spans="8:55">
      <c r="H5722" s="6"/>
      <c r="O5722" s="6"/>
      <c r="V5722" s="6"/>
      <c r="AJ5722" s="6"/>
      <c r="BC5722" s="6"/>
    </row>
    <row r="5723" spans="8:55">
      <c r="H5723" s="6"/>
      <c r="O5723" s="6"/>
      <c r="V5723" s="6"/>
      <c r="AJ5723" s="6"/>
      <c r="BC5723" s="6"/>
    </row>
    <row r="5724" spans="8:55">
      <c r="H5724" s="6"/>
      <c r="O5724" s="6"/>
      <c r="V5724" s="6"/>
      <c r="AJ5724" s="6"/>
      <c r="BC5724" s="6"/>
    </row>
    <row r="5725" spans="8:55">
      <c r="H5725" s="6"/>
      <c r="O5725" s="6"/>
      <c r="V5725" s="6"/>
      <c r="AJ5725" s="6"/>
      <c r="BC5725" s="6"/>
    </row>
    <row r="5726" spans="8:55">
      <c r="H5726" s="6"/>
      <c r="O5726" s="6"/>
      <c r="V5726" s="6"/>
      <c r="AJ5726" s="6"/>
      <c r="BC5726" s="6"/>
    </row>
    <row r="5727" spans="8:55">
      <c r="H5727" s="6"/>
      <c r="O5727" s="6"/>
      <c r="V5727" s="6"/>
      <c r="AJ5727" s="6"/>
      <c r="BC5727" s="6"/>
    </row>
    <row r="5728" spans="8:55">
      <c r="H5728" s="6"/>
      <c r="O5728" s="6"/>
      <c r="V5728" s="6"/>
      <c r="AJ5728" s="6"/>
      <c r="BC5728" s="6"/>
    </row>
    <row r="5729" spans="8:55">
      <c r="H5729" s="6"/>
      <c r="O5729" s="6"/>
      <c r="V5729" s="6"/>
      <c r="AJ5729" s="6"/>
      <c r="BC5729" s="6"/>
    </row>
    <row r="5730" spans="8:55">
      <c r="H5730" s="6"/>
      <c r="O5730" s="6"/>
      <c r="V5730" s="6"/>
      <c r="AJ5730" s="6"/>
      <c r="BC5730" s="6"/>
    </row>
    <row r="5731" spans="8:55">
      <c r="H5731" s="6"/>
      <c r="O5731" s="6"/>
      <c r="V5731" s="6"/>
      <c r="AJ5731" s="6"/>
      <c r="BC5731" s="6"/>
    </row>
    <row r="5732" spans="8:55">
      <c r="H5732" s="6"/>
      <c r="O5732" s="6"/>
      <c r="V5732" s="6"/>
      <c r="AJ5732" s="6"/>
      <c r="BC5732" s="6"/>
    </row>
    <row r="5733" spans="8:55">
      <c r="H5733" s="6"/>
      <c r="O5733" s="6"/>
      <c r="V5733" s="6"/>
      <c r="AJ5733" s="6"/>
      <c r="BC5733" s="6"/>
    </row>
    <row r="5734" spans="8:55">
      <c r="H5734" s="6"/>
      <c r="O5734" s="6"/>
      <c r="V5734" s="6"/>
      <c r="AJ5734" s="6"/>
      <c r="BC5734" s="6"/>
    </row>
    <row r="5735" spans="8:55">
      <c r="H5735" s="6"/>
      <c r="O5735" s="6"/>
      <c r="V5735" s="6"/>
      <c r="AJ5735" s="6"/>
      <c r="BC5735" s="6"/>
    </row>
    <row r="5736" spans="8:55">
      <c r="H5736" s="6"/>
      <c r="O5736" s="6"/>
      <c r="V5736" s="6"/>
      <c r="AJ5736" s="6"/>
      <c r="BC5736" s="6"/>
    </row>
    <row r="5737" spans="8:55">
      <c r="H5737" s="6"/>
      <c r="O5737" s="6"/>
      <c r="V5737" s="6"/>
      <c r="AJ5737" s="6"/>
      <c r="BC5737" s="6"/>
    </row>
    <row r="5738" spans="8:55">
      <c r="H5738" s="6"/>
      <c r="O5738" s="6"/>
      <c r="V5738" s="6"/>
      <c r="AJ5738" s="6"/>
      <c r="BC5738" s="6"/>
    </row>
    <row r="5739" spans="8:55">
      <c r="H5739" s="6"/>
      <c r="O5739" s="6"/>
      <c r="V5739" s="6"/>
      <c r="AJ5739" s="6"/>
      <c r="BC5739" s="6"/>
    </row>
    <row r="5740" spans="8:55">
      <c r="H5740" s="6"/>
      <c r="O5740" s="6"/>
      <c r="V5740" s="6"/>
      <c r="AJ5740" s="6"/>
      <c r="BC5740" s="6"/>
    </row>
    <row r="5741" spans="8:55">
      <c r="H5741" s="6"/>
      <c r="O5741" s="6"/>
      <c r="V5741" s="6"/>
      <c r="AJ5741" s="6"/>
      <c r="BC5741" s="6"/>
    </row>
    <row r="5742" spans="8:55">
      <c r="H5742" s="6"/>
      <c r="O5742" s="6"/>
      <c r="V5742" s="6"/>
      <c r="AJ5742" s="6"/>
      <c r="BC5742" s="6"/>
    </row>
    <row r="5743" spans="8:55">
      <c r="H5743" s="6"/>
      <c r="O5743" s="6"/>
      <c r="V5743" s="6"/>
      <c r="AJ5743" s="6"/>
      <c r="BC5743" s="6"/>
    </row>
    <row r="5744" spans="8:55">
      <c r="H5744" s="6"/>
      <c r="O5744" s="6"/>
      <c r="V5744" s="6"/>
      <c r="AJ5744" s="6"/>
      <c r="BC5744" s="6"/>
    </row>
    <row r="5745" spans="8:55">
      <c r="H5745" s="6"/>
      <c r="O5745" s="6"/>
      <c r="V5745" s="6"/>
      <c r="AJ5745" s="6"/>
      <c r="BC5745" s="6"/>
    </row>
    <row r="5746" spans="8:55">
      <c r="H5746" s="6"/>
      <c r="O5746" s="6"/>
      <c r="V5746" s="6"/>
      <c r="AJ5746" s="6"/>
      <c r="BC5746" s="6"/>
    </row>
    <row r="5747" spans="8:55">
      <c r="H5747" s="6"/>
      <c r="O5747" s="6"/>
      <c r="V5747" s="6"/>
      <c r="AJ5747" s="6"/>
      <c r="BC5747" s="6"/>
    </row>
    <row r="5748" spans="8:55">
      <c r="H5748" s="6"/>
      <c r="O5748" s="6"/>
      <c r="V5748" s="6"/>
      <c r="AJ5748" s="6"/>
      <c r="BC5748" s="6"/>
    </row>
    <row r="5749" spans="8:55">
      <c r="H5749" s="6"/>
      <c r="O5749" s="6"/>
      <c r="V5749" s="6"/>
      <c r="AJ5749" s="6"/>
      <c r="BC5749" s="6"/>
    </row>
    <row r="5750" spans="8:55">
      <c r="H5750" s="6"/>
      <c r="O5750" s="6"/>
      <c r="V5750" s="6"/>
      <c r="AJ5750" s="6"/>
      <c r="BC5750" s="6"/>
    </row>
    <row r="5751" spans="8:55">
      <c r="H5751" s="6"/>
      <c r="O5751" s="6"/>
      <c r="V5751" s="6"/>
      <c r="AJ5751" s="6"/>
      <c r="BC5751" s="6"/>
    </row>
    <row r="5752" spans="8:55">
      <c r="H5752" s="6"/>
      <c r="O5752" s="6"/>
      <c r="V5752" s="6"/>
      <c r="AJ5752" s="6"/>
      <c r="BC5752" s="6"/>
    </row>
    <row r="5753" spans="8:55">
      <c r="H5753" s="6"/>
      <c r="O5753" s="6"/>
      <c r="V5753" s="6"/>
      <c r="AJ5753" s="6"/>
      <c r="BC5753" s="6"/>
    </row>
    <row r="5754" spans="8:55">
      <c r="H5754" s="6"/>
      <c r="O5754" s="6"/>
      <c r="V5754" s="6"/>
      <c r="AJ5754" s="6"/>
      <c r="BC5754" s="6"/>
    </row>
    <row r="5755" spans="8:55">
      <c r="H5755" s="6"/>
      <c r="O5755" s="6"/>
      <c r="V5755" s="6"/>
      <c r="AJ5755" s="6"/>
      <c r="BC5755" s="6"/>
    </row>
    <row r="5756" spans="8:55">
      <c r="H5756" s="6"/>
      <c r="O5756" s="6"/>
      <c r="V5756" s="6"/>
      <c r="AJ5756" s="6"/>
      <c r="BC5756" s="6"/>
    </row>
    <row r="5757" spans="8:55">
      <c r="H5757" s="6"/>
      <c r="O5757" s="6"/>
      <c r="V5757" s="6"/>
      <c r="AJ5757" s="6"/>
      <c r="BC5757" s="6"/>
    </row>
    <row r="5758" spans="8:55">
      <c r="H5758" s="6"/>
      <c r="O5758" s="6"/>
      <c r="V5758" s="6"/>
      <c r="AJ5758" s="6"/>
      <c r="BC5758" s="6"/>
    </row>
    <row r="5759" spans="8:55">
      <c r="H5759" s="6"/>
      <c r="O5759" s="6"/>
      <c r="V5759" s="6"/>
      <c r="AJ5759" s="6"/>
      <c r="BC5759" s="6"/>
    </row>
    <row r="5760" spans="8:55">
      <c r="H5760" s="6"/>
      <c r="O5760" s="6"/>
      <c r="V5760" s="6"/>
      <c r="AJ5760" s="6"/>
      <c r="BC5760" s="6"/>
    </row>
    <row r="5761" spans="8:55">
      <c r="H5761" s="6"/>
      <c r="O5761" s="6"/>
      <c r="V5761" s="6"/>
      <c r="AJ5761" s="6"/>
      <c r="BC5761" s="6"/>
    </row>
    <row r="5762" spans="8:55">
      <c r="H5762" s="6"/>
      <c r="O5762" s="6"/>
      <c r="V5762" s="6"/>
      <c r="AJ5762" s="6"/>
      <c r="BC5762" s="6"/>
    </row>
    <row r="5763" spans="8:55">
      <c r="H5763" s="6"/>
      <c r="O5763" s="6"/>
      <c r="V5763" s="6"/>
      <c r="AJ5763" s="6"/>
      <c r="BC5763" s="6"/>
    </row>
    <row r="5764" spans="8:55">
      <c r="H5764" s="6"/>
      <c r="O5764" s="6"/>
      <c r="V5764" s="6"/>
      <c r="AJ5764" s="6"/>
      <c r="BC5764" s="6"/>
    </row>
    <row r="5765" spans="8:55">
      <c r="H5765" s="6"/>
      <c r="O5765" s="6"/>
      <c r="V5765" s="6"/>
      <c r="AJ5765" s="6"/>
      <c r="BC5765" s="6"/>
    </row>
    <row r="5766" spans="8:55">
      <c r="H5766" s="6"/>
      <c r="O5766" s="6"/>
      <c r="V5766" s="6"/>
      <c r="AJ5766" s="6"/>
      <c r="BC5766" s="6"/>
    </row>
    <row r="5767" spans="8:55">
      <c r="H5767" s="6"/>
      <c r="O5767" s="6"/>
      <c r="V5767" s="6"/>
      <c r="AJ5767" s="6"/>
      <c r="BC5767" s="6"/>
    </row>
    <row r="5768" spans="8:55">
      <c r="H5768" s="6"/>
      <c r="O5768" s="6"/>
      <c r="V5768" s="6"/>
      <c r="AJ5768" s="6"/>
      <c r="BC5768" s="6"/>
    </row>
    <row r="5769" spans="8:55">
      <c r="H5769" s="6"/>
      <c r="O5769" s="6"/>
      <c r="V5769" s="6"/>
      <c r="AJ5769" s="6"/>
      <c r="BC5769" s="6"/>
    </row>
    <row r="5770" spans="8:55">
      <c r="H5770" s="6"/>
      <c r="O5770" s="6"/>
      <c r="V5770" s="6"/>
      <c r="AJ5770" s="6"/>
      <c r="BC5770" s="6"/>
    </row>
    <row r="5771" spans="8:55">
      <c r="H5771" s="6"/>
      <c r="O5771" s="6"/>
      <c r="V5771" s="6"/>
      <c r="AJ5771" s="6"/>
      <c r="BC5771" s="6"/>
    </row>
    <row r="5772" spans="8:55">
      <c r="H5772" s="6"/>
      <c r="O5772" s="6"/>
      <c r="V5772" s="6"/>
      <c r="AJ5772" s="6"/>
      <c r="BC5772" s="6"/>
    </row>
    <row r="5773" spans="8:55">
      <c r="H5773" s="6"/>
      <c r="O5773" s="6"/>
      <c r="V5773" s="6"/>
      <c r="AJ5773" s="6"/>
      <c r="BC5773" s="6"/>
    </row>
    <row r="5774" spans="8:55">
      <c r="H5774" s="6"/>
      <c r="O5774" s="6"/>
      <c r="V5774" s="6"/>
      <c r="AJ5774" s="6"/>
      <c r="BC5774" s="6"/>
    </row>
    <row r="5775" spans="8:55">
      <c r="H5775" s="6"/>
      <c r="O5775" s="6"/>
      <c r="V5775" s="6"/>
      <c r="AJ5775" s="6"/>
      <c r="BC5775" s="6"/>
    </row>
    <row r="5776" spans="8:55">
      <c r="H5776" s="6"/>
      <c r="O5776" s="6"/>
      <c r="V5776" s="6"/>
      <c r="AJ5776" s="6"/>
      <c r="BC5776" s="6"/>
    </row>
    <row r="5777" spans="8:55">
      <c r="H5777" s="6"/>
      <c r="O5777" s="6"/>
      <c r="V5777" s="6"/>
      <c r="AJ5777" s="6"/>
      <c r="BC5777" s="6"/>
    </row>
    <row r="5778" spans="8:55">
      <c r="H5778" s="6"/>
      <c r="O5778" s="6"/>
      <c r="V5778" s="6"/>
      <c r="AJ5778" s="6"/>
      <c r="BC5778" s="6"/>
    </row>
    <row r="5779" spans="8:55">
      <c r="H5779" s="6"/>
      <c r="O5779" s="6"/>
      <c r="V5779" s="6"/>
      <c r="AJ5779" s="6"/>
      <c r="BC5779" s="6"/>
    </row>
    <row r="5780" spans="8:55">
      <c r="H5780" s="6"/>
      <c r="O5780" s="6"/>
      <c r="V5780" s="6"/>
      <c r="AJ5780" s="6"/>
      <c r="BC5780" s="6"/>
    </row>
    <row r="5781" spans="8:55">
      <c r="H5781" s="6"/>
      <c r="O5781" s="6"/>
      <c r="V5781" s="6"/>
      <c r="AJ5781" s="6"/>
      <c r="BC5781" s="6"/>
    </row>
    <row r="5782" spans="8:55">
      <c r="H5782" s="6"/>
      <c r="O5782" s="6"/>
      <c r="V5782" s="6"/>
      <c r="AJ5782" s="6"/>
      <c r="BC5782" s="6"/>
    </row>
    <row r="5783" spans="8:55">
      <c r="H5783" s="6"/>
      <c r="O5783" s="6"/>
      <c r="V5783" s="6"/>
      <c r="AJ5783" s="6"/>
      <c r="BC5783" s="6"/>
    </row>
    <row r="5784" spans="8:55">
      <c r="H5784" s="6"/>
      <c r="O5784" s="6"/>
      <c r="V5784" s="6"/>
      <c r="AJ5784" s="6"/>
      <c r="BC5784" s="6"/>
    </row>
    <row r="5785" spans="8:55">
      <c r="H5785" s="6"/>
      <c r="O5785" s="6"/>
      <c r="V5785" s="6"/>
      <c r="AJ5785" s="6"/>
      <c r="BC5785" s="6"/>
    </row>
    <row r="5786" spans="8:55">
      <c r="H5786" s="6"/>
      <c r="O5786" s="6"/>
      <c r="V5786" s="6"/>
      <c r="AJ5786" s="6"/>
      <c r="BC5786" s="6"/>
    </row>
    <row r="5787" spans="8:55">
      <c r="H5787" s="6"/>
      <c r="O5787" s="6"/>
      <c r="V5787" s="6"/>
      <c r="AJ5787" s="6"/>
      <c r="BC5787" s="6"/>
    </row>
    <row r="5788" spans="8:55">
      <c r="H5788" s="6"/>
      <c r="O5788" s="6"/>
      <c r="V5788" s="6"/>
      <c r="AJ5788" s="6"/>
      <c r="BC5788" s="6"/>
    </row>
    <row r="5789" spans="8:55">
      <c r="H5789" s="6"/>
      <c r="O5789" s="6"/>
      <c r="V5789" s="6"/>
      <c r="AJ5789" s="6"/>
      <c r="BC5789" s="6"/>
    </row>
    <row r="5790" spans="8:55">
      <c r="H5790" s="6"/>
      <c r="O5790" s="6"/>
      <c r="V5790" s="6"/>
      <c r="AJ5790" s="6"/>
      <c r="BC5790" s="6"/>
    </row>
    <row r="5791" spans="8:55">
      <c r="H5791" s="6"/>
      <c r="O5791" s="6"/>
      <c r="V5791" s="6"/>
      <c r="AJ5791" s="6"/>
      <c r="BC5791" s="6"/>
    </row>
    <row r="5792" spans="8:55">
      <c r="H5792" s="6"/>
      <c r="O5792" s="6"/>
      <c r="V5792" s="6"/>
      <c r="AJ5792" s="6"/>
      <c r="BC5792" s="6"/>
    </row>
    <row r="5793" spans="8:55">
      <c r="H5793" s="6"/>
      <c r="O5793" s="6"/>
      <c r="V5793" s="6"/>
      <c r="AJ5793" s="6"/>
      <c r="BC5793" s="6"/>
    </row>
    <row r="5794" spans="8:55">
      <c r="H5794" s="6"/>
      <c r="O5794" s="6"/>
      <c r="V5794" s="6"/>
      <c r="AJ5794" s="6"/>
      <c r="BC5794" s="6"/>
    </row>
    <row r="5795" spans="8:55">
      <c r="H5795" s="6"/>
      <c r="O5795" s="6"/>
      <c r="V5795" s="6"/>
      <c r="AJ5795" s="6"/>
      <c r="BC5795" s="6"/>
    </row>
    <row r="5796" spans="8:55">
      <c r="H5796" s="6"/>
      <c r="O5796" s="6"/>
      <c r="V5796" s="6"/>
      <c r="AJ5796" s="6"/>
      <c r="BC5796" s="6"/>
    </row>
    <row r="5797" spans="8:55">
      <c r="H5797" s="6"/>
      <c r="O5797" s="6"/>
      <c r="V5797" s="6"/>
      <c r="AJ5797" s="6"/>
      <c r="BC5797" s="6"/>
    </row>
    <row r="5798" spans="8:55">
      <c r="H5798" s="6"/>
      <c r="O5798" s="6"/>
      <c r="V5798" s="6"/>
      <c r="AJ5798" s="6"/>
      <c r="BC5798" s="6"/>
    </row>
    <row r="5799" spans="8:55">
      <c r="H5799" s="6"/>
      <c r="O5799" s="6"/>
      <c r="V5799" s="6"/>
      <c r="AJ5799" s="6"/>
      <c r="BC5799" s="6"/>
    </row>
    <row r="5800" spans="8:55">
      <c r="H5800" s="6"/>
      <c r="O5800" s="6"/>
      <c r="V5800" s="6"/>
      <c r="AJ5800" s="6"/>
      <c r="BC5800" s="6"/>
    </row>
    <row r="5801" spans="8:55">
      <c r="H5801" s="6"/>
      <c r="O5801" s="6"/>
      <c r="V5801" s="6"/>
      <c r="AJ5801" s="6"/>
      <c r="BC5801" s="6"/>
    </row>
    <row r="5802" spans="8:55">
      <c r="H5802" s="6"/>
      <c r="O5802" s="6"/>
      <c r="V5802" s="6"/>
      <c r="AJ5802" s="6"/>
      <c r="BC5802" s="6"/>
    </row>
    <row r="5803" spans="8:55">
      <c r="H5803" s="6"/>
      <c r="O5803" s="6"/>
      <c r="V5803" s="6"/>
      <c r="AJ5803" s="6"/>
      <c r="BC5803" s="6"/>
    </row>
    <row r="5804" spans="8:55">
      <c r="H5804" s="6"/>
      <c r="O5804" s="6"/>
      <c r="V5804" s="6"/>
      <c r="AJ5804" s="6"/>
      <c r="BC5804" s="6"/>
    </row>
    <row r="5805" spans="8:55">
      <c r="H5805" s="6"/>
      <c r="O5805" s="6"/>
      <c r="V5805" s="6"/>
      <c r="AJ5805" s="6"/>
      <c r="BC5805" s="6"/>
    </row>
    <row r="5806" spans="8:55">
      <c r="H5806" s="6"/>
      <c r="O5806" s="6"/>
      <c r="V5806" s="6"/>
      <c r="AJ5806" s="6"/>
      <c r="BC5806" s="6"/>
    </row>
    <row r="5807" spans="8:55">
      <c r="H5807" s="6"/>
      <c r="O5807" s="6"/>
      <c r="V5807" s="6"/>
      <c r="AJ5807" s="6"/>
      <c r="BC5807" s="6"/>
    </row>
    <row r="5808" spans="8:55">
      <c r="H5808" s="6"/>
      <c r="O5808" s="6"/>
      <c r="V5808" s="6"/>
      <c r="AJ5808" s="6"/>
      <c r="BC5808" s="6"/>
    </row>
    <row r="5809" spans="8:55">
      <c r="H5809" s="6"/>
      <c r="O5809" s="6"/>
      <c r="V5809" s="6"/>
      <c r="AJ5809" s="6"/>
      <c r="BC5809" s="6"/>
    </row>
    <row r="5810" spans="8:55">
      <c r="H5810" s="6"/>
      <c r="O5810" s="6"/>
      <c r="V5810" s="6"/>
      <c r="AJ5810" s="6"/>
      <c r="BC5810" s="6"/>
    </row>
    <row r="5811" spans="8:55">
      <c r="H5811" s="6"/>
      <c r="O5811" s="6"/>
      <c r="V5811" s="6"/>
      <c r="AJ5811" s="6"/>
      <c r="BC5811" s="6"/>
    </row>
    <row r="5812" spans="8:55">
      <c r="H5812" s="6"/>
      <c r="O5812" s="6"/>
      <c r="V5812" s="6"/>
      <c r="AJ5812" s="6"/>
      <c r="BC5812" s="6"/>
    </row>
    <row r="5813" spans="8:55">
      <c r="H5813" s="6"/>
      <c r="O5813" s="6"/>
      <c r="V5813" s="6"/>
      <c r="AJ5813" s="6"/>
      <c r="BC5813" s="6"/>
    </row>
    <row r="5814" spans="8:55">
      <c r="H5814" s="6"/>
      <c r="O5814" s="6"/>
      <c r="V5814" s="6"/>
      <c r="AJ5814" s="6"/>
      <c r="BC5814" s="6"/>
    </row>
    <row r="5815" spans="8:55">
      <c r="H5815" s="6"/>
      <c r="O5815" s="6"/>
      <c r="V5815" s="6"/>
      <c r="AJ5815" s="6"/>
      <c r="BC5815" s="6"/>
    </row>
    <row r="5816" spans="8:55">
      <c r="H5816" s="6"/>
      <c r="O5816" s="6"/>
      <c r="V5816" s="6"/>
      <c r="AJ5816" s="6"/>
      <c r="BC5816" s="6"/>
    </row>
    <row r="5817" spans="8:55">
      <c r="H5817" s="6"/>
      <c r="O5817" s="6"/>
      <c r="V5817" s="6"/>
      <c r="AJ5817" s="6"/>
      <c r="BC5817" s="6"/>
    </row>
    <row r="5818" spans="8:55">
      <c r="H5818" s="6"/>
      <c r="O5818" s="6"/>
      <c r="V5818" s="6"/>
      <c r="AJ5818" s="6"/>
      <c r="BC5818" s="6"/>
    </row>
    <row r="5819" spans="8:55">
      <c r="H5819" s="6"/>
      <c r="O5819" s="6"/>
      <c r="V5819" s="6"/>
      <c r="AJ5819" s="6"/>
      <c r="BC5819" s="6"/>
    </row>
    <row r="5820" spans="8:55">
      <c r="H5820" s="6"/>
      <c r="O5820" s="6"/>
      <c r="V5820" s="6"/>
      <c r="AJ5820" s="6"/>
      <c r="BC5820" s="6"/>
    </row>
    <row r="5821" spans="8:55">
      <c r="H5821" s="6"/>
      <c r="O5821" s="6"/>
      <c r="V5821" s="6"/>
      <c r="AJ5821" s="6"/>
      <c r="BC5821" s="6"/>
    </row>
    <row r="5822" spans="8:55">
      <c r="H5822" s="6"/>
      <c r="O5822" s="6"/>
      <c r="V5822" s="6"/>
      <c r="AJ5822" s="6"/>
      <c r="BC5822" s="6"/>
    </row>
    <row r="5823" spans="8:55">
      <c r="H5823" s="6"/>
      <c r="O5823" s="6"/>
      <c r="V5823" s="6"/>
      <c r="AJ5823" s="6"/>
      <c r="BC5823" s="6"/>
    </row>
    <row r="5824" spans="8:55">
      <c r="H5824" s="6"/>
      <c r="O5824" s="6"/>
      <c r="V5824" s="6"/>
      <c r="AJ5824" s="6"/>
      <c r="BC5824" s="6"/>
    </row>
    <row r="5825" spans="8:55">
      <c r="H5825" s="6"/>
      <c r="O5825" s="6"/>
      <c r="V5825" s="6"/>
      <c r="AJ5825" s="6"/>
      <c r="BC5825" s="6"/>
    </row>
    <row r="5826" spans="8:55">
      <c r="H5826" s="6"/>
      <c r="O5826" s="6"/>
      <c r="V5826" s="6"/>
      <c r="AJ5826" s="6"/>
      <c r="BC5826" s="6"/>
    </row>
    <row r="5827" spans="8:55">
      <c r="H5827" s="6"/>
      <c r="O5827" s="6"/>
      <c r="V5827" s="6"/>
      <c r="AJ5827" s="6"/>
      <c r="BC5827" s="6"/>
    </row>
    <row r="5828" spans="8:55">
      <c r="H5828" s="6"/>
      <c r="O5828" s="6"/>
      <c r="V5828" s="6"/>
      <c r="AJ5828" s="6"/>
      <c r="BC5828" s="6"/>
    </row>
    <row r="5829" spans="8:55">
      <c r="H5829" s="6"/>
      <c r="O5829" s="6"/>
      <c r="V5829" s="6"/>
      <c r="AJ5829" s="6"/>
      <c r="BC5829" s="6"/>
    </row>
    <row r="5830" spans="8:55">
      <c r="H5830" s="6"/>
      <c r="O5830" s="6"/>
      <c r="V5830" s="6"/>
      <c r="AJ5830" s="6"/>
      <c r="BC5830" s="6"/>
    </row>
    <row r="5831" spans="8:55">
      <c r="H5831" s="6"/>
      <c r="O5831" s="6"/>
      <c r="V5831" s="6"/>
      <c r="AJ5831" s="6"/>
      <c r="BC5831" s="6"/>
    </row>
    <row r="5832" spans="8:55">
      <c r="H5832" s="6"/>
      <c r="O5832" s="6"/>
      <c r="V5832" s="6"/>
      <c r="AJ5832" s="6"/>
      <c r="BC5832" s="6"/>
    </row>
    <row r="5833" spans="8:55">
      <c r="H5833" s="6"/>
      <c r="O5833" s="6"/>
      <c r="V5833" s="6"/>
      <c r="AJ5833" s="6"/>
      <c r="BC5833" s="6"/>
    </row>
    <row r="5834" spans="8:55">
      <c r="H5834" s="6"/>
      <c r="O5834" s="6"/>
      <c r="V5834" s="6"/>
      <c r="AJ5834" s="6"/>
      <c r="BC5834" s="6"/>
    </row>
    <row r="5835" spans="8:55">
      <c r="H5835" s="6"/>
      <c r="O5835" s="6"/>
      <c r="V5835" s="6"/>
      <c r="AJ5835" s="6"/>
      <c r="BC5835" s="6"/>
    </row>
    <row r="5836" spans="8:55">
      <c r="H5836" s="6"/>
      <c r="O5836" s="6"/>
      <c r="V5836" s="6"/>
      <c r="AJ5836" s="6"/>
      <c r="BC5836" s="6"/>
    </row>
    <row r="5837" spans="8:55">
      <c r="H5837" s="6"/>
      <c r="O5837" s="6"/>
      <c r="V5837" s="6"/>
      <c r="AJ5837" s="6"/>
      <c r="BC5837" s="6"/>
    </row>
    <row r="5838" spans="8:55">
      <c r="H5838" s="6"/>
      <c r="O5838" s="6"/>
      <c r="V5838" s="6"/>
      <c r="AJ5838" s="6"/>
      <c r="BC5838" s="6"/>
    </row>
    <row r="5839" spans="8:55">
      <c r="H5839" s="6"/>
      <c r="O5839" s="6"/>
      <c r="V5839" s="6"/>
      <c r="AJ5839" s="6"/>
      <c r="BC5839" s="6"/>
    </row>
    <row r="5840" spans="8:55">
      <c r="H5840" s="6"/>
      <c r="O5840" s="6"/>
      <c r="V5840" s="6"/>
      <c r="AJ5840" s="6"/>
      <c r="BC5840" s="6"/>
    </row>
    <row r="5841" spans="8:55">
      <c r="H5841" s="6"/>
      <c r="O5841" s="6"/>
      <c r="V5841" s="6"/>
      <c r="AJ5841" s="6"/>
      <c r="BC5841" s="6"/>
    </row>
    <row r="5842" spans="8:55">
      <c r="H5842" s="6"/>
      <c r="O5842" s="6"/>
      <c r="V5842" s="6"/>
      <c r="AJ5842" s="6"/>
      <c r="BC5842" s="6"/>
    </row>
    <row r="5843" spans="8:55">
      <c r="H5843" s="6"/>
      <c r="O5843" s="6"/>
      <c r="V5843" s="6"/>
      <c r="AJ5843" s="6"/>
      <c r="BC5843" s="6"/>
    </row>
    <row r="5844" spans="8:55">
      <c r="H5844" s="6"/>
      <c r="O5844" s="6"/>
      <c r="V5844" s="6"/>
      <c r="AJ5844" s="6"/>
      <c r="BC5844" s="6"/>
    </row>
    <row r="5845" spans="8:55">
      <c r="H5845" s="6"/>
      <c r="O5845" s="6"/>
      <c r="V5845" s="6"/>
      <c r="AJ5845" s="6"/>
      <c r="BC5845" s="6"/>
    </row>
    <row r="5846" spans="8:55">
      <c r="H5846" s="6"/>
      <c r="O5846" s="6"/>
      <c r="V5846" s="6"/>
      <c r="AJ5846" s="6"/>
      <c r="BC5846" s="6"/>
    </row>
    <row r="5847" spans="8:55">
      <c r="H5847" s="6"/>
      <c r="O5847" s="6"/>
      <c r="V5847" s="6"/>
      <c r="AJ5847" s="6"/>
      <c r="BC5847" s="6"/>
    </row>
    <row r="5848" spans="8:55">
      <c r="H5848" s="6"/>
      <c r="O5848" s="6"/>
      <c r="V5848" s="6"/>
      <c r="AJ5848" s="6"/>
      <c r="BC5848" s="6"/>
    </row>
    <row r="5849" spans="8:55">
      <c r="H5849" s="6"/>
      <c r="O5849" s="6"/>
      <c r="V5849" s="6"/>
      <c r="AJ5849" s="6"/>
      <c r="BC5849" s="6"/>
    </row>
    <row r="5850" spans="8:55">
      <c r="H5850" s="6"/>
      <c r="O5850" s="6"/>
      <c r="V5850" s="6"/>
      <c r="AJ5850" s="6"/>
      <c r="BC5850" s="6"/>
    </row>
    <row r="5851" spans="8:55">
      <c r="H5851" s="6"/>
      <c r="O5851" s="6"/>
      <c r="V5851" s="6"/>
      <c r="AJ5851" s="6"/>
      <c r="BC5851" s="6"/>
    </row>
    <row r="5852" spans="8:55">
      <c r="H5852" s="6"/>
      <c r="O5852" s="6"/>
      <c r="V5852" s="6"/>
      <c r="AJ5852" s="6"/>
      <c r="BC5852" s="6"/>
    </row>
    <row r="5853" spans="8:55">
      <c r="H5853" s="6"/>
      <c r="O5853" s="6"/>
      <c r="V5853" s="6"/>
      <c r="AJ5853" s="6"/>
      <c r="BC5853" s="6"/>
    </row>
    <row r="5854" spans="8:55">
      <c r="H5854" s="6"/>
      <c r="O5854" s="6"/>
      <c r="V5854" s="6"/>
      <c r="AJ5854" s="6"/>
      <c r="BC5854" s="6"/>
    </row>
    <row r="5855" spans="8:55">
      <c r="H5855" s="6"/>
      <c r="O5855" s="6"/>
      <c r="V5855" s="6"/>
      <c r="AJ5855" s="6"/>
      <c r="BC5855" s="6"/>
    </row>
    <row r="5856" spans="8:55">
      <c r="H5856" s="6"/>
      <c r="O5856" s="6"/>
      <c r="V5856" s="6"/>
      <c r="AJ5856" s="6"/>
      <c r="BC5856" s="6"/>
    </row>
    <row r="5857" spans="8:55">
      <c r="H5857" s="6"/>
      <c r="O5857" s="6"/>
      <c r="V5857" s="6"/>
      <c r="AJ5857" s="6"/>
      <c r="BC5857" s="6"/>
    </row>
    <row r="5858" spans="8:55">
      <c r="H5858" s="6"/>
      <c r="O5858" s="6"/>
      <c r="V5858" s="6"/>
      <c r="AJ5858" s="6"/>
      <c r="BC5858" s="6"/>
    </row>
    <row r="5859" spans="8:55">
      <c r="H5859" s="6"/>
      <c r="O5859" s="6"/>
      <c r="V5859" s="6"/>
      <c r="AJ5859" s="6"/>
      <c r="BC5859" s="6"/>
    </row>
    <row r="5860" spans="8:55">
      <c r="H5860" s="6"/>
      <c r="O5860" s="6"/>
      <c r="V5860" s="6"/>
      <c r="AJ5860" s="6"/>
      <c r="BC5860" s="6"/>
    </row>
    <row r="5861" spans="8:55">
      <c r="H5861" s="6"/>
      <c r="O5861" s="6"/>
      <c r="V5861" s="6"/>
      <c r="AJ5861" s="6"/>
      <c r="BC5861" s="6"/>
    </row>
    <row r="5862" spans="8:55">
      <c r="H5862" s="6"/>
      <c r="O5862" s="6"/>
      <c r="V5862" s="6"/>
      <c r="AJ5862" s="6"/>
      <c r="BC5862" s="6"/>
    </row>
    <row r="5863" spans="8:55">
      <c r="H5863" s="6"/>
      <c r="O5863" s="6"/>
      <c r="V5863" s="6"/>
      <c r="AJ5863" s="6"/>
      <c r="BC5863" s="6"/>
    </row>
    <row r="5864" spans="8:55">
      <c r="H5864" s="6"/>
      <c r="O5864" s="6"/>
      <c r="V5864" s="6"/>
      <c r="AJ5864" s="6"/>
      <c r="BC5864" s="6"/>
    </row>
    <row r="5865" spans="8:55">
      <c r="H5865" s="6"/>
      <c r="O5865" s="6"/>
      <c r="V5865" s="6"/>
      <c r="AJ5865" s="6"/>
      <c r="BC5865" s="6"/>
    </row>
    <row r="5866" spans="8:55">
      <c r="H5866" s="6"/>
      <c r="O5866" s="6"/>
      <c r="V5866" s="6"/>
      <c r="AJ5866" s="6"/>
      <c r="BC5866" s="6"/>
    </row>
    <row r="5867" spans="8:55">
      <c r="H5867" s="6"/>
      <c r="O5867" s="6"/>
      <c r="V5867" s="6"/>
      <c r="AJ5867" s="6"/>
      <c r="BC5867" s="6"/>
    </row>
    <row r="5868" spans="8:55">
      <c r="H5868" s="6"/>
      <c r="O5868" s="6"/>
      <c r="V5868" s="6"/>
      <c r="AJ5868" s="6"/>
      <c r="BC5868" s="6"/>
    </row>
    <row r="5869" spans="8:55">
      <c r="H5869" s="6"/>
      <c r="O5869" s="6"/>
      <c r="V5869" s="6"/>
      <c r="AJ5869" s="6"/>
      <c r="BC5869" s="6"/>
    </row>
    <row r="5870" spans="8:55">
      <c r="H5870" s="6"/>
      <c r="O5870" s="6"/>
      <c r="V5870" s="6"/>
      <c r="AJ5870" s="6"/>
      <c r="BC5870" s="6"/>
    </row>
    <row r="5871" spans="8:55">
      <c r="H5871" s="6"/>
      <c r="O5871" s="6"/>
      <c r="V5871" s="6"/>
      <c r="AJ5871" s="6"/>
      <c r="BC5871" s="6"/>
    </row>
    <row r="5872" spans="8:55">
      <c r="H5872" s="6"/>
      <c r="O5872" s="6"/>
      <c r="V5872" s="6"/>
      <c r="AJ5872" s="6"/>
      <c r="BC5872" s="6"/>
    </row>
    <row r="5873" spans="8:55">
      <c r="H5873" s="6"/>
      <c r="O5873" s="6"/>
      <c r="V5873" s="6"/>
      <c r="AJ5873" s="6"/>
      <c r="BC5873" s="6"/>
    </row>
    <row r="5874" spans="8:55">
      <c r="H5874" s="6"/>
      <c r="O5874" s="6"/>
      <c r="V5874" s="6"/>
      <c r="AJ5874" s="6"/>
      <c r="BC5874" s="6"/>
    </row>
    <row r="5875" spans="8:55">
      <c r="H5875" s="6"/>
      <c r="O5875" s="6"/>
      <c r="V5875" s="6"/>
      <c r="AJ5875" s="6"/>
      <c r="BC5875" s="6"/>
    </row>
    <row r="5876" spans="8:55">
      <c r="H5876" s="6"/>
      <c r="O5876" s="6"/>
      <c r="V5876" s="6"/>
      <c r="AJ5876" s="6"/>
      <c r="BC5876" s="6"/>
    </row>
    <row r="5877" spans="8:55">
      <c r="H5877" s="6"/>
      <c r="O5877" s="6"/>
      <c r="V5877" s="6"/>
      <c r="AJ5877" s="6"/>
      <c r="BC5877" s="6"/>
    </row>
    <row r="5878" spans="8:55">
      <c r="H5878" s="6"/>
      <c r="O5878" s="6"/>
      <c r="V5878" s="6"/>
      <c r="AJ5878" s="6"/>
      <c r="BC5878" s="6"/>
    </row>
    <row r="5879" spans="8:55">
      <c r="H5879" s="6"/>
      <c r="O5879" s="6"/>
      <c r="V5879" s="6"/>
      <c r="AJ5879" s="6"/>
      <c r="BC5879" s="6"/>
    </row>
    <row r="5880" spans="8:55">
      <c r="H5880" s="6"/>
      <c r="O5880" s="6"/>
      <c r="V5880" s="6"/>
      <c r="AJ5880" s="6"/>
      <c r="BC5880" s="6"/>
    </row>
    <row r="5881" spans="8:55">
      <c r="H5881" s="6"/>
      <c r="O5881" s="6"/>
      <c r="V5881" s="6"/>
      <c r="AJ5881" s="6"/>
      <c r="BC5881" s="6"/>
    </row>
    <row r="5882" spans="8:55">
      <c r="H5882" s="6"/>
      <c r="O5882" s="6"/>
      <c r="V5882" s="6"/>
      <c r="AJ5882" s="6"/>
      <c r="BC5882" s="6"/>
    </row>
    <row r="5883" spans="8:55">
      <c r="H5883" s="6"/>
      <c r="O5883" s="6"/>
      <c r="V5883" s="6"/>
      <c r="AJ5883" s="6"/>
      <c r="BC5883" s="6"/>
    </row>
    <row r="5884" spans="8:55">
      <c r="H5884" s="6"/>
      <c r="O5884" s="6"/>
      <c r="V5884" s="6"/>
      <c r="AJ5884" s="6"/>
      <c r="BC5884" s="6"/>
    </row>
    <row r="5885" spans="8:55">
      <c r="H5885" s="6"/>
      <c r="O5885" s="6"/>
      <c r="V5885" s="6"/>
      <c r="AJ5885" s="6"/>
      <c r="BC5885" s="6"/>
    </row>
    <row r="5886" spans="8:55">
      <c r="H5886" s="6"/>
      <c r="O5886" s="6"/>
      <c r="V5886" s="6"/>
      <c r="AJ5886" s="6"/>
      <c r="BC5886" s="6"/>
    </row>
    <row r="5887" spans="8:55">
      <c r="H5887" s="6"/>
      <c r="O5887" s="6"/>
      <c r="V5887" s="6"/>
      <c r="AJ5887" s="6"/>
      <c r="BC5887" s="6"/>
    </row>
    <row r="5888" spans="8:55">
      <c r="H5888" s="6"/>
      <c r="O5888" s="6"/>
      <c r="V5888" s="6"/>
      <c r="AJ5888" s="6"/>
      <c r="BC5888" s="6"/>
    </row>
    <row r="5889" spans="8:55">
      <c r="H5889" s="6"/>
      <c r="O5889" s="6"/>
      <c r="V5889" s="6"/>
      <c r="AJ5889" s="6"/>
      <c r="BC5889" s="6"/>
    </row>
    <row r="5890" spans="8:55">
      <c r="H5890" s="6"/>
      <c r="O5890" s="6"/>
      <c r="V5890" s="6"/>
      <c r="AJ5890" s="6"/>
      <c r="BC5890" s="6"/>
    </row>
    <row r="5891" spans="8:55">
      <c r="H5891" s="6"/>
      <c r="O5891" s="6"/>
      <c r="V5891" s="6"/>
      <c r="AJ5891" s="6"/>
      <c r="BC5891" s="6"/>
    </row>
    <row r="5892" spans="8:55">
      <c r="H5892" s="6"/>
      <c r="O5892" s="6"/>
      <c r="V5892" s="6"/>
      <c r="AJ5892" s="6"/>
      <c r="BC5892" s="6"/>
    </row>
    <row r="5893" spans="8:55">
      <c r="H5893" s="6"/>
      <c r="O5893" s="6"/>
      <c r="V5893" s="6"/>
      <c r="AJ5893" s="6"/>
      <c r="BC5893" s="6"/>
    </row>
    <row r="5894" spans="8:55">
      <c r="H5894" s="6"/>
      <c r="O5894" s="6"/>
      <c r="V5894" s="6"/>
      <c r="AJ5894" s="6"/>
      <c r="BC5894" s="6"/>
    </row>
    <row r="5895" spans="8:55">
      <c r="H5895" s="6"/>
      <c r="O5895" s="6"/>
      <c r="V5895" s="6"/>
      <c r="AJ5895" s="6"/>
      <c r="BC5895" s="6"/>
    </row>
    <row r="5896" spans="8:55">
      <c r="H5896" s="6"/>
      <c r="O5896" s="6"/>
      <c r="V5896" s="6"/>
      <c r="AJ5896" s="6"/>
      <c r="BC5896" s="6"/>
    </row>
    <row r="5897" spans="8:55">
      <c r="H5897" s="6"/>
      <c r="O5897" s="6"/>
      <c r="V5897" s="6"/>
      <c r="AJ5897" s="6"/>
      <c r="BC5897" s="6"/>
    </row>
    <row r="5898" spans="8:55">
      <c r="H5898" s="6"/>
      <c r="O5898" s="6"/>
      <c r="V5898" s="6"/>
      <c r="AJ5898" s="6"/>
      <c r="BC5898" s="6"/>
    </row>
    <row r="5899" spans="8:55">
      <c r="H5899" s="6"/>
      <c r="O5899" s="6"/>
      <c r="V5899" s="6"/>
      <c r="AJ5899" s="6"/>
      <c r="BC5899" s="6"/>
    </row>
    <row r="5900" spans="8:55">
      <c r="H5900" s="6"/>
      <c r="O5900" s="6"/>
      <c r="V5900" s="6"/>
      <c r="AJ5900" s="6"/>
      <c r="BC5900" s="6"/>
    </row>
    <row r="5901" spans="8:55">
      <c r="H5901" s="6"/>
      <c r="O5901" s="6"/>
      <c r="V5901" s="6"/>
      <c r="AJ5901" s="6"/>
      <c r="BC5901" s="6"/>
    </row>
    <row r="5902" spans="8:55">
      <c r="H5902" s="6"/>
      <c r="O5902" s="6"/>
      <c r="V5902" s="6"/>
      <c r="AJ5902" s="6"/>
      <c r="BC5902" s="6"/>
    </row>
    <row r="5903" spans="8:55">
      <c r="H5903" s="6"/>
      <c r="O5903" s="6"/>
      <c r="V5903" s="6"/>
      <c r="AJ5903" s="6"/>
      <c r="BC5903" s="6"/>
    </row>
    <row r="5904" spans="8:55">
      <c r="H5904" s="6"/>
      <c r="O5904" s="6"/>
      <c r="V5904" s="6"/>
      <c r="AJ5904" s="6"/>
      <c r="BC5904" s="6"/>
    </row>
    <row r="5905" spans="8:55">
      <c r="H5905" s="6"/>
      <c r="O5905" s="6"/>
      <c r="V5905" s="6"/>
      <c r="AJ5905" s="6"/>
      <c r="BC5905" s="6"/>
    </row>
    <row r="5906" spans="8:55">
      <c r="H5906" s="6"/>
      <c r="O5906" s="6"/>
      <c r="V5906" s="6"/>
      <c r="AJ5906" s="6"/>
      <c r="BC5906" s="6"/>
    </row>
    <row r="5907" spans="8:55">
      <c r="H5907" s="6"/>
      <c r="O5907" s="6"/>
      <c r="V5907" s="6"/>
      <c r="AJ5907" s="6"/>
      <c r="BC5907" s="6"/>
    </row>
    <row r="5908" spans="8:55">
      <c r="H5908" s="6"/>
      <c r="O5908" s="6"/>
      <c r="V5908" s="6"/>
      <c r="AJ5908" s="6"/>
      <c r="BC5908" s="6"/>
    </row>
    <row r="5909" spans="8:55">
      <c r="H5909" s="6"/>
      <c r="O5909" s="6"/>
      <c r="V5909" s="6"/>
      <c r="AJ5909" s="6"/>
      <c r="BC5909" s="6"/>
    </row>
    <row r="5910" spans="8:55">
      <c r="H5910" s="6"/>
      <c r="O5910" s="6"/>
      <c r="V5910" s="6"/>
      <c r="AJ5910" s="6"/>
      <c r="BC5910" s="6"/>
    </row>
    <row r="5911" spans="8:55">
      <c r="H5911" s="6"/>
      <c r="O5911" s="6"/>
      <c r="V5911" s="6"/>
      <c r="AJ5911" s="6"/>
      <c r="BC5911" s="6"/>
    </row>
    <row r="5912" spans="8:55">
      <c r="H5912" s="6"/>
      <c r="O5912" s="6"/>
      <c r="V5912" s="6"/>
      <c r="AJ5912" s="6"/>
      <c r="BC5912" s="6"/>
    </row>
    <row r="5913" spans="8:55">
      <c r="H5913" s="6"/>
      <c r="O5913" s="6"/>
      <c r="V5913" s="6"/>
      <c r="AJ5913" s="6"/>
      <c r="BC5913" s="6"/>
    </row>
    <row r="5914" spans="8:55">
      <c r="H5914" s="6"/>
      <c r="O5914" s="6"/>
      <c r="V5914" s="6"/>
      <c r="AJ5914" s="6"/>
      <c r="BC5914" s="6"/>
    </row>
    <row r="5915" spans="8:55">
      <c r="H5915" s="6"/>
      <c r="O5915" s="6"/>
      <c r="V5915" s="6"/>
      <c r="AJ5915" s="6"/>
      <c r="BC5915" s="6"/>
    </row>
    <row r="5916" spans="8:55">
      <c r="H5916" s="6"/>
      <c r="O5916" s="6"/>
      <c r="V5916" s="6"/>
      <c r="AJ5916" s="6"/>
      <c r="BC5916" s="6"/>
    </row>
    <row r="5917" spans="8:55">
      <c r="H5917" s="6"/>
      <c r="O5917" s="6"/>
      <c r="V5917" s="6"/>
      <c r="AJ5917" s="6"/>
      <c r="BC5917" s="6"/>
    </row>
    <row r="5918" spans="8:55">
      <c r="H5918" s="6"/>
      <c r="O5918" s="6"/>
      <c r="V5918" s="6"/>
      <c r="AJ5918" s="6"/>
      <c r="BC5918" s="6"/>
    </row>
    <row r="5919" spans="8:55">
      <c r="H5919" s="6"/>
      <c r="O5919" s="6"/>
      <c r="V5919" s="6"/>
      <c r="AJ5919" s="6"/>
      <c r="BC5919" s="6"/>
    </row>
    <row r="5920" spans="8:55">
      <c r="H5920" s="6"/>
      <c r="O5920" s="6"/>
      <c r="V5920" s="6"/>
      <c r="AJ5920" s="6"/>
      <c r="BC5920" s="6"/>
    </row>
    <row r="5921" spans="8:55">
      <c r="H5921" s="6"/>
      <c r="O5921" s="6"/>
      <c r="V5921" s="6"/>
      <c r="AJ5921" s="6"/>
      <c r="BC5921" s="6"/>
    </row>
    <row r="5922" spans="8:55">
      <c r="H5922" s="6"/>
      <c r="O5922" s="6"/>
      <c r="V5922" s="6"/>
      <c r="AJ5922" s="6"/>
      <c r="BC5922" s="6"/>
    </row>
    <row r="5923" spans="8:55">
      <c r="H5923" s="6"/>
      <c r="O5923" s="6"/>
      <c r="V5923" s="6"/>
      <c r="AJ5923" s="6"/>
      <c r="BC5923" s="6"/>
    </row>
    <row r="5924" spans="8:55">
      <c r="H5924" s="6"/>
      <c r="O5924" s="6"/>
      <c r="V5924" s="6"/>
      <c r="AJ5924" s="6"/>
      <c r="BC5924" s="6"/>
    </row>
    <row r="5925" spans="8:55">
      <c r="H5925" s="6"/>
      <c r="O5925" s="6"/>
      <c r="V5925" s="6"/>
      <c r="AJ5925" s="6"/>
      <c r="BC5925" s="6"/>
    </row>
    <row r="5926" spans="8:55">
      <c r="H5926" s="6"/>
      <c r="O5926" s="6"/>
      <c r="V5926" s="6"/>
      <c r="AJ5926" s="6"/>
      <c r="BC5926" s="6"/>
    </row>
    <row r="5927" spans="8:55">
      <c r="H5927" s="6"/>
      <c r="O5927" s="6"/>
      <c r="V5927" s="6"/>
      <c r="AJ5927" s="6"/>
      <c r="BC5927" s="6"/>
    </row>
    <row r="5928" spans="8:55">
      <c r="H5928" s="6"/>
      <c r="O5928" s="6"/>
      <c r="V5928" s="6"/>
      <c r="AJ5928" s="6"/>
      <c r="BC5928" s="6"/>
    </row>
    <row r="5929" spans="8:55">
      <c r="H5929" s="6"/>
      <c r="O5929" s="6"/>
      <c r="V5929" s="6"/>
      <c r="AJ5929" s="6"/>
      <c r="BC5929" s="6"/>
    </row>
    <row r="5930" spans="8:55">
      <c r="H5930" s="6"/>
      <c r="O5930" s="6"/>
      <c r="V5930" s="6"/>
      <c r="AJ5930" s="6"/>
      <c r="BC5930" s="6"/>
    </row>
    <row r="5931" spans="8:55">
      <c r="H5931" s="6"/>
      <c r="O5931" s="6"/>
      <c r="V5931" s="6"/>
      <c r="AJ5931" s="6"/>
      <c r="BC5931" s="6"/>
    </row>
    <row r="5932" spans="8:55">
      <c r="H5932" s="6"/>
      <c r="O5932" s="6"/>
      <c r="V5932" s="6"/>
      <c r="AJ5932" s="6"/>
      <c r="BC5932" s="6"/>
    </row>
    <row r="5933" spans="8:55">
      <c r="H5933" s="6"/>
      <c r="O5933" s="6"/>
      <c r="V5933" s="6"/>
      <c r="AJ5933" s="6"/>
      <c r="BC5933" s="6"/>
    </row>
    <row r="5934" spans="8:55">
      <c r="H5934" s="6"/>
      <c r="O5934" s="6"/>
      <c r="V5934" s="6"/>
      <c r="AJ5934" s="6"/>
      <c r="BC5934" s="6"/>
    </row>
    <row r="5935" spans="8:55">
      <c r="H5935" s="6"/>
      <c r="O5935" s="6"/>
      <c r="V5935" s="6"/>
      <c r="AJ5935" s="6"/>
      <c r="BC5935" s="6"/>
    </row>
    <row r="5936" spans="8:55">
      <c r="H5936" s="6"/>
      <c r="O5936" s="6"/>
      <c r="V5936" s="6"/>
      <c r="AJ5936" s="6"/>
      <c r="BC5936" s="6"/>
    </row>
    <row r="5937" spans="8:55">
      <c r="H5937" s="6"/>
      <c r="O5937" s="6"/>
      <c r="V5937" s="6"/>
      <c r="AJ5937" s="6"/>
      <c r="BC5937" s="6"/>
    </row>
    <row r="5938" spans="8:55">
      <c r="H5938" s="6"/>
      <c r="O5938" s="6"/>
      <c r="V5938" s="6"/>
      <c r="AJ5938" s="6"/>
      <c r="BC5938" s="6"/>
    </row>
    <row r="5939" spans="8:55">
      <c r="H5939" s="6"/>
      <c r="O5939" s="6"/>
      <c r="V5939" s="6"/>
      <c r="AJ5939" s="6"/>
      <c r="BC5939" s="6"/>
    </row>
    <row r="5940" spans="8:55">
      <c r="H5940" s="6"/>
      <c r="O5940" s="6"/>
      <c r="V5940" s="6"/>
      <c r="AJ5940" s="6"/>
      <c r="BC5940" s="6"/>
    </row>
    <row r="5941" spans="8:55">
      <c r="H5941" s="6"/>
      <c r="O5941" s="6"/>
      <c r="V5941" s="6"/>
      <c r="AJ5941" s="6"/>
      <c r="BC5941" s="6"/>
    </row>
    <row r="5942" spans="8:55">
      <c r="H5942" s="6"/>
      <c r="O5942" s="6"/>
      <c r="V5942" s="6"/>
      <c r="AJ5942" s="6"/>
      <c r="BC5942" s="6"/>
    </row>
    <row r="5943" spans="8:55">
      <c r="H5943" s="6"/>
      <c r="O5943" s="6"/>
      <c r="V5943" s="6"/>
      <c r="AJ5943" s="6"/>
      <c r="BC5943" s="6"/>
    </row>
    <row r="5944" spans="8:55">
      <c r="H5944" s="6"/>
      <c r="O5944" s="6"/>
      <c r="V5944" s="6"/>
      <c r="AJ5944" s="6"/>
      <c r="BC5944" s="6"/>
    </row>
    <row r="5945" spans="8:55">
      <c r="H5945" s="6"/>
      <c r="O5945" s="6"/>
      <c r="V5945" s="6"/>
      <c r="AJ5945" s="6"/>
      <c r="BC5945" s="6"/>
    </row>
    <row r="5946" spans="8:55">
      <c r="H5946" s="6"/>
      <c r="O5946" s="6"/>
      <c r="V5946" s="6"/>
      <c r="AJ5946" s="6"/>
      <c r="BC5946" s="6"/>
    </row>
    <row r="5947" spans="8:55">
      <c r="H5947" s="6"/>
      <c r="O5947" s="6"/>
      <c r="V5947" s="6"/>
      <c r="AJ5947" s="6"/>
      <c r="BC5947" s="6"/>
    </row>
    <row r="5948" spans="8:55">
      <c r="H5948" s="6"/>
      <c r="O5948" s="6"/>
      <c r="V5948" s="6"/>
      <c r="AJ5948" s="6"/>
      <c r="BC5948" s="6"/>
    </row>
    <row r="5949" spans="8:55">
      <c r="H5949" s="6"/>
      <c r="O5949" s="6"/>
      <c r="V5949" s="6"/>
      <c r="AJ5949" s="6"/>
      <c r="BC5949" s="6"/>
    </row>
    <row r="5950" spans="8:55">
      <c r="H5950" s="6"/>
      <c r="O5950" s="6"/>
      <c r="V5950" s="6"/>
      <c r="AJ5950" s="6"/>
      <c r="BC5950" s="6"/>
    </row>
    <row r="5951" spans="8:55">
      <c r="H5951" s="6"/>
      <c r="O5951" s="6"/>
      <c r="V5951" s="6"/>
      <c r="AJ5951" s="6"/>
      <c r="BC5951" s="6"/>
    </row>
    <row r="5952" spans="8:55">
      <c r="H5952" s="6"/>
      <c r="O5952" s="6"/>
      <c r="V5952" s="6"/>
      <c r="AJ5952" s="6"/>
      <c r="BC5952" s="6"/>
    </row>
    <row r="5953" spans="8:55">
      <c r="H5953" s="6"/>
      <c r="O5953" s="6"/>
      <c r="V5953" s="6"/>
      <c r="AJ5953" s="6"/>
      <c r="BC5953" s="6"/>
    </row>
    <row r="5954" spans="8:55">
      <c r="H5954" s="6"/>
      <c r="O5954" s="6"/>
      <c r="V5954" s="6"/>
      <c r="AJ5954" s="6"/>
      <c r="BC5954" s="6"/>
    </row>
    <row r="5955" spans="8:55">
      <c r="H5955" s="6"/>
      <c r="O5955" s="6"/>
      <c r="V5955" s="6"/>
      <c r="AJ5955" s="6"/>
      <c r="BC5955" s="6"/>
    </row>
    <row r="5956" spans="8:55">
      <c r="H5956" s="6"/>
      <c r="O5956" s="6"/>
      <c r="V5956" s="6"/>
      <c r="AJ5956" s="6"/>
      <c r="BC5956" s="6"/>
    </row>
    <row r="5957" spans="8:55">
      <c r="H5957" s="6"/>
      <c r="O5957" s="6"/>
      <c r="V5957" s="6"/>
      <c r="AJ5957" s="6"/>
      <c r="BC5957" s="6"/>
    </row>
    <row r="5958" spans="8:55">
      <c r="H5958" s="6"/>
      <c r="O5958" s="6"/>
      <c r="V5958" s="6"/>
      <c r="AJ5958" s="6"/>
      <c r="BC5958" s="6"/>
    </row>
    <row r="5959" spans="8:55">
      <c r="H5959" s="6"/>
      <c r="O5959" s="6"/>
      <c r="V5959" s="6"/>
      <c r="AJ5959" s="6"/>
      <c r="BC5959" s="6"/>
    </row>
    <row r="5960" spans="8:55">
      <c r="H5960" s="6"/>
      <c r="O5960" s="6"/>
      <c r="V5960" s="6"/>
      <c r="AJ5960" s="6"/>
      <c r="BC5960" s="6"/>
    </row>
    <row r="5961" spans="8:55">
      <c r="H5961" s="6"/>
      <c r="O5961" s="6"/>
      <c r="V5961" s="6"/>
      <c r="AJ5961" s="6"/>
      <c r="BC5961" s="6"/>
    </row>
    <row r="5962" spans="8:55">
      <c r="H5962" s="6"/>
      <c r="O5962" s="6"/>
      <c r="V5962" s="6"/>
      <c r="AJ5962" s="6"/>
      <c r="BC5962" s="6"/>
    </row>
    <row r="5963" spans="8:55">
      <c r="H5963" s="6"/>
      <c r="O5963" s="6"/>
      <c r="V5963" s="6"/>
      <c r="AJ5963" s="6"/>
      <c r="BC5963" s="6"/>
    </row>
    <row r="5964" spans="8:55">
      <c r="H5964" s="6"/>
      <c r="O5964" s="6"/>
      <c r="V5964" s="6"/>
      <c r="AJ5964" s="6"/>
      <c r="BC5964" s="6"/>
    </row>
    <row r="5965" spans="8:55">
      <c r="H5965" s="6"/>
      <c r="O5965" s="6"/>
      <c r="V5965" s="6"/>
      <c r="AJ5965" s="6"/>
      <c r="BC5965" s="6"/>
    </row>
    <row r="5966" spans="8:55">
      <c r="H5966" s="6"/>
      <c r="O5966" s="6"/>
      <c r="V5966" s="6"/>
      <c r="AJ5966" s="6"/>
      <c r="BC5966" s="6"/>
    </row>
    <row r="5967" spans="8:55">
      <c r="H5967" s="6"/>
      <c r="O5967" s="6"/>
      <c r="V5967" s="6"/>
      <c r="AJ5967" s="6"/>
      <c r="BC5967" s="6"/>
    </row>
    <row r="5968" spans="8:55">
      <c r="H5968" s="6"/>
      <c r="O5968" s="6"/>
      <c r="V5968" s="6"/>
      <c r="AJ5968" s="6"/>
      <c r="BC5968" s="6"/>
    </row>
    <row r="5969" spans="8:55">
      <c r="H5969" s="6"/>
      <c r="O5969" s="6"/>
      <c r="V5969" s="6"/>
      <c r="AJ5969" s="6"/>
      <c r="BC5969" s="6"/>
    </row>
    <row r="5970" spans="8:55">
      <c r="H5970" s="6"/>
      <c r="O5970" s="6"/>
      <c r="V5970" s="6"/>
      <c r="AJ5970" s="6"/>
      <c r="BC5970" s="6"/>
    </row>
    <row r="5971" spans="8:55">
      <c r="H5971" s="6"/>
      <c r="O5971" s="6"/>
      <c r="V5971" s="6"/>
      <c r="AJ5971" s="6"/>
      <c r="BC5971" s="6"/>
    </row>
    <row r="5972" spans="8:55">
      <c r="H5972" s="6"/>
      <c r="O5972" s="6"/>
      <c r="V5972" s="6"/>
      <c r="AJ5972" s="6"/>
      <c r="BC5972" s="6"/>
    </row>
    <row r="5973" spans="8:55">
      <c r="H5973" s="6"/>
      <c r="O5973" s="6"/>
      <c r="V5973" s="6"/>
      <c r="AJ5973" s="6"/>
      <c r="BC5973" s="6"/>
    </row>
    <row r="5974" spans="8:55">
      <c r="H5974" s="6"/>
      <c r="O5974" s="6"/>
      <c r="V5974" s="6"/>
      <c r="AJ5974" s="6"/>
      <c r="BC5974" s="6"/>
    </row>
    <row r="5975" spans="8:55">
      <c r="H5975" s="6"/>
      <c r="O5975" s="6"/>
      <c r="V5975" s="6"/>
      <c r="AJ5975" s="6"/>
      <c r="BC5975" s="6"/>
    </row>
    <row r="5976" spans="8:55">
      <c r="H5976" s="6"/>
      <c r="O5976" s="6"/>
      <c r="V5976" s="6"/>
      <c r="AJ5976" s="6"/>
      <c r="BC5976" s="6"/>
    </row>
    <row r="5977" spans="8:55">
      <c r="H5977" s="6"/>
      <c r="O5977" s="6"/>
      <c r="V5977" s="6"/>
      <c r="AJ5977" s="6"/>
      <c r="BC5977" s="6"/>
    </row>
    <row r="5978" spans="8:55">
      <c r="H5978" s="6"/>
      <c r="O5978" s="6"/>
      <c r="V5978" s="6"/>
      <c r="AJ5978" s="6"/>
      <c r="BC5978" s="6"/>
    </row>
    <row r="5979" spans="8:55">
      <c r="H5979" s="6"/>
      <c r="O5979" s="6"/>
      <c r="V5979" s="6"/>
      <c r="AJ5979" s="6"/>
      <c r="BC5979" s="6"/>
    </row>
    <row r="5980" spans="8:55">
      <c r="H5980" s="6"/>
      <c r="O5980" s="6"/>
      <c r="V5980" s="6"/>
      <c r="AJ5980" s="6"/>
      <c r="BC5980" s="6"/>
    </row>
    <row r="5981" spans="8:55">
      <c r="H5981" s="6"/>
      <c r="O5981" s="6"/>
      <c r="V5981" s="6"/>
      <c r="AJ5981" s="6"/>
      <c r="BC5981" s="6"/>
    </row>
    <row r="5982" spans="8:55">
      <c r="H5982" s="6"/>
      <c r="O5982" s="6"/>
      <c r="V5982" s="6"/>
      <c r="AJ5982" s="6"/>
      <c r="BC5982" s="6"/>
    </row>
    <row r="5983" spans="8:55">
      <c r="H5983" s="6"/>
      <c r="O5983" s="6"/>
      <c r="V5983" s="6"/>
      <c r="AJ5983" s="6"/>
      <c r="BC5983" s="6"/>
    </row>
    <row r="5984" spans="8:55">
      <c r="H5984" s="6"/>
      <c r="O5984" s="6"/>
      <c r="V5984" s="6"/>
      <c r="AJ5984" s="6"/>
      <c r="BC5984" s="6"/>
    </row>
    <row r="5985" spans="8:55">
      <c r="H5985" s="6"/>
      <c r="O5985" s="6"/>
      <c r="V5985" s="6"/>
      <c r="AJ5985" s="6"/>
      <c r="BC5985" s="6"/>
    </row>
    <row r="5986" spans="8:55">
      <c r="H5986" s="6"/>
      <c r="O5986" s="6"/>
      <c r="V5986" s="6"/>
      <c r="AJ5986" s="6"/>
      <c r="BC5986" s="6"/>
    </row>
    <row r="5987" spans="8:55">
      <c r="H5987" s="6"/>
      <c r="O5987" s="6"/>
      <c r="V5987" s="6"/>
      <c r="AJ5987" s="6"/>
      <c r="BC5987" s="6"/>
    </row>
    <row r="5988" spans="8:55">
      <c r="H5988" s="6"/>
      <c r="O5988" s="6"/>
      <c r="V5988" s="6"/>
      <c r="AJ5988" s="6"/>
      <c r="BC5988" s="6"/>
    </row>
    <row r="5989" spans="8:55">
      <c r="H5989" s="6"/>
      <c r="O5989" s="6"/>
      <c r="V5989" s="6"/>
      <c r="AJ5989" s="6"/>
      <c r="BC5989" s="6"/>
    </row>
    <row r="5990" spans="8:55">
      <c r="H5990" s="6"/>
      <c r="O5990" s="6"/>
      <c r="V5990" s="6"/>
      <c r="AJ5990" s="6"/>
      <c r="BC5990" s="6"/>
    </row>
    <row r="5991" spans="8:55">
      <c r="H5991" s="6"/>
      <c r="O5991" s="6"/>
      <c r="V5991" s="6"/>
      <c r="AJ5991" s="6"/>
      <c r="BC5991" s="6"/>
    </row>
    <row r="5992" spans="8:55">
      <c r="H5992" s="6"/>
      <c r="O5992" s="6"/>
      <c r="V5992" s="6"/>
      <c r="AJ5992" s="6"/>
      <c r="BC5992" s="6"/>
    </row>
    <row r="5993" spans="8:55">
      <c r="H5993" s="6"/>
      <c r="O5993" s="6"/>
      <c r="V5993" s="6"/>
      <c r="AJ5993" s="6"/>
      <c r="BC5993" s="6"/>
    </row>
    <row r="5994" spans="8:55">
      <c r="H5994" s="6"/>
      <c r="O5994" s="6"/>
      <c r="V5994" s="6"/>
      <c r="AJ5994" s="6"/>
      <c r="BC5994" s="6"/>
    </row>
    <row r="5995" spans="8:55">
      <c r="H5995" s="6"/>
      <c r="O5995" s="6"/>
      <c r="V5995" s="6"/>
      <c r="AJ5995" s="6"/>
      <c r="BC5995" s="6"/>
    </row>
    <row r="5996" spans="8:55">
      <c r="H5996" s="6"/>
      <c r="O5996" s="6"/>
      <c r="V5996" s="6"/>
      <c r="AJ5996" s="6"/>
      <c r="BC5996" s="6"/>
    </row>
    <row r="5997" spans="8:55">
      <c r="H5997" s="6"/>
      <c r="O5997" s="6"/>
      <c r="V5997" s="6"/>
      <c r="AJ5997" s="6"/>
      <c r="BC5997" s="6"/>
    </row>
    <row r="5998" spans="8:55">
      <c r="H5998" s="6"/>
      <c r="O5998" s="6"/>
      <c r="V5998" s="6"/>
      <c r="AJ5998" s="6"/>
      <c r="BC5998" s="6"/>
    </row>
    <row r="5999" spans="8:55">
      <c r="H5999" s="6"/>
      <c r="O5999" s="6"/>
      <c r="V5999" s="6"/>
      <c r="AJ5999" s="6"/>
      <c r="BC5999" s="6"/>
    </row>
    <row r="6000" spans="8:55">
      <c r="H6000" s="6"/>
      <c r="O6000" s="6"/>
      <c r="V6000" s="6"/>
      <c r="AJ6000" s="6"/>
      <c r="BC6000" s="6"/>
    </row>
    <row r="6001" spans="8:55">
      <c r="H6001" s="6"/>
      <c r="O6001" s="6"/>
      <c r="V6001" s="6"/>
      <c r="AJ6001" s="6"/>
      <c r="BC6001" s="6"/>
    </row>
    <row r="6002" spans="8:55">
      <c r="H6002" s="6"/>
      <c r="O6002" s="6"/>
      <c r="V6002" s="6"/>
      <c r="AJ6002" s="6"/>
      <c r="BC6002" s="6"/>
    </row>
    <row r="6003" spans="8:55">
      <c r="H6003" s="6"/>
      <c r="O6003" s="6"/>
      <c r="V6003" s="6"/>
      <c r="AJ6003" s="6"/>
      <c r="BC6003" s="6"/>
    </row>
    <row r="6004" spans="8:55">
      <c r="H6004" s="6"/>
      <c r="O6004" s="6"/>
      <c r="V6004" s="6"/>
      <c r="AJ6004" s="6"/>
      <c r="BC6004" s="6"/>
    </row>
    <row r="6005" spans="8:55">
      <c r="H6005" s="6"/>
      <c r="O6005" s="6"/>
      <c r="V6005" s="6"/>
      <c r="AJ6005" s="6"/>
      <c r="BC6005" s="6"/>
    </row>
    <row r="6006" spans="8:55">
      <c r="H6006" s="6"/>
      <c r="O6006" s="6"/>
      <c r="V6006" s="6"/>
      <c r="AJ6006" s="6"/>
      <c r="BC6006" s="6"/>
    </row>
    <row r="6007" spans="8:55">
      <c r="H6007" s="6"/>
      <c r="O6007" s="6"/>
      <c r="V6007" s="6"/>
      <c r="AJ6007" s="6"/>
      <c r="BC6007" s="6"/>
    </row>
    <row r="6008" spans="8:55">
      <c r="H6008" s="6"/>
      <c r="O6008" s="6"/>
      <c r="V6008" s="6"/>
      <c r="AJ6008" s="6"/>
      <c r="BC6008" s="6"/>
    </row>
    <row r="6009" spans="8:55">
      <c r="H6009" s="6"/>
      <c r="O6009" s="6"/>
      <c r="V6009" s="6"/>
      <c r="AJ6009" s="6"/>
      <c r="BC6009" s="6"/>
    </row>
    <row r="6010" spans="8:55">
      <c r="H6010" s="6"/>
      <c r="O6010" s="6"/>
      <c r="V6010" s="6"/>
      <c r="AJ6010" s="6"/>
      <c r="BC6010" s="6"/>
    </row>
    <row r="6011" spans="8:55">
      <c r="H6011" s="6"/>
      <c r="O6011" s="6"/>
      <c r="V6011" s="6"/>
      <c r="AJ6011" s="6"/>
      <c r="BC6011" s="6"/>
    </row>
    <row r="6012" spans="8:55">
      <c r="H6012" s="6"/>
      <c r="O6012" s="6"/>
      <c r="V6012" s="6"/>
      <c r="AJ6012" s="6"/>
      <c r="BC6012" s="6"/>
    </row>
    <row r="6013" spans="8:55">
      <c r="H6013" s="6"/>
      <c r="O6013" s="6"/>
      <c r="V6013" s="6"/>
      <c r="AJ6013" s="6"/>
      <c r="BC6013" s="6"/>
    </row>
    <row r="6014" spans="8:55">
      <c r="H6014" s="6"/>
      <c r="O6014" s="6"/>
      <c r="V6014" s="6"/>
      <c r="AJ6014" s="6"/>
      <c r="BC6014" s="6"/>
    </row>
    <row r="6015" spans="8:55">
      <c r="H6015" s="6"/>
      <c r="O6015" s="6"/>
      <c r="V6015" s="6"/>
      <c r="AJ6015" s="6"/>
      <c r="BC6015" s="6"/>
    </row>
    <row r="6016" spans="8:55">
      <c r="H6016" s="6"/>
      <c r="O6016" s="6"/>
      <c r="V6016" s="6"/>
      <c r="AJ6016" s="6"/>
      <c r="BC6016" s="6"/>
    </row>
    <row r="6017" spans="8:55">
      <c r="H6017" s="6"/>
      <c r="O6017" s="6"/>
      <c r="V6017" s="6"/>
      <c r="AJ6017" s="6"/>
      <c r="BC6017" s="6"/>
    </row>
    <row r="6018" spans="8:55">
      <c r="H6018" s="6"/>
      <c r="O6018" s="6"/>
      <c r="V6018" s="6"/>
      <c r="AJ6018" s="6"/>
      <c r="BC6018" s="6"/>
    </row>
    <row r="6019" spans="8:55">
      <c r="H6019" s="6"/>
      <c r="O6019" s="6"/>
      <c r="V6019" s="6"/>
      <c r="AJ6019" s="6"/>
      <c r="BC6019" s="6"/>
    </row>
    <row r="6020" spans="8:55">
      <c r="H6020" s="6"/>
      <c r="O6020" s="6"/>
      <c r="V6020" s="6"/>
      <c r="AJ6020" s="6"/>
      <c r="BC6020" s="6"/>
    </row>
    <row r="6021" spans="8:55">
      <c r="H6021" s="6"/>
      <c r="O6021" s="6"/>
      <c r="V6021" s="6"/>
      <c r="AJ6021" s="6"/>
      <c r="BC6021" s="6"/>
    </row>
    <row r="6022" spans="8:55">
      <c r="H6022" s="6"/>
      <c r="O6022" s="6"/>
      <c r="V6022" s="6"/>
      <c r="AJ6022" s="6"/>
      <c r="BC6022" s="6"/>
    </row>
    <row r="6023" spans="8:55">
      <c r="H6023" s="6"/>
      <c r="O6023" s="6"/>
      <c r="V6023" s="6"/>
      <c r="AJ6023" s="6"/>
      <c r="BC6023" s="6"/>
    </row>
    <row r="6024" spans="8:55">
      <c r="H6024" s="6"/>
      <c r="O6024" s="6"/>
      <c r="V6024" s="6"/>
      <c r="AJ6024" s="6"/>
      <c r="BC6024" s="6"/>
    </row>
    <row r="6025" spans="8:55">
      <c r="H6025" s="6"/>
      <c r="O6025" s="6"/>
      <c r="V6025" s="6"/>
      <c r="AJ6025" s="6"/>
      <c r="BC6025" s="6"/>
    </row>
    <row r="6026" spans="8:55">
      <c r="H6026" s="6"/>
      <c r="O6026" s="6"/>
      <c r="V6026" s="6"/>
      <c r="AJ6026" s="6"/>
      <c r="BC6026" s="6"/>
    </row>
    <row r="6027" spans="8:55">
      <c r="H6027" s="6"/>
      <c r="O6027" s="6"/>
      <c r="V6027" s="6"/>
      <c r="AJ6027" s="6"/>
      <c r="BC6027" s="6"/>
    </row>
    <row r="6028" spans="8:55">
      <c r="H6028" s="6"/>
      <c r="O6028" s="6"/>
      <c r="V6028" s="6"/>
      <c r="AJ6028" s="6"/>
      <c r="BC6028" s="6"/>
    </row>
    <row r="6029" spans="8:55">
      <c r="H6029" s="6"/>
      <c r="O6029" s="6"/>
      <c r="V6029" s="6"/>
      <c r="AJ6029" s="6"/>
      <c r="BC6029" s="6"/>
    </row>
    <row r="6030" spans="8:55">
      <c r="H6030" s="6"/>
      <c r="O6030" s="6"/>
      <c r="V6030" s="6"/>
      <c r="AJ6030" s="6"/>
      <c r="BC6030" s="6"/>
    </row>
    <row r="6031" spans="8:55">
      <c r="H6031" s="6"/>
      <c r="O6031" s="6"/>
      <c r="V6031" s="6"/>
      <c r="AJ6031" s="6"/>
      <c r="BC6031" s="6"/>
    </row>
    <row r="6032" spans="8:55">
      <c r="H6032" s="6"/>
      <c r="O6032" s="6"/>
      <c r="V6032" s="6"/>
      <c r="AJ6032" s="6"/>
      <c r="BC6032" s="6"/>
    </row>
    <row r="6033" spans="8:55">
      <c r="H6033" s="6"/>
      <c r="O6033" s="6"/>
      <c r="V6033" s="6"/>
      <c r="AJ6033" s="6"/>
      <c r="BC6033" s="6"/>
    </row>
    <row r="6034" spans="8:55">
      <c r="H6034" s="6"/>
      <c r="O6034" s="6"/>
      <c r="V6034" s="6"/>
      <c r="AJ6034" s="6"/>
      <c r="BC6034" s="6"/>
    </row>
    <row r="6035" spans="8:55">
      <c r="H6035" s="6"/>
      <c r="O6035" s="6"/>
      <c r="V6035" s="6"/>
      <c r="AJ6035" s="6"/>
      <c r="BC6035" s="6"/>
    </row>
    <row r="6036" spans="8:55">
      <c r="H6036" s="6"/>
      <c r="O6036" s="6"/>
      <c r="V6036" s="6"/>
      <c r="AJ6036" s="6"/>
      <c r="BC6036" s="6"/>
    </row>
    <row r="6037" spans="8:55">
      <c r="H6037" s="6"/>
      <c r="O6037" s="6"/>
      <c r="V6037" s="6"/>
      <c r="AJ6037" s="6"/>
      <c r="BC6037" s="6"/>
    </row>
    <row r="6038" spans="8:55">
      <c r="H6038" s="6"/>
      <c r="O6038" s="6"/>
      <c r="V6038" s="6"/>
      <c r="AJ6038" s="6"/>
      <c r="BC6038" s="6"/>
    </row>
    <row r="6039" spans="8:55">
      <c r="H6039" s="6"/>
      <c r="O6039" s="6"/>
      <c r="V6039" s="6"/>
      <c r="AJ6039" s="6"/>
      <c r="BC6039" s="6"/>
    </row>
    <row r="6040" spans="8:55">
      <c r="H6040" s="6"/>
      <c r="O6040" s="6"/>
      <c r="V6040" s="6"/>
      <c r="AJ6040" s="6"/>
      <c r="BC6040" s="6"/>
    </row>
    <row r="6041" spans="8:55">
      <c r="H6041" s="6"/>
      <c r="O6041" s="6"/>
      <c r="V6041" s="6"/>
      <c r="AJ6041" s="6"/>
      <c r="BC6041" s="6"/>
    </row>
    <row r="6042" spans="8:55">
      <c r="H6042" s="6"/>
      <c r="O6042" s="6"/>
      <c r="V6042" s="6"/>
      <c r="AJ6042" s="6"/>
      <c r="BC6042" s="6"/>
    </row>
    <row r="6043" spans="8:55">
      <c r="H6043" s="6"/>
      <c r="O6043" s="6"/>
      <c r="V6043" s="6"/>
      <c r="AJ6043" s="6"/>
      <c r="BC6043" s="6"/>
    </row>
    <row r="6044" spans="8:55">
      <c r="H6044" s="6"/>
      <c r="O6044" s="6"/>
      <c r="V6044" s="6"/>
      <c r="AJ6044" s="6"/>
      <c r="BC6044" s="6"/>
    </row>
    <row r="6045" spans="8:55">
      <c r="H6045" s="6"/>
      <c r="O6045" s="6"/>
      <c r="V6045" s="6"/>
      <c r="AJ6045" s="6"/>
      <c r="BC6045" s="6"/>
    </row>
    <row r="6046" spans="8:55">
      <c r="H6046" s="6"/>
      <c r="O6046" s="6"/>
      <c r="V6046" s="6"/>
      <c r="AJ6046" s="6"/>
      <c r="BC6046" s="6"/>
    </row>
    <row r="6047" spans="8:55">
      <c r="H6047" s="6"/>
      <c r="O6047" s="6"/>
      <c r="V6047" s="6"/>
      <c r="AJ6047" s="6"/>
      <c r="BC6047" s="6"/>
    </row>
    <row r="6048" spans="8:55">
      <c r="H6048" s="6"/>
      <c r="O6048" s="6"/>
      <c r="V6048" s="6"/>
      <c r="AJ6048" s="6"/>
      <c r="BC6048" s="6"/>
    </row>
    <row r="6049" spans="8:55">
      <c r="H6049" s="6"/>
      <c r="O6049" s="6"/>
      <c r="V6049" s="6"/>
      <c r="AJ6049" s="6"/>
      <c r="BC6049" s="6"/>
    </row>
    <row r="6050" spans="8:55">
      <c r="H6050" s="6"/>
      <c r="O6050" s="6"/>
      <c r="V6050" s="6"/>
      <c r="AJ6050" s="6"/>
      <c r="BC6050" s="6"/>
    </row>
    <row r="6051" spans="8:55">
      <c r="H6051" s="6"/>
      <c r="O6051" s="6"/>
      <c r="V6051" s="6"/>
      <c r="AJ6051" s="6"/>
      <c r="BC6051" s="6"/>
    </row>
    <row r="6052" spans="8:55">
      <c r="H6052" s="6"/>
      <c r="O6052" s="6"/>
      <c r="V6052" s="6"/>
      <c r="AJ6052" s="6"/>
      <c r="BC6052" s="6"/>
    </row>
    <row r="6053" spans="8:55">
      <c r="H6053" s="6"/>
      <c r="O6053" s="6"/>
      <c r="V6053" s="6"/>
      <c r="AJ6053" s="6"/>
      <c r="BC6053" s="6"/>
    </row>
    <row r="6054" spans="8:55">
      <c r="H6054" s="6"/>
      <c r="O6054" s="6"/>
      <c r="V6054" s="6"/>
      <c r="AJ6054" s="6"/>
      <c r="BC6054" s="6"/>
    </row>
    <row r="6055" spans="8:55">
      <c r="H6055" s="6"/>
      <c r="O6055" s="6"/>
      <c r="V6055" s="6"/>
      <c r="AJ6055" s="6"/>
      <c r="BC6055" s="6"/>
    </row>
    <row r="6056" spans="8:55">
      <c r="H6056" s="6"/>
      <c r="O6056" s="6"/>
      <c r="V6056" s="6"/>
      <c r="AJ6056" s="6"/>
      <c r="BC6056" s="6"/>
    </row>
    <row r="6057" spans="8:55">
      <c r="H6057" s="6"/>
      <c r="O6057" s="6"/>
      <c r="V6057" s="6"/>
      <c r="AJ6057" s="6"/>
      <c r="BC6057" s="6"/>
    </row>
    <row r="6058" spans="8:55">
      <c r="H6058" s="6"/>
      <c r="O6058" s="6"/>
      <c r="V6058" s="6"/>
      <c r="AJ6058" s="6"/>
      <c r="BC6058" s="6"/>
    </row>
    <row r="6059" spans="8:55">
      <c r="H6059" s="6"/>
      <c r="O6059" s="6"/>
      <c r="V6059" s="6"/>
      <c r="AJ6059" s="6"/>
      <c r="BC6059" s="6"/>
    </row>
    <row r="6060" spans="8:55">
      <c r="H6060" s="6"/>
      <c r="O6060" s="6"/>
      <c r="V6060" s="6"/>
      <c r="AJ6060" s="6"/>
      <c r="BC6060" s="6"/>
    </row>
    <row r="6061" spans="8:55">
      <c r="H6061" s="6"/>
      <c r="O6061" s="6"/>
      <c r="V6061" s="6"/>
      <c r="AJ6061" s="6"/>
      <c r="BC6061" s="6"/>
    </row>
    <row r="6062" spans="8:55">
      <c r="H6062" s="6"/>
      <c r="O6062" s="6"/>
      <c r="V6062" s="6"/>
      <c r="AJ6062" s="6"/>
      <c r="BC6062" s="6"/>
    </row>
    <row r="6063" spans="8:55">
      <c r="H6063" s="6"/>
      <c r="O6063" s="6"/>
      <c r="V6063" s="6"/>
      <c r="AJ6063" s="6"/>
      <c r="BC6063" s="6"/>
    </row>
    <row r="6064" spans="8:55">
      <c r="H6064" s="6"/>
      <c r="O6064" s="6"/>
      <c r="V6064" s="6"/>
      <c r="AJ6064" s="6"/>
      <c r="BC6064" s="6"/>
    </row>
    <row r="6065" spans="8:55">
      <c r="H6065" s="6"/>
      <c r="O6065" s="6"/>
      <c r="V6065" s="6"/>
      <c r="AJ6065" s="6"/>
      <c r="BC6065" s="6"/>
    </row>
    <row r="6066" spans="8:55">
      <c r="H6066" s="6"/>
      <c r="O6066" s="6"/>
      <c r="V6066" s="6"/>
      <c r="AJ6066" s="6"/>
      <c r="BC6066" s="6"/>
    </row>
    <row r="6067" spans="8:55">
      <c r="H6067" s="6"/>
      <c r="O6067" s="6"/>
      <c r="V6067" s="6"/>
      <c r="AJ6067" s="6"/>
      <c r="BC6067" s="6"/>
    </row>
    <row r="6068" spans="8:55">
      <c r="H6068" s="6"/>
      <c r="O6068" s="6"/>
      <c r="V6068" s="6"/>
      <c r="AJ6068" s="6"/>
      <c r="BC6068" s="6"/>
    </row>
    <row r="6069" spans="8:55">
      <c r="H6069" s="6"/>
      <c r="O6069" s="6"/>
      <c r="V6069" s="6"/>
      <c r="AJ6069" s="6"/>
      <c r="BC6069" s="6"/>
    </row>
    <row r="6070" spans="8:55">
      <c r="H6070" s="6"/>
      <c r="O6070" s="6"/>
      <c r="V6070" s="6"/>
      <c r="AJ6070" s="6"/>
      <c r="BC6070" s="6"/>
    </row>
    <row r="6071" spans="8:55">
      <c r="H6071" s="6"/>
      <c r="O6071" s="6"/>
      <c r="V6071" s="6"/>
      <c r="AJ6071" s="6"/>
      <c r="BC6071" s="6"/>
    </row>
    <row r="6072" spans="8:55">
      <c r="H6072" s="6"/>
      <c r="O6072" s="6"/>
      <c r="V6072" s="6"/>
      <c r="AJ6072" s="6"/>
      <c r="BC6072" s="6"/>
    </row>
    <row r="6073" spans="8:55">
      <c r="H6073" s="6"/>
      <c r="O6073" s="6"/>
      <c r="V6073" s="6"/>
      <c r="AJ6073" s="6"/>
      <c r="BC6073" s="6"/>
    </row>
    <row r="6074" spans="8:55">
      <c r="H6074" s="6"/>
      <c r="O6074" s="6"/>
      <c r="V6074" s="6"/>
      <c r="AJ6074" s="6"/>
      <c r="BC6074" s="6"/>
    </row>
    <row r="6075" spans="8:55">
      <c r="H6075" s="6"/>
      <c r="O6075" s="6"/>
      <c r="V6075" s="6"/>
      <c r="AJ6075" s="6"/>
      <c r="BC6075" s="6"/>
    </row>
    <row r="6076" spans="8:55">
      <c r="H6076" s="6"/>
      <c r="O6076" s="6"/>
      <c r="V6076" s="6"/>
      <c r="AJ6076" s="6"/>
      <c r="BC6076" s="6"/>
    </row>
    <row r="6077" spans="8:55">
      <c r="H6077" s="6"/>
      <c r="O6077" s="6"/>
      <c r="V6077" s="6"/>
      <c r="AJ6077" s="6"/>
      <c r="BC6077" s="6"/>
    </row>
    <row r="6078" spans="8:55">
      <c r="H6078" s="6"/>
      <c r="O6078" s="6"/>
      <c r="V6078" s="6"/>
      <c r="AJ6078" s="6"/>
      <c r="BC6078" s="6"/>
    </row>
    <row r="6079" spans="8:55">
      <c r="H6079" s="6"/>
      <c r="O6079" s="6"/>
      <c r="V6079" s="6"/>
      <c r="AJ6079" s="6"/>
      <c r="BC6079" s="6"/>
    </row>
    <row r="6080" spans="8:55">
      <c r="H6080" s="6"/>
      <c r="O6080" s="6"/>
      <c r="V6080" s="6"/>
      <c r="AJ6080" s="6"/>
      <c r="BC6080" s="6"/>
    </row>
    <row r="6081" spans="8:55">
      <c r="H6081" s="6"/>
      <c r="O6081" s="6"/>
      <c r="V6081" s="6"/>
      <c r="AJ6081" s="6"/>
      <c r="BC6081" s="6"/>
    </row>
    <row r="6082" spans="8:55">
      <c r="H6082" s="6"/>
      <c r="O6082" s="6"/>
      <c r="V6082" s="6"/>
      <c r="AJ6082" s="6"/>
      <c r="BC6082" s="6"/>
    </row>
    <row r="6083" spans="8:55">
      <c r="H6083" s="6"/>
      <c r="O6083" s="6"/>
      <c r="V6083" s="6"/>
      <c r="AJ6083" s="6"/>
      <c r="BC6083" s="6"/>
    </row>
    <row r="6084" spans="8:55">
      <c r="H6084" s="6"/>
      <c r="O6084" s="6"/>
      <c r="V6084" s="6"/>
      <c r="AJ6084" s="6"/>
      <c r="BC6084" s="6"/>
    </row>
    <row r="6085" spans="8:55">
      <c r="H6085" s="6"/>
      <c r="O6085" s="6"/>
      <c r="V6085" s="6"/>
      <c r="AJ6085" s="6"/>
      <c r="BC6085" s="6"/>
    </row>
    <row r="6086" spans="8:55">
      <c r="H6086" s="6"/>
      <c r="O6086" s="6"/>
      <c r="V6086" s="6"/>
      <c r="AJ6086" s="6"/>
      <c r="BC6086" s="6"/>
    </row>
    <row r="6087" spans="8:55">
      <c r="H6087" s="6"/>
      <c r="O6087" s="6"/>
      <c r="V6087" s="6"/>
      <c r="AJ6087" s="6"/>
      <c r="BC6087" s="6"/>
    </row>
    <row r="6088" spans="8:55">
      <c r="H6088" s="6"/>
      <c r="O6088" s="6"/>
      <c r="V6088" s="6"/>
      <c r="AJ6088" s="6"/>
      <c r="BC6088" s="6"/>
    </row>
    <row r="6089" spans="8:55">
      <c r="H6089" s="6"/>
      <c r="O6089" s="6"/>
      <c r="V6089" s="6"/>
      <c r="AJ6089" s="6"/>
      <c r="BC6089" s="6"/>
    </row>
    <row r="6090" spans="8:55">
      <c r="H6090" s="6"/>
      <c r="O6090" s="6"/>
      <c r="V6090" s="6"/>
      <c r="AJ6090" s="6"/>
      <c r="BC6090" s="6"/>
    </row>
    <row r="6091" spans="8:55">
      <c r="H6091" s="6"/>
      <c r="O6091" s="6"/>
      <c r="V6091" s="6"/>
      <c r="AJ6091" s="6"/>
      <c r="BC6091" s="6"/>
    </row>
    <row r="6092" spans="8:55">
      <c r="H6092" s="6"/>
      <c r="O6092" s="6"/>
      <c r="V6092" s="6"/>
      <c r="AJ6092" s="6"/>
      <c r="BC6092" s="6"/>
    </row>
    <row r="6093" spans="8:55">
      <c r="H6093" s="6"/>
      <c r="O6093" s="6"/>
      <c r="V6093" s="6"/>
      <c r="AJ6093" s="6"/>
      <c r="BC6093" s="6"/>
    </row>
    <row r="6094" spans="8:55">
      <c r="H6094" s="6"/>
      <c r="O6094" s="6"/>
      <c r="V6094" s="6"/>
      <c r="AJ6094" s="6"/>
      <c r="BC6094" s="6"/>
    </row>
    <row r="6095" spans="8:55">
      <c r="H6095" s="6"/>
      <c r="O6095" s="6"/>
      <c r="V6095" s="6"/>
      <c r="AJ6095" s="6"/>
      <c r="BC6095" s="6"/>
    </row>
    <row r="6096" spans="8:55">
      <c r="H6096" s="6"/>
      <c r="O6096" s="6"/>
      <c r="V6096" s="6"/>
      <c r="AJ6096" s="6"/>
      <c r="BC6096" s="6"/>
    </row>
    <row r="6097" spans="8:55">
      <c r="H6097" s="6"/>
      <c r="O6097" s="6"/>
      <c r="V6097" s="6"/>
      <c r="AJ6097" s="6"/>
      <c r="BC6097" s="6"/>
    </row>
    <row r="6098" spans="8:55">
      <c r="H6098" s="6"/>
      <c r="O6098" s="6"/>
      <c r="V6098" s="6"/>
      <c r="AJ6098" s="6"/>
      <c r="BC6098" s="6"/>
    </row>
    <row r="6099" spans="8:55">
      <c r="H6099" s="6"/>
      <c r="O6099" s="6"/>
      <c r="V6099" s="6"/>
      <c r="AJ6099" s="6"/>
      <c r="BC6099" s="6"/>
    </row>
    <row r="6100" spans="8:55">
      <c r="H6100" s="6"/>
      <c r="O6100" s="6"/>
      <c r="V6100" s="6"/>
      <c r="AJ6100" s="6"/>
      <c r="BC6100" s="6"/>
    </row>
    <row r="6101" spans="8:55">
      <c r="H6101" s="6"/>
      <c r="O6101" s="6"/>
      <c r="V6101" s="6"/>
      <c r="AJ6101" s="6"/>
      <c r="BC6101" s="6"/>
    </row>
    <row r="6102" spans="8:55">
      <c r="H6102" s="6"/>
      <c r="O6102" s="6"/>
      <c r="V6102" s="6"/>
      <c r="AJ6102" s="6"/>
      <c r="BC6102" s="6"/>
    </row>
    <row r="6103" spans="8:55">
      <c r="H6103" s="6"/>
      <c r="O6103" s="6"/>
      <c r="V6103" s="6"/>
      <c r="AJ6103" s="6"/>
      <c r="BC6103" s="6"/>
    </row>
    <row r="6104" spans="8:55">
      <c r="H6104" s="6"/>
      <c r="O6104" s="6"/>
      <c r="V6104" s="6"/>
      <c r="AJ6104" s="6"/>
      <c r="BC6104" s="6"/>
    </row>
    <row r="6105" spans="8:55">
      <c r="H6105" s="6"/>
      <c r="O6105" s="6"/>
      <c r="V6105" s="6"/>
      <c r="AJ6105" s="6"/>
      <c r="BC6105" s="6"/>
    </row>
    <row r="6106" spans="8:55">
      <c r="H6106" s="6"/>
      <c r="O6106" s="6"/>
      <c r="V6106" s="6"/>
      <c r="AJ6106" s="6"/>
      <c r="BC6106" s="6"/>
    </row>
    <row r="6107" spans="8:55">
      <c r="H6107" s="6"/>
      <c r="O6107" s="6"/>
      <c r="V6107" s="6"/>
      <c r="AJ6107" s="6"/>
      <c r="BC6107" s="6"/>
    </row>
    <row r="6108" spans="8:55">
      <c r="H6108" s="6"/>
      <c r="O6108" s="6"/>
      <c r="V6108" s="6"/>
      <c r="AJ6108" s="6"/>
      <c r="BC6108" s="6"/>
    </row>
    <row r="6109" spans="8:55">
      <c r="H6109" s="6"/>
      <c r="O6109" s="6"/>
      <c r="V6109" s="6"/>
      <c r="AJ6109" s="6"/>
      <c r="BC6109" s="6"/>
    </row>
    <row r="6110" spans="8:55">
      <c r="H6110" s="6"/>
      <c r="O6110" s="6"/>
      <c r="V6110" s="6"/>
      <c r="AJ6110" s="6"/>
      <c r="BC6110" s="6"/>
    </row>
    <row r="6111" spans="8:55">
      <c r="H6111" s="6"/>
      <c r="O6111" s="6"/>
      <c r="V6111" s="6"/>
      <c r="AJ6111" s="6"/>
      <c r="BC6111" s="6"/>
    </row>
    <row r="6112" spans="8:55">
      <c r="H6112" s="6"/>
      <c r="O6112" s="6"/>
      <c r="V6112" s="6"/>
      <c r="AJ6112" s="6"/>
      <c r="BC6112" s="6"/>
    </row>
    <row r="6113" spans="8:55">
      <c r="H6113" s="6"/>
      <c r="O6113" s="6"/>
      <c r="V6113" s="6"/>
      <c r="AJ6113" s="6"/>
      <c r="BC6113" s="6"/>
    </row>
    <row r="6114" spans="8:55">
      <c r="H6114" s="6"/>
      <c r="O6114" s="6"/>
      <c r="V6114" s="6"/>
      <c r="AJ6114" s="6"/>
      <c r="BC6114" s="6"/>
    </row>
    <row r="6115" spans="8:55">
      <c r="H6115" s="6"/>
      <c r="O6115" s="6"/>
      <c r="V6115" s="6"/>
      <c r="AJ6115" s="6"/>
      <c r="BC6115" s="6"/>
    </row>
    <row r="6116" spans="8:55">
      <c r="H6116" s="6"/>
      <c r="O6116" s="6"/>
      <c r="V6116" s="6"/>
      <c r="AJ6116" s="6"/>
      <c r="BC6116" s="6"/>
    </row>
    <row r="6117" spans="8:55">
      <c r="H6117" s="6"/>
      <c r="O6117" s="6"/>
      <c r="V6117" s="6"/>
      <c r="AJ6117" s="6"/>
      <c r="BC6117" s="6"/>
    </row>
    <row r="6118" spans="8:55">
      <c r="H6118" s="6"/>
      <c r="O6118" s="6"/>
      <c r="V6118" s="6"/>
      <c r="AJ6118" s="6"/>
      <c r="BC6118" s="6"/>
    </row>
    <row r="6119" spans="8:55">
      <c r="H6119" s="6"/>
      <c r="O6119" s="6"/>
      <c r="V6119" s="6"/>
      <c r="AJ6119" s="6"/>
      <c r="BC6119" s="6"/>
    </row>
    <row r="6120" spans="8:55">
      <c r="H6120" s="6"/>
      <c r="O6120" s="6"/>
      <c r="V6120" s="6"/>
      <c r="AJ6120" s="6"/>
      <c r="BC6120" s="6"/>
    </row>
    <row r="6121" spans="8:55">
      <c r="H6121" s="6"/>
      <c r="O6121" s="6"/>
      <c r="V6121" s="6"/>
      <c r="AJ6121" s="6"/>
      <c r="BC6121" s="6"/>
    </row>
    <row r="6122" spans="8:55">
      <c r="H6122" s="6"/>
      <c r="O6122" s="6"/>
      <c r="V6122" s="6"/>
      <c r="AJ6122" s="6"/>
      <c r="BC6122" s="6"/>
    </row>
    <row r="6123" spans="8:55">
      <c r="H6123" s="6"/>
      <c r="O6123" s="6"/>
      <c r="V6123" s="6"/>
      <c r="AJ6123" s="6"/>
      <c r="BC6123" s="6"/>
    </row>
    <row r="6124" spans="8:55">
      <c r="H6124" s="6"/>
      <c r="O6124" s="6"/>
      <c r="V6124" s="6"/>
      <c r="AJ6124" s="6"/>
      <c r="BC6124" s="6"/>
    </row>
    <row r="6125" spans="8:55">
      <c r="H6125" s="6"/>
      <c r="O6125" s="6"/>
      <c r="V6125" s="6"/>
      <c r="AJ6125" s="6"/>
      <c r="BC6125" s="6"/>
    </row>
    <row r="6126" spans="8:55">
      <c r="H6126" s="6"/>
      <c r="O6126" s="6"/>
      <c r="V6126" s="6"/>
      <c r="AJ6126" s="6"/>
      <c r="BC6126" s="6"/>
    </row>
    <row r="6127" spans="8:55">
      <c r="H6127" s="6"/>
      <c r="O6127" s="6"/>
      <c r="V6127" s="6"/>
      <c r="AJ6127" s="6"/>
      <c r="BC6127" s="6"/>
    </row>
    <row r="6128" spans="8:55">
      <c r="H6128" s="6"/>
      <c r="O6128" s="6"/>
      <c r="V6128" s="6"/>
      <c r="AJ6128" s="6"/>
      <c r="BC6128" s="6"/>
    </row>
    <row r="6129" spans="8:55">
      <c r="H6129" s="6"/>
      <c r="O6129" s="6"/>
      <c r="V6129" s="6"/>
      <c r="AJ6129" s="6"/>
      <c r="BC6129" s="6"/>
    </row>
    <row r="6130" spans="8:55">
      <c r="H6130" s="6"/>
      <c r="O6130" s="6"/>
      <c r="V6130" s="6"/>
      <c r="AJ6130" s="6"/>
      <c r="BC6130" s="6"/>
    </row>
    <row r="6131" spans="8:55">
      <c r="H6131" s="6"/>
      <c r="O6131" s="6"/>
      <c r="V6131" s="6"/>
      <c r="AJ6131" s="6"/>
      <c r="BC6131" s="6"/>
    </row>
    <row r="6132" spans="8:55">
      <c r="H6132" s="6"/>
      <c r="O6132" s="6"/>
      <c r="V6132" s="6"/>
      <c r="AJ6132" s="6"/>
      <c r="BC6132" s="6"/>
    </row>
    <row r="6133" spans="8:55">
      <c r="H6133" s="6"/>
      <c r="O6133" s="6"/>
      <c r="V6133" s="6"/>
      <c r="AJ6133" s="6"/>
      <c r="BC6133" s="6"/>
    </row>
    <row r="6134" spans="8:55">
      <c r="H6134" s="6"/>
      <c r="O6134" s="6"/>
      <c r="V6134" s="6"/>
      <c r="AJ6134" s="6"/>
      <c r="BC6134" s="6"/>
    </row>
    <row r="6135" spans="8:55">
      <c r="H6135" s="6"/>
      <c r="O6135" s="6"/>
      <c r="V6135" s="6"/>
      <c r="AJ6135" s="6"/>
      <c r="BC6135" s="6"/>
    </row>
    <row r="6136" spans="8:55">
      <c r="H6136" s="6"/>
      <c r="O6136" s="6"/>
      <c r="V6136" s="6"/>
      <c r="AJ6136" s="6"/>
      <c r="BC6136" s="6"/>
    </row>
    <row r="6137" spans="8:55">
      <c r="H6137" s="6"/>
      <c r="O6137" s="6"/>
      <c r="V6137" s="6"/>
      <c r="AJ6137" s="6"/>
      <c r="BC6137" s="6"/>
    </row>
    <row r="6138" spans="8:55">
      <c r="H6138" s="6"/>
      <c r="O6138" s="6"/>
      <c r="V6138" s="6"/>
      <c r="AJ6138" s="6"/>
      <c r="BC6138" s="6"/>
    </row>
    <row r="6139" spans="8:55">
      <c r="H6139" s="6"/>
      <c r="O6139" s="6"/>
      <c r="V6139" s="6"/>
      <c r="AJ6139" s="6"/>
      <c r="BC6139" s="6"/>
    </row>
    <row r="6140" spans="8:55">
      <c r="H6140" s="6"/>
      <c r="O6140" s="6"/>
      <c r="V6140" s="6"/>
      <c r="AJ6140" s="6"/>
      <c r="BC6140" s="6"/>
    </row>
    <row r="6141" spans="8:55">
      <c r="H6141" s="6"/>
      <c r="O6141" s="6"/>
      <c r="V6141" s="6"/>
      <c r="AJ6141" s="6"/>
      <c r="BC6141" s="6"/>
    </row>
    <row r="6142" spans="8:55">
      <c r="H6142" s="6"/>
      <c r="O6142" s="6"/>
      <c r="V6142" s="6"/>
      <c r="AJ6142" s="6"/>
      <c r="BC6142" s="6"/>
    </row>
    <row r="6143" spans="8:55">
      <c r="H6143" s="6"/>
      <c r="O6143" s="6"/>
      <c r="V6143" s="6"/>
      <c r="AJ6143" s="6"/>
      <c r="BC6143" s="6"/>
    </row>
    <row r="6144" spans="8:55">
      <c r="H6144" s="6"/>
      <c r="O6144" s="6"/>
      <c r="V6144" s="6"/>
      <c r="AJ6144" s="6"/>
      <c r="BC6144" s="6"/>
    </row>
    <row r="6145" spans="8:55">
      <c r="H6145" s="6"/>
      <c r="O6145" s="6"/>
      <c r="V6145" s="6"/>
      <c r="AJ6145" s="6"/>
      <c r="BC6145" s="6"/>
    </row>
    <row r="6146" spans="8:55">
      <c r="H6146" s="6"/>
      <c r="O6146" s="6"/>
      <c r="V6146" s="6"/>
      <c r="AJ6146" s="6"/>
      <c r="BC6146" s="6"/>
    </row>
    <row r="6147" spans="8:55">
      <c r="H6147" s="6"/>
      <c r="O6147" s="6"/>
      <c r="V6147" s="6"/>
      <c r="AJ6147" s="6"/>
      <c r="BC6147" s="6"/>
    </row>
    <row r="6148" spans="8:55">
      <c r="H6148" s="6"/>
      <c r="O6148" s="6"/>
      <c r="V6148" s="6"/>
      <c r="AJ6148" s="6"/>
      <c r="BC6148" s="6"/>
    </row>
    <row r="6149" spans="8:55">
      <c r="H6149" s="6"/>
      <c r="O6149" s="6"/>
      <c r="V6149" s="6"/>
      <c r="AJ6149" s="6"/>
      <c r="BC6149" s="6"/>
    </row>
    <row r="6150" spans="8:55">
      <c r="H6150" s="6"/>
      <c r="O6150" s="6"/>
      <c r="V6150" s="6"/>
      <c r="AJ6150" s="6"/>
      <c r="BC6150" s="6"/>
    </row>
    <row r="6151" spans="8:55">
      <c r="H6151" s="6"/>
      <c r="O6151" s="6"/>
      <c r="V6151" s="6"/>
      <c r="AJ6151" s="6"/>
      <c r="BC6151" s="6"/>
    </row>
    <row r="6152" spans="8:55">
      <c r="H6152" s="6"/>
      <c r="O6152" s="6"/>
      <c r="V6152" s="6"/>
      <c r="AJ6152" s="6"/>
      <c r="BC6152" s="6"/>
    </row>
    <row r="6153" spans="8:55">
      <c r="H6153" s="6"/>
      <c r="O6153" s="6"/>
      <c r="V6153" s="6"/>
      <c r="AJ6153" s="6"/>
      <c r="BC6153" s="6"/>
    </row>
    <row r="6154" spans="8:55">
      <c r="H6154" s="6"/>
      <c r="O6154" s="6"/>
      <c r="V6154" s="6"/>
      <c r="AJ6154" s="6"/>
      <c r="BC6154" s="6"/>
    </row>
    <row r="6155" spans="8:55">
      <c r="H6155" s="6"/>
      <c r="O6155" s="6"/>
      <c r="V6155" s="6"/>
      <c r="AJ6155" s="6"/>
      <c r="BC6155" s="6"/>
    </row>
    <row r="6156" spans="8:55">
      <c r="H6156" s="6"/>
      <c r="O6156" s="6"/>
      <c r="V6156" s="6"/>
      <c r="AJ6156" s="6"/>
      <c r="BC6156" s="6"/>
    </row>
    <row r="6157" spans="8:55">
      <c r="H6157" s="6"/>
      <c r="O6157" s="6"/>
      <c r="V6157" s="6"/>
      <c r="AJ6157" s="6"/>
      <c r="BC6157" s="6"/>
    </row>
    <row r="6158" spans="8:55">
      <c r="H6158" s="6"/>
      <c r="O6158" s="6"/>
      <c r="V6158" s="6"/>
      <c r="AJ6158" s="6"/>
      <c r="BC6158" s="6"/>
    </row>
    <row r="6159" spans="8:55">
      <c r="H6159" s="6"/>
      <c r="O6159" s="6"/>
      <c r="V6159" s="6"/>
      <c r="AJ6159" s="6"/>
      <c r="BC6159" s="6"/>
    </row>
    <row r="6160" spans="8:55">
      <c r="H6160" s="6"/>
      <c r="O6160" s="6"/>
      <c r="V6160" s="6"/>
      <c r="AJ6160" s="6"/>
      <c r="BC6160" s="6"/>
    </row>
    <row r="6161" spans="8:55">
      <c r="H6161" s="6"/>
      <c r="O6161" s="6"/>
      <c r="V6161" s="6"/>
      <c r="AJ6161" s="6"/>
      <c r="BC6161" s="6"/>
    </row>
    <row r="6162" spans="8:55">
      <c r="H6162" s="6"/>
      <c r="O6162" s="6"/>
      <c r="V6162" s="6"/>
      <c r="AJ6162" s="6"/>
      <c r="BC6162" s="6"/>
    </row>
    <row r="6163" spans="8:55">
      <c r="H6163" s="6"/>
      <c r="O6163" s="6"/>
      <c r="V6163" s="6"/>
      <c r="AJ6163" s="6"/>
      <c r="BC6163" s="6"/>
    </row>
    <row r="6164" spans="8:55">
      <c r="H6164" s="6"/>
      <c r="O6164" s="6"/>
      <c r="V6164" s="6"/>
      <c r="AJ6164" s="6"/>
      <c r="BC6164" s="6"/>
    </row>
    <row r="6165" spans="8:55">
      <c r="H6165" s="6"/>
      <c r="O6165" s="6"/>
      <c r="V6165" s="6"/>
      <c r="AJ6165" s="6"/>
      <c r="BC6165" s="6"/>
    </row>
    <row r="6166" spans="8:55">
      <c r="H6166" s="6"/>
      <c r="O6166" s="6"/>
      <c r="V6166" s="6"/>
      <c r="AJ6166" s="6"/>
      <c r="BC6166" s="6"/>
    </row>
    <row r="6167" spans="8:55">
      <c r="H6167" s="6"/>
      <c r="O6167" s="6"/>
      <c r="V6167" s="6"/>
      <c r="AJ6167" s="6"/>
      <c r="BC6167" s="6"/>
    </row>
    <row r="6168" spans="8:55">
      <c r="H6168" s="6"/>
      <c r="O6168" s="6"/>
      <c r="V6168" s="6"/>
      <c r="AJ6168" s="6"/>
      <c r="BC6168" s="6"/>
    </row>
    <row r="6169" spans="8:55">
      <c r="H6169" s="6"/>
      <c r="O6169" s="6"/>
      <c r="V6169" s="6"/>
      <c r="AJ6169" s="6"/>
      <c r="BC6169" s="6"/>
    </row>
    <row r="6170" spans="8:55">
      <c r="H6170" s="6"/>
      <c r="O6170" s="6"/>
      <c r="V6170" s="6"/>
      <c r="AJ6170" s="6"/>
      <c r="BC6170" s="6"/>
    </row>
    <row r="6171" spans="8:55">
      <c r="H6171" s="6"/>
      <c r="O6171" s="6"/>
      <c r="V6171" s="6"/>
      <c r="AJ6171" s="6"/>
      <c r="BC6171" s="6"/>
    </row>
    <row r="6172" spans="8:55">
      <c r="H6172" s="6"/>
      <c r="O6172" s="6"/>
      <c r="V6172" s="6"/>
      <c r="AJ6172" s="6"/>
      <c r="BC6172" s="6"/>
    </row>
    <row r="6173" spans="8:55">
      <c r="H6173" s="6"/>
      <c r="O6173" s="6"/>
      <c r="V6173" s="6"/>
      <c r="AJ6173" s="6"/>
      <c r="BC6173" s="6"/>
    </row>
    <row r="6174" spans="8:55">
      <c r="H6174" s="6"/>
      <c r="O6174" s="6"/>
      <c r="V6174" s="6"/>
      <c r="AJ6174" s="6"/>
      <c r="BC6174" s="6"/>
    </row>
    <row r="6175" spans="8:55">
      <c r="H6175" s="6"/>
      <c r="O6175" s="6"/>
      <c r="V6175" s="6"/>
      <c r="AJ6175" s="6"/>
      <c r="BC6175" s="6"/>
    </row>
    <row r="6176" spans="8:55">
      <c r="H6176" s="6"/>
      <c r="O6176" s="6"/>
      <c r="V6176" s="6"/>
      <c r="AJ6176" s="6"/>
      <c r="BC6176" s="6"/>
    </row>
    <row r="6177" spans="8:55">
      <c r="H6177" s="6"/>
      <c r="O6177" s="6"/>
      <c r="V6177" s="6"/>
      <c r="AJ6177" s="6"/>
      <c r="BC6177" s="6"/>
    </row>
    <row r="6178" spans="8:55">
      <c r="H6178" s="6"/>
      <c r="O6178" s="6"/>
      <c r="V6178" s="6"/>
      <c r="AJ6178" s="6"/>
      <c r="BC6178" s="6"/>
    </row>
    <row r="6179" spans="8:55">
      <c r="H6179" s="6"/>
      <c r="O6179" s="6"/>
      <c r="V6179" s="6"/>
      <c r="AJ6179" s="6"/>
      <c r="BC6179" s="6"/>
    </row>
    <row r="6180" spans="8:55">
      <c r="H6180" s="6"/>
      <c r="O6180" s="6"/>
      <c r="V6180" s="6"/>
      <c r="AJ6180" s="6"/>
      <c r="BC6180" s="6"/>
    </row>
    <row r="6181" spans="8:55">
      <c r="H6181" s="6"/>
      <c r="O6181" s="6"/>
      <c r="V6181" s="6"/>
      <c r="AJ6181" s="6"/>
      <c r="BC6181" s="6"/>
    </row>
    <row r="6182" spans="8:55">
      <c r="H6182" s="6"/>
      <c r="O6182" s="6"/>
      <c r="V6182" s="6"/>
      <c r="AJ6182" s="6"/>
      <c r="BC6182" s="6"/>
    </row>
    <row r="6183" spans="8:55">
      <c r="H6183" s="6"/>
      <c r="O6183" s="6"/>
      <c r="V6183" s="6"/>
      <c r="AJ6183" s="6"/>
      <c r="BC6183" s="6"/>
    </row>
    <row r="6184" spans="8:55">
      <c r="H6184" s="6"/>
      <c r="O6184" s="6"/>
      <c r="V6184" s="6"/>
      <c r="AJ6184" s="6"/>
      <c r="BC6184" s="6"/>
    </row>
    <row r="6185" spans="8:55">
      <c r="H6185" s="6"/>
      <c r="O6185" s="6"/>
      <c r="V6185" s="6"/>
      <c r="AJ6185" s="6"/>
      <c r="BC6185" s="6"/>
    </row>
    <row r="6186" spans="8:55">
      <c r="H6186" s="6"/>
      <c r="O6186" s="6"/>
      <c r="V6186" s="6"/>
      <c r="AJ6186" s="6"/>
      <c r="BC6186" s="6"/>
    </row>
    <row r="6187" spans="8:55">
      <c r="H6187" s="6"/>
      <c r="O6187" s="6"/>
      <c r="V6187" s="6"/>
      <c r="AJ6187" s="6"/>
      <c r="BC6187" s="6"/>
    </row>
    <row r="6188" spans="8:55">
      <c r="H6188" s="6"/>
      <c r="O6188" s="6"/>
      <c r="V6188" s="6"/>
      <c r="AJ6188" s="6"/>
      <c r="BC6188" s="6"/>
    </row>
    <row r="6189" spans="8:55">
      <c r="H6189" s="6"/>
      <c r="O6189" s="6"/>
      <c r="V6189" s="6"/>
      <c r="AJ6189" s="6"/>
      <c r="BC6189" s="6"/>
    </row>
    <row r="6190" spans="8:55">
      <c r="H6190" s="6"/>
      <c r="O6190" s="6"/>
      <c r="V6190" s="6"/>
      <c r="AJ6190" s="6"/>
      <c r="BC6190" s="6"/>
    </row>
    <row r="6191" spans="8:55">
      <c r="H6191" s="6"/>
      <c r="O6191" s="6"/>
      <c r="V6191" s="6"/>
      <c r="AJ6191" s="6"/>
      <c r="BC6191" s="6"/>
    </row>
    <row r="6192" spans="8:55">
      <c r="H6192" s="6"/>
      <c r="O6192" s="6"/>
      <c r="V6192" s="6"/>
      <c r="AJ6192" s="6"/>
      <c r="BC6192" s="6"/>
    </row>
    <row r="6193" spans="8:55">
      <c r="H6193" s="6"/>
      <c r="O6193" s="6"/>
      <c r="V6193" s="6"/>
      <c r="AJ6193" s="6"/>
      <c r="BC6193" s="6"/>
    </row>
    <row r="6194" spans="8:55">
      <c r="H6194" s="6"/>
      <c r="O6194" s="6"/>
      <c r="V6194" s="6"/>
      <c r="AJ6194" s="6"/>
      <c r="BC6194" s="6"/>
    </row>
    <row r="6195" spans="8:55">
      <c r="H6195" s="6"/>
      <c r="O6195" s="6"/>
      <c r="V6195" s="6"/>
      <c r="AJ6195" s="6"/>
      <c r="BC6195" s="6"/>
    </row>
    <row r="6196" spans="8:55">
      <c r="H6196" s="6"/>
      <c r="O6196" s="6"/>
      <c r="V6196" s="6"/>
      <c r="AJ6196" s="6"/>
      <c r="BC6196" s="6"/>
    </row>
    <row r="6197" spans="8:55">
      <c r="H6197" s="6"/>
      <c r="O6197" s="6"/>
      <c r="V6197" s="6"/>
      <c r="AJ6197" s="6"/>
      <c r="BC6197" s="6"/>
    </row>
    <row r="6198" spans="8:55">
      <c r="H6198" s="6"/>
      <c r="O6198" s="6"/>
      <c r="V6198" s="6"/>
      <c r="AJ6198" s="6"/>
      <c r="BC6198" s="6"/>
    </row>
    <row r="6199" spans="8:55">
      <c r="H6199" s="6"/>
      <c r="O6199" s="6"/>
      <c r="V6199" s="6"/>
      <c r="AJ6199" s="6"/>
      <c r="BC6199" s="6"/>
    </row>
    <row r="6200" spans="8:55">
      <c r="H6200" s="6"/>
      <c r="O6200" s="6"/>
      <c r="V6200" s="6"/>
      <c r="AJ6200" s="6"/>
      <c r="BC6200" s="6"/>
    </row>
    <row r="6201" spans="8:55">
      <c r="H6201" s="6"/>
      <c r="O6201" s="6"/>
      <c r="V6201" s="6"/>
      <c r="AJ6201" s="6"/>
      <c r="BC6201" s="6"/>
    </row>
    <row r="6202" spans="8:55">
      <c r="H6202" s="6"/>
      <c r="O6202" s="6"/>
      <c r="V6202" s="6"/>
      <c r="AJ6202" s="6"/>
      <c r="BC6202" s="6"/>
    </row>
    <row r="6203" spans="8:55">
      <c r="H6203" s="6"/>
      <c r="O6203" s="6"/>
      <c r="V6203" s="6"/>
      <c r="AJ6203" s="6"/>
      <c r="BC6203" s="6"/>
    </row>
    <row r="6204" spans="8:55">
      <c r="H6204" s="6"/>
      <c r="O6204" s="6"/>
      <c r="V6204" s="6"/>
      <c r="AJ6204" s="6"/>
      <c r="BC6204" s="6"/>
    </row>
    <row r="6205" spans="8:55">
      <c r="H6205" s="6"/>
      <c r="O6205" s="6"/>
      <c r="V6205" s="6"/>
      <c r="AJ6205" s="6"/>
      <c r="BC6205" s="6"/>
    </row>
    <row r="6206" spans="8:55">
      <c r="H6206" s="6"/>
      <c r="O6206" s="6"/>
      <c r="V6206" s="6"/>
      <c r="AJ6206" s="6"/>
      <c r="BC6206" s="6"/>
    </row>
    <row r="6207" spans="8:55">
      <c r="H6207" s="6"/>
      <c r="O6207" s="6"/>
      <c r="V6207" s="6"/>
      <c r="AJ6207" s="6"/>
      <c r="BC6207" s="6"/>
    </row>
    <row r="6208" spans="8:55">
      <c r="H6208" s="6"/>
      <c r="O6208" s="6"/>
      <c r="V6208" s="6"/>
      <c r="AJ6208" s="6"/>
      <c r="BC6208" s="6"/>
    </row>
    <row r="6209" spans="8:55">
      <c r="H6209" s="6"/>
      <c r="O6209" s="6"/>
      <c r="V6209" s="6"/>
      <c r="AJ6209" s="6"/>
      <c r="BC6209" s="6"/>
    </row>
    <row r="6210" spans="8:55">
      <c r="H6210" s="6"/>
      <c r="O6210" s="6"/>
      <c r="V6210" s="6"/>
      <c r="AJ6210" s="6"/>
      <c r="BC6210" s="6"/>
    </row>
    <row r="6211" spans="8:55">
      <c r="H6211" s="6"/>
      <c r="O6211" s="6"/>
      <c r="V6211" s="6"/>
      <c r="AJ6211" s="6"/>
      <c r="BC6211" s="6"/>
    </row>
    <row r="6212" spans="8:55">
      <c r="H6212" s="6"/>
      <c r="O6212" s="6"/>
      <c r="V6212" s="6"/>
      <c r="AJ6212" s="6"/>
      <c r="BC6212" s="6"/>
    </row>
    <row r="6213" spans="8:55">
      <c r="H6213" s="6"/>
      <c r="O6213" s="6"/>
      <c r="V6213" s="6"/>
      <c r="AJ6213" s="6"/>
      <c r="BC6213" s="6"/>
    </row>
    <row r="6214" spans="8:55">
      <c r="H6214" s="6"/>
      <c r="O6214" s="6"/>
      <c r="V6214" s="6"/>
      <c r="AJ6214" s="6"/>
      <c r="BC6214" s="6"/>
    </row>
    <row r="6215" spans="8:55">
      <c r="H6215" s="6"/>
      <c r="O6215" s="6"/>
      <c r="V6215" s="6"/>
      <c r="AJ6215" s="6"/>
      <c r="BC6215" s="6"/>
    </row>
    <row r="6216" spans="8:55">
      <c r="H6216" s="6"/>
      <c r="O6216" s="6"/>
      <c r="V6216" s="6"/>
      <c r="AJ6216" s="6"/>
      <c r="BC6216" s="6"/>
    </row>
    <row r="6217" spans="8:55">
      <c r="H6217" s="6"/>
      <c r="O6217" s="6"/>
      <c r="V6217" s="6"/>
      <c r="AJ6217" s="6"/>
      <c r="BC6217" s="6"/>
    </row>
    <row r="6218" spans="8:55">
      <c r="H6218" s="6"/>
      <c r="O6218" s="6"/>
      <c r="V6218" s="6"/>
      <c r="AJ6218" s="6"/>
      <c r="BC6218" s="6"/>
    </row>
    <row r="6219" spans="8:55">
      <c r="H6219" s="6"/>
      <c r="O6219" s="6"/>
      <c r="V6219" s="6"/>
      <c r="AJ6219" s="6"/>
      <c r="BC6219" s="6"/>
    </row>
    <row r="6220" spans="8:55">
      <c r="H6220" s="6"/>
      <c r="O6220" s="6"/>
      <c r="V6220" s="6"/>
      <c r="AJ6220" s="6"/>
      <c r="BC6220" s="6"/>
    </row>
    <row r="6221" spans="8:55">
      <c r="H6221" s="6"/>
      <c r="O6221" s="6"/>
      <c r="V6221" s="6"/>
      <c r="AJ6221" s="6"/>
      <c r="BC6221" s="6"/>
    </row>
    <row r="6222" spans="8:55">
      <c r="H6222" s="6"/>
      <c r="O6222" s="6"/>
      <c r="V6222" s="6"/>
      <c r="AJ6222" s="6"/>
      <c r="BC6222" s="6"/>
    </row>
    <row r="6223" spans="8:55">
      <c r="H6223" s="6"/>
      <c r="O6223" s="6"/>
      <c r="V6223" s="6"/>
      <c r="AJ6223" s="6"/>
      <c r="BC6223" s="6"/>
    </row>
    <row r="6224" spans="8:55">
      <c r="H6224" s="6"/>
      <c r="O6224" s="6"/>
      <c r="V6224" s="6"/>
      <c r="AJ6224" s="6"/>
      <c r="BC6224" s="6"/>
    </row>
    <row r="6225" spans="8:55">
      <c r="H6225" s="6"/>
      <c r="O6225" s="6"/>
      <c r="V6225" s="6"/>
      <c r="AJ6225" s="6"/>
      <c r="BC6225" s="6"/>
    </row>
    <row r="6226" spans="8:55">
      <c r="H6226" s="6"/>
      <c r="O6226" s="6"/>
      <c r="V6226" s="6"/>
      <c r="AJ6226" s="6"/>
      <c r="BC6226" s="6"/>
    </row>
    <row r="6227" spans="8:55">
      <c r="H6227" s="6"/>
      <c r="O6227" s="6"/>
      <c r="V6227" s="6"/>
      <c r="AJ6227" s="6"/>
      <c r="BC6227" s="6"/>
    </row>
    <row r="6228" spans="8:55">
      <c r="H6228" s="6"/>
      <c r="O6228" s="6"/>
      <c r="V6228" s="6"/>
      <c r="AJ6228" s="6"/>
      <c r="BC6228" s="6"/>
    </row>
    <row r="6229" spans="8:55">
      <c r="H6229" s="6"/>
      <c r="O6229" s="6"/>
      <c r="V6229" s="6"/>
      <c r="AJ6229" s="6"/>
      <c r="BC6229" s="6"/>
    </row>
    <row r="6230" spans="8:55">
      <c r="H6230" s="6"/>
      <c r="O6230" s="6"/>
      <c r="V6230" s="6"/>
      <c r="AJ6230" s="6"/>
      <c r="BC6230" s="6"/>
    </row>
    <row r="6231" spans="8:55">
      <c r="H6231" s="6"/>
      <c r="O6231" s="6"/>
      <c r="V6231" s="6"/>
      <c r="AJ6231" s="6"/>
      <c r="BC6231" s="6"/>
    </row>
    <row r="6232" spans="8:55">
      <c r="H6232" s="6"/>
      <c r="O6232" s="6"/>
      <c r="V6232" s="6"/>
      <c r="AJ6232" s="6"/>
      <c r="BC6232" s="6"/>
    </row>
    <row r="6233" spans="8:55">
      <c r="H6233" s="6"/>
      <c r="O6233" s="6"/>
      <c r="V6233" s="6"/>
      <c r="AJ6233" s="6"/>
      <c r="BC6233" s="6"/>
    </row>
    <row r="6234" spans="8:55">
      <c r="H6234" s="6"/>
      <c r="O6234" s="6"/>
      <c r="V6234" s="6"/>
      <c r="AJ6234" s="6"/>
      <c r="BC6234" s="6"/>
    </row>
    <row r="6235" spans="8:55">
      <c r="H6235" s="6"/>
      <c r="O6235" s="6"/>
      <c r="V6235" s="6"/>
      <c r="AJ6235" s="6"/>
      <c r="BC6235" s="6"/>
    </row>
    <row r="6236" spans="8:55">
      <c r="H6236" s="6"/>
      <c r="O6236" s="6"/>
      <c r="V6236" s="6"/>
      <c r="AJ6236" s="6"/>
      <c r="BC6236" s="6"/>
    </row>
    <row r="6237" spans="8:55">
      <c r="H6237" s="6"/>
      <c r="O6237" s="6"/>
      <c r="V6237" s="6"/>
      <c r="AJ6237" s="6"/>
      <c r="BC6237" s="6"/>
    </row>
    <row r="6238" spans="8:55">
      <c r="H6238" s="6"/>
      <c r="O6238" s="6"/>
      <c r="V6238" s="6"/>
      <c r="AJ6238" s="6"/>
      <c r="BC6238" s="6"/>
    </row>
    <row r="6239" spans="8:55">
      <c r="H6239" s="6"/>
      <c r="O6239" s="6"/>
      <c r="V6239" s="6"/>
      <c r="AJ6239" s="6"/>
      <c r="BC6239" s="6"/>
    </row>
    <row r="6240" spans="8:55">
      <c r="H6240" s="6"/>
      <c r="O6240" s="6"/>
      <c r="V6240" s="6"/>
      <c r="AJ6240" s="6"/>
      <c r="BC6240" s="6"/>
    </row>
    <row r="6241" spans="8:55">
      <c r="H6241" s="6"/>
      <c r="O6241" s="6"/>
      <c r="V6241" s="6"/>
      <c r="AJ6241" s="6"/>
      <c r="BC6241" s="6"/>
    </row>
    <row r="6242" spans="8:55">
      <c r="H6242" s="6"/>
      <c r="O6242" s="6"/>
      <c r="V6242" s="6"/>
      <c r="AJ6242" s="6"/>
      <c r="BC6242" s="6"/>
    </row>
    <row r="6243" spans="8:55">
      <c r="H6243" s="6"/>
      <c r="O6243" s="6"/>
      <c r="V6243" s="6"/>
      <c r="AJ6243" s="6"/>
      <c r="BC6243" s="6"/>
    </row>
    <row r="6244" spans="8:55">
      <c r="H6244" s="6"/>
      <c r="O6244" s="6"/>
      <c r="V6244" s="6"/>
      <c r="AJ6244" s="6"/>
      <c r="BC6244" s="6"/>
    </row>
    <row r="6245" spans="8:55">
      <c r="H6245" s="6"/>
      <c r="O6245" s="6"/>
      <c r="V6245" s="6"/>
      <c r="AJ6245" s="6"/>
      <c r="BC6245" s="6"/>
    </row>
    <row r="6246" spans="8:55">
      <c r="H6246" s="6"/>
      <c r="O6246" s="6"/>
      <c r="V6246" s="6"/>
      <c r="AJ6246" s="6"/>
      <c r="BC6246" s="6"/>
    </row>
    <row r="6247" spans="8:55">
      <c r="H6247" s="6"/>
      <c r="O6247" s="6"/>
      <c r="V6247" s="6"/>
      <c r="AJ6247" s="6"/>
      <c r="BC6247" s="6"/>
    </row>
    <row r="6248" spans="8:55">
      <c r="H6248" s="6"/>
      <c r="O6248" s="6"/>
      <c r="V6248" s="6"/>
      <c r="AJ6248" s="6"/>
      <c r="BC6248" s="6"/>
    </row>
    <row r="6249" spans="8:55">
      <c r="H6249" s="6"/>
      <c r="O6249" s="6"/>
      <c r="V6249" s="6"/>
      <c r="AJ6249" s="6"/>
      <c r="BC6249" s="6"/>
    </row>
    <row r="6250" spans="8:55">
      <c r="H6250" s="6"/>
      <c r="O6250" s="6"/>
      <c r="V6250" s="6"/>
      <c r="AJ6250" s="6"/>
      <c r="BC6250" s="6"/>
    </row>
    <row r="6251" spans="8:55">
      <c r="H6251" s="6"/>
      <c r="O6251" s="6"/>
      <c r="V6251" s="6"/>
      <c r="AJ6251" s="6"/>
      <c r="BC6251" s="6"/>
    </row>
    <row r="6252" spans="8:55">
      <c r="H6252" s="6"/>
      <c r="O6252" s="6"/>
      <c r="V6252" s="6"/>
      <c r="AJ6252" s="6"/>
      <c r="BC6252" s="6"/>
    </row>
    <row r="6253" spans="8:55">
      <c r="H6253" s="6"/>
      <c r="O6253" s="6"/>
      <c r="V6253" s="6"/>
      <c r="AJ6253" s="6"/>
      <c r="BC6253" s="6"/>
    </row>
    <row r="6254" spans="8:55">
      <c r="H6254" s="6"/>
      <c r="O6254" s="6"/>
      <c r="V6254" s="6"/>
      <c r="AJ6254" s="6"/>
      <c r="BC6254" s="6"/>
    </row>
    <row r="6255" spans="8:55">
      <c r="H6255" s="6"/>
      <c r="O6255" s="6"/>
      <c r="V6255" s="6"/>
      <c r="AJ6255" s="6"/>
      <c r="BC6255" s="6"/>
    </row>
    <row r="6256" spans="8:55">
      <c r="H6256" s="6"/>
      <c r="O6256" s="6"/>
      <c r="V6256" s="6"/>
      <c r="AJ6256" s="6"/>
      <c r="BC6256" s="6"/>
    </row>
    <row r="6257" spans="8:55">
      <c r="H6257" s="6"/>
      <c r="O6257" s="6"/>
      <c r="V6257" s="6"/>
      <c r="AJ6257" s="6"/>
      <c r="BC6257" s="6"/>
    </row>
    <row r="6258" spans="8:55">
      <c r="H6258" s="6"/>
      <c r="O6258" s="6"/>
      <c r="V6258" s="6"/>
      <c r="AJ6258" s="6"/>
      <c r="BC6258" s="6"/>
    </row>
    <row r="6259" spans="8:55">
      <c r="H6259" s="6"/>
      <c r="O6259" s="6"/>
      <c r="V6259" s="6"/>
      <c r="AJ6259" s="6"/>
      <c r="BC6259" s="6"/>
    </row>
    <row r="6260" spans="8:55">
      <c r="H6260" s="6"/>
      <c r="O6260" s="6"/>
      <c r="V6260" s="6"/>
      <c r="AJ6260" s="6"/>
      <c r="BC6260" s="6"/>
    </row>
    <row r="6261" spans="8:55">
      <c r="H6261" s="6"/>
      <c r="O6261" s="6"/>
      <c r="V6261" s="6"/>
      <c r="AJ6261" s="6"/>
      <c r="BC6261" s="6"/>
    </row>
    <row r="6262" spans="8:55">
      <c r="H6262" s="6"/>
      <c r="O6262" s="6"/>
      <c r="V6262" s="6"/>
      <c r="AJ6262" s="6"/>
      <c r="BC6262" s="6"/>
    </row>
    <row r="6263" spans="8:55">
      <c r="H6263" s="6"/>
      <c r="O6263" s="6"/>
      <c r="V6263" s="6"/>
      <c r="AJ6263" s="6"/>
      <c r="BC6263" s="6"/>
    </row>
    <row r="6264" spans="8:55">
      <c r="H6264" s="6"/>
      <c r="O6264" s="6"/>
      <c r="V6264" s="6"/>
      <c r="AJ6264" s="6"/>
      <c r="BC6264" s="6"/>
    </row>
    <row r="6265" spans="8:55">
      <c r="H6265" s="6"/>
      <c r="O6265" s="6"/>
      <c r="V6265" s="6"/>
      <c r="AJ6265" s="6"/>
      <c r="BC6265" s="6"/>
    </row>
    <row r="6266" spans="8:55">
      <c r="H6266" s="6"/>
      <c r="O6266" s="6"/>
      <c r="V6266" s="6"/>
      <c r="AJ6266" s="6"/>
      <c r="BC6266" s="6"/>
    </row>
    <row r="6267" spans="8:55">
      <c r="H6267" s="6"/>
      <c r="O6267" s="6"/>
      <c r="V6267" s="6"/>
      <c r="AJ6267" s="6"/>
      <c r="BC6267" s="6"/>
    </row>
    <row r="6268" spans="8:55">
      <c r="H6268" s="6"/>
      <c r="O6268" s="6"/>
      <c r="V6268" s="6"/>
      <c r="AJ6268" s="6"/>
      <c r="BC6268" s="6"/>
    </row>
    <row r="6269" spans="8:55">
      <c r="H6269" s="6"/>
      <c r="O6269" s="6"/>
      <c r="V6269" s="6"/>
      <c r="AJ6269" s="6"/>
      <c r="BC6269" s="6"/>
    </row>
    <row r="6270" spans="8:55">
      <c r="H6270" s="6"/>
      <c r="O6270" s="6"/>
      <c r="V6270" s="6"/>
      <c r="AJ6270" s="6"/>
      <c r="BC6270" s="6"/>
    </row>
    <row r="6271" spans="8:55">
      <c r="H6271" s="6"/>
      <c r="O6271" s="6"/>
      <c r="V6271" s="6"/>
      <c r="AJ6271" s="6"/>
      <c r="BC6271" s="6"/>
    </row>
    <row r="6272" spans="8:55">
      <c r="H6272" s="6"/>
      <c r="O6272" s="6"/>
      <c r="V6272" s="6"/>
      <c r="AJ6272" s="6"/>
      <c r="BC6272" s="6"/>
    </row>
    <row r="6273" spans="8:55">
      <c r="H6273" s="6"/>
      <c r="O6273" s="6"/>
      <c r="V6273" s="6"/>
      <c r="AJ6273" s="6"/>
      <c r="BC6273" s="6"/>
    </row>
    <row r="6274" spans="8:55">
      <c r="H6274" s="6"/>
      <c r="O6274" s="6"/>
      <c r="V6274" s="6"/>
      <c r="AJ6274" s="6"/>
      <c r="BC6274" s="6"/>
    </row>
    <row r="6275" spans="8:55">
      <c r="H6275" s="6"/>
      <c r="O6275" s="6"/>
      <c r="V6275" s="6"/>
      <c r="AJ6275" s="6"/>
      <c r="BC6275" s="6"/>
    </row>
    <row r="6276" spans="8:55">
      <c r="H6276" s="6"/>
      <c r="O6276" s="6"/>
      <c r="V6276" s="6"/>
      <c r="AJ6276" s="6"/>
      <c r="BC6276" s="6"/>
    </row>
    <row r="6277" spans="8:55">
      <c r="H6277" s="6"/>
      <c r="O6277" s="6"/>
      <c r="V6277" s="6"/>
      <c r="AJ6277" s="6"/>
      <c r="BC6277" s="6"/>
    </row>
    <row r="6278" spans="8:55">
      <c r="H6278" s="6"/>
      <c r="O6278" s="6"/>
      <c r="V6278" s="6"/>
      <c r="AJ6278" s="6"/>
      <c r="BC6278" s="6"/>
    </row>
    <row r="6279" spans="8:55">
      <c r="H6279" s="6"/>
      <c r="O6279" s="6"/>
      <c r="V6279" s="6"/>
      <c r="AJ6279" s="6"/>
      <c r="BC6279" s="6"/>
    </row>
    <row r="6280" spans="8:55">
      <c r="H6280" s="6"/>
      <c r="O6280" s="6"/>
      <c r="V6280" s="6"/>
      <c r="AJ6280" s="6"/>
      <c r="BC6280" s="6"/>
    </row>
    <row r="6281" spans="8:55">
      <c r="H6281" s="6"/>
      <c r="O6281" s="6"/>
      <c r="V6281" s="6"/>
      <c r="AJ6281" s="6"/>
      <c r="BC6281" s="6"/>
    </row>
    <row r="6282" spans="8:55">
      <c r="H6282" s="6"/>
      <c r="O6282" s="6"/>
      <c r="V6282" s="6"/>
      <c r="AJ6282" s="6"/>
      <c r="BC6282" s="6"/>
    </row>
    <row r="6283" spans="8:55">
      <c r="H6283" s="6"/>
      <c r="O6283" s="6"/>
      <c r="V6283" s="6"/>
      <c r="AJ6283" s="6"/>
      <c r="BC6283" s="6"/>
    </row>
    <row r="6284" spans="8:55">
      <c r="H6284" s="6"/>
      <c r="O6284" s="6"/>
      <c r="V6284" s="6"/>
      <c r="AJ6284" s="6"/>
      <c r="BC6284" s="6"/>
    </row>
    <row r="6285" spans="8:55">
      <c r="H6285" s="6"/>
      <c r="O6285" s="6"/>
      <c r="V6285" s="6"/>
      <c r="AJ6285" s="6"/>
      <c r="BC6285" s="6"/>
    </row>
    <row r="6286" spans="8:55">
      <c r="H6286" s="6"/>
      <c r="O6286" s="6"/>
      <c r="V6286" s="6"/>
      <c r="AJ6286" s="6"/>
      <c r="BC6286" s="6"/>
    </row>
    <row r="6287" spans="8:55">
      <c r="H6287" s="6"/>
      <c r="O6287" s="6"/>
      <c r="V6287" s="6"/>
      <c r="AJ6287" s="6"/>
      <c r="BC6287" s="6"/>
    </row>
    <row r="6288" spans="8:55">
      <c r="H6288" s="6"/>
      <c r="O6288" s="6"/>
      <c r="V6288" s="6"/>
      <c r="AJ6288" s="6"/>
      <c r="BC6288" s="6"/>
    </row>
    <row r="6289" spans="8:55">
      <c r="H6289" s="6"/>
      <c r="O6289" s="6"/>
      <c r="V6289" s="6"/>
      <c r="AJ6289" s="6"/>
      <c r="BC6289" s="6"/>
    </row>
    <row r="6290" spans="8:55">
      <c r="H6290" s="6"/>
      <c r="O6290" s="6"/>
      <c r="V6290" s="6"/>
      <c r="AJ6290" s="6"/>
      <c r="BC6290" s="6"/>
    </row>
    <row r="6291" spans="8:55">
      <c r="H6291" s="6"/>
      <c r="O6291" s="6"/>
      <c r="V6291" s="6"/>
      <c r="AJ6291" s="6"/>
      <c r="BC6291" s="6"/>
    </row>
    <row r="6292" spans="8:55">
      <c r="H6292" s="6"/>
      <c r="O6292" s="6"/>
      <c r="V6292" s="6"/>
      <c r="AJ6292" s="6"/>
      <c r="BC6292" s="6"/>
    </row>
    <row r="6293" spans="8:55">
      <c r="H6293" s="6"/>
      <c r="O6293" s="6"/>
      <c r="V6293" s="6"/>
      <c r="AJ6293" s="6"/>
      <c r="BC6293" s="6"/>
    </row>
    <row r="6294" spans="8:55">
      <c r="H6294" s="6"/>
      <c r="O6294" s="6"/>
      <c r="V6294" s="6"/>
      <c r="AJ6294" s="6"/>
      <c r="BC6294" s="6"/>
    </row>
    <row r="6295" spans="8:55">
      <c r="H6295" s="6"/>
      <c r="O6295" s="6"/>
      <c r="V6295" s="6"/>
      <c r="AJ6295" s="6"/>
      <c r="BC6295" s="6"/>
    </row>
    <row r="6296" spans="8:55">
      <c r="H6296" s="6"/>
      <c r="O6296" s="6"/>
      <c r="V6296" s="6"/>
      <c r="AJ6296" s="6"/>
      <c r="BC6296" s="6"/>
    </row>
    <row r="6297" spans="8:55">
      <c r="H6297" s="6"/>
      <c r="O6297" s="6"/>
      <c r="V6297" s="6"/>
      <c r="AJ6297" s="6"/>
      <c r="BC6297" s="6"/>
    </row>
    <row r="6298" spans="8:55">
      <c r="H6298" s="6"/>
      <c r="O6298" s="6"/>
      <c r="V6298" s="6"/>
      <c r="AJ6298" s="6"/>
      <c r="BC6298" s="6"/>
    </row>
    <row r="6299" spans="8:55">
      <c r="H6299" s="6"/>
      <c r="O6299" s="6"/>
      <c r="V6299" s="6"/>
      <c r="AJ6299" s="6"/>
      <c r="BC6299" s="6"/>
    </row>
    <row r="6300" spans="8:55">
      <c r="H6300" s="6"/>
      <c r="O6300" s="6"/>
      <c r="V6300" s="6"/>
      <c r="AJ6300" s="6"/>
      <c r="BC6300" s="6"/>
    </row>
    <row r="6301" spans="8:55">
      <c r="H6301" s="6"/>
      <c r="O6301" s="6"/>
      <c r="V6301" s="6"/>
      <c r="AJ6301" s="6"/>
      <c r="BC6301" s="6"/>
    </row>
    <row r="6302" spans="8:55">
      <c r="H6302" s="6"/>
      <c r="O6302" s="6"/>
      <c r="V6302" s="6"/>
      <c r="AJ6302" s="6"/>
      <c r="BC6302" s="6"/>
    </row>
    <row r="6303" spans="8:55">
      <c r="H6303" s="6"/>
      <c r="O6303" s="6"/>
      <c r="V6303" s="6"/>
      <c r="AJ6303" s="6"/>
      <c r="BC6303" s="6"/>
    </row>
    <row r="6304" spans="8:55">
      <c r="H6304" s="6"/>
      <c r="O6304" s="6"/>
      <c r="V6304" s="6"/>
      <c r="AJ6304" s="6"/>
      <c r="BC6304" s="6"/>
    </row>
    <row r="6305" spans="8:55">
      <c r="H6305" s="6"/>
      <c r="O6305" s="6"/>
      <c r="V6305" s="6"/>
      <c r="AJ6305" s="6"/>
      <c r="BC6305" s="6"/>
    </row>
    <row r="6306" spans="8:55">
      <c r="H6306" s="6"/>
      <c r="O6306" s="6"/>
      <c r="V6306" s="6"/>
      <c r="AJ6306" s="6"/>
      <c r="BC6306" s="6"/>
    </row>
    <row r="6307" spans="8:55">
      <c r="H6307" s="6"/>
      <c r="O6307" s="6"/>
      <c r="V6307" s="6"/>
      <c r="AJ6307" s="6"/>
      <c r="BC6307" s="6"/>
    </row>
    <row r="6308" spans="8:55">
      <c r="H6308" s="6"/>
      <c r="O6308" s="6"/>
      <c r="V6308" s="6"/>
      <c r="AJ6308" s="6"/>
      <c r="BC6308" s="6"/>
    </row>
    <row r="6309" spans="8:55">
      <c r="H6309" s="6"/>
      <c r="O6309" s="6"/>
      <c r="V6309" s="6"/>
      <c r="AJ6309" s="6"/>
      <c r="BC6309" s="6"/>
    </row>
    <row r="6310" spans="8:55">
      <c r="H6310" s="6"/>
      <c r="O6310" s="6"/>
      <c r="V6310" s="6"/>
      <c r="AJ6310" s="6"/>
      <c r="BC6310" s="6"/>
    </row>
    <row r="6311" spans="8:55">
      <c r="H6311" s="6"/>
      <c r="O6311" s="6"/>
      <c r="V6311" s="6"/>
      <c r="AJ6311" s="6"/>
      <c r="BC6311" s="6"/>
    </row>
    <row r="6312" spans="8:55">
      <c r="H6312" s="6"/>
      <c r="O6312" s="6"/>
      <c r="V6312" s="6"/>
      <c r="AJ6312" s="6"/>
      <c r="BC6312" s="6"/>
    </row>
    <row r="6313" spans="8:55">
      <c r="H6313" s="6"/>
      <c r="O6313" s="6"/>
      <c r="V6313" s="6"/>
      <c r="AJ6313" s="6"/>
      <c r="BC6313" s="6"/>
    </row>
    <row r="6314" spans="8:55">
      <c r="H6314" s="6"/>
      <c r="O6314" s="6"/>
      <c r="V6314" s="6"/>
      <c r="AJ6314" s="6"/>
      <c r="BC6314" s="6"/>
    </row>
    <row r="6315" spans="8:55">
      <c r="H6315" s="6"/>
      <c r="O6315" s="6"/>
      <c r="V6315" s="6"/>
      <c r="AJ6315" s="6"/>
      <c r="BC6315" s="6"/>
    </row>
    <row r="6316" spans="8:55">
      <c r="H6316" s="6"/>
      <c r="O6316" s="6"/>
      <c r="V6316" s="6"/>
      <c r="AJ6316" s="6"/>
      <c r="BC6316" s="6"/>
    </row>
    <row r="6317" spans="8:55">
      <c r="H6317" s="6"/>
      <c r="O6317" s="6"/>
      <c r="V6317" s="6"/>
      <c r="AJ6317" s="6"/>
      <c r="BC6317" s="6"/>
    </row>
    <row r="6318" spans="8:55">
      <c r="H6318" s="6"/>
      <c r="O6318" s="6"/>
      <c r="V6318" s="6"/>
      <c r="AJ6318" s="6"/>
      <c r="BC6318" s="6"/>
    </row>
    <row r="6319" spans="8:55">
      <c r="H6319" s="6"/>
      <c r="O6319" s="6"/>
      <c r="V6319" s="6"/>
      <c r="AJ6319" s="6"/>
      <c r="BC6319" s="6"/>
    </row>
    <row r="6320" spans="8:55">
      <c r="H6320" s="6"/>
      <c r="O6320" s="6"/>
      <c r="V6320" s="6"/>
      <c r="AJ6320" s="6"/>
      <c r="BC6320" s="6"/>
    </row>
    <row r="6321" spans="8:55">
      <c r="H6321" s="6"/>
      <c r="O6321" s="6"/>
      <c r="V6321" s="6"/>
      <c r="AJ6321" s="6"/>
      <c r="BC6321" s="6"/>
    </row>
    <row r="6322" spans="8:55">
      <c r="H6322" s="6"/>
      <c r="O6322" s="6"/>
      <c r="V6322" s="6"/>
      <c r="AJ6322" s="6"/>
      <c r="BC6322" s="6"/>
    </row>
    <row r="6323" spans="8:55">
      <c r="H6323" s="6"/>
      <c r="O6323" s="6"/>
      <c r="V6323" s="6"/>
      <c r="AJ6323" s="6"/>
      <c r="BC6323" s="6"/>
    </row>
    <row r="6324" spans="8:55">
      <c r="H6324" s="6"/>
      <c r="O6324" s="6"/>
      <c r="V6324" s="6"/>
      <c r="AJ6324" s="6"/>
      <c r="BC6324" s="6"/>
    </row>
    <row r="6325" spans="8:55">
      <c r="H6325" s="6"/>
      <c r="O6325" s="6"/>
      <c r="V6325" s="6"/>
      <c r="AJ6325" s="6"/>
      <c r="BC6325" s="6"/>
    </row>
    <row r="6326" spans="8:55">
      <c r="H6326" s="6"/>
      <c r="O6326" s="6"/>
      <c r="V6326" s="6"/>
      <c r="AJ6326" s="6"/>
      <c r="BC6326" s="6"/>
    </row>
    <row r="6327" spans="8:55">
      <c r="H6327" s="6"/>
      <c r="O6327" s="6"/>
      <c r="V6327" s="6"/>
      <c r="AJ6327" s="6"/>
      <c r="BC6327" s="6"/>
    </row>
    <row r="6328" spans="8:55">
      <c r="H6328" s="6"/>
      <c r="O6328" s="6"/>
      <c r="V6328" s="6"/>
      <c r="AJ6328" s="6"/>
      <c r="BC6328" s="6"/>
    </row>
    <row r="6329" spans="8:55">
      <c r="H6329" s="6"/>
      <c r="O6329" s="6"/>
      <c r="V6329" s="6"/>
      <c r="AJ6329" s="6"/>
      <c r="BC6329" s="6"/>
    </row>
    <row r="6330" spans="8:55">
      <c r="H6330" s="6"/>
      <c r="O6330" s="6"/>
      <c r="V6330" s="6"/>
      <c r="AJ6330" s="6"/>
      <c r="BC6330" s="6"/>
    </row>
    <row r="6331" spans="8:55">
      <c r="H6331" s="6"/>
      <c r="O6331" s="6"/>
      <c r="V6331" s="6"/>
      <c r="AJ6331" s="6"/>
      <c r="BC6331" s="6"/>
    </row>
    <row r="6332" spans="8:55">
      <c r="H6332" s="6"/>
      <c r="O6332" s="6"/>
      <c r="V6332" s="6"/>
      <c r="AJ6332" s="6"/>
      <c r="BC6332" s="6"/>
    </row>
    <row r="6333" spans="8:55">
      <c r="H6333" s="6"/>
      <c r="O6333" s="6"/>
      <c r="V6333" s="6"/>
      <c r="AJ6333" s="6"/>
      <c r="BC6333" s="6"/>
    </row>
    <row r="6334" spans="8:55">
      <c r="H6334" s="6"/>
      <c r="O6334" s="6"/>
      <c r="V6334" s="6"/>
      <c r="AJ6334" s="6"/>
      <c r="BC6334" s="6"/>
    </row>
    <row r="6335" spans="8:55">
      <c r="H6335" s="6"/>
      <c r="O6335" s="6"/>
      <c r="V6335" s="6"/>
      <c r="AJ6335" s="6"/>
      <c r="BC6335" s="6"/>
    </row>
    <row r="6336" spans="8:55">
      <c r="H6336" s="6"/>
      <c r="O6336" s="6"/>
      <c r="V6336" s="6"/>
      <c r="AJ6336" s="6"/>
      <c r="BC6336" s="6"/>
    </row>
    <row r="6337" spans="8:55">
      <c r="H6337" s="6"/>
      <c r="O6337" s="6"/>
      <c r="V6337" s="6"/>
      <c r="AJ6337" s="6"/>
      <c r="BC6337" s="6"/>
    </row>
    <row r="6338" spans="8:55">
      <c r="H6338" s="6"/>
      <c r="O6338" s="6"/>
      <c r="V6338" s="6"/>
      <c r="AJ6338" s="6"/>
      <c r="BC6338" s="6"/>
    </row>
    <row r="6339" spans="8:55">
      <c r="H6339" s="6"/>
      <c r="O6339" s="6"/>
      <c r="V6339" s="6"/>
      <c r="AJ6339" s="6"/>
      <c r="BC6339" s="6"/>
    </row>
    <row r="6340" spans="8:55">
      <c r="H6340" s="6"/>
      <c r="O6340" s="6"/>
      <c r="V6340" s="6"/>
      <c r="AJ6340" s="6"/>
      <c r="BC6340" s="6"/>
    </row>
    <row r="6341" spans="8:55">
      <c r="H6341" s="6"/>
      <c r="O6341" s="6"/>
      <c r="V6341" s="6"/>
      <c r="AJ6341" s="6"/>
      <c r="BC6341" s="6"/>
    </row>
    <row r="6342" spans="8:55">
      <c r="H6342" s="6"/>
      <c r="O6342" s="6"/>
      <c r="V6342" s="6"/>
      <c r="AJ6342" s="6"/>
      <c r="BC6342" s="6"/>
    </row>
    <row r="6343" spans="8:55">
      <c r="H6343" s="6"/>
      <c r="O6343" s="6"/>
      <c r="V6343" s="6"/>
      <c r="AJ6343" s="6"/>
      <c r="BC6343" s="6"/>
    </row>
    <row r="6344" spans="8:55">
      <c r="H6344" s="6"/>
      <c r="O6344" s="6"/>
      <c r="V6344" s="6"/>
      <c r="AJ6344" s="6"/>
      <c r="BC6344" s="6"/>
    </row>
    <row r="6345" spans="8:55">
      <c r="H6345" s="6"/>
      <c r="O6345" s="6"/>
      <c r="V6345" s="6"/>
      <c r="AJ6345" s="6"/>
      <c r="BC6345" s="6"/>
    </row>
    <row r="6346" spans="8:55">
      <c r="H6346" s="6"/>
      <c r="O6346" s="6"/>
      <c r="V6346" s="6"/>
      <c r="AJ6346" s="6"/>
      <c r="BC6346" s="6"/>
    </row>
    <row r="6347" spans="8:55">
      <c r="H6347" s="6"/>
      <c r="O6347" s="6"/>
      <c r="V6347" s="6"/>
      <c r="AJ6347" s="6"/>
      <c r="BC6347" s="6"/>
    </row>
    <row r="6348" spans="8:55">
      <c r="H6348" s="6"/>
      <c r="O6348" s="6"/>
      <c r="V6348" s="6"/>
      <c r="AJ6348" s="6"/>
      <c r="BC6348" s="6"/>
    </row>
    <row r="6349" spans="8:55">
      <c r="H6349" s="6"/>
      <c r="O6349" s="6"/>
      <c r="V6349" s="6"/>
      <c r="AJ6349" s="6"/>
      <c r="BC6349" s="6"/>
    </row>
    <row r="6350" spans="8:55">
      <c r="H6350" s="6"/>
      <c r="O6350" s="6"/>
      <c r="V6350" s="6"/>
      <c r="AJ6350" s="6"/>
      <c r="BC6350" s="6"/>
    </row>
    <row r="6351" spans="8:55">
      <c r="H6351" s="6"/>
      <c r="O6351" s="6"/>
      <c r="V6351" s="6"/>
      <c r="AJ6351" s="6"/>
      <c r="BC6351" s="6"/>
    </row>
    <row r="6352" spans="8:55">
      <c r="H6352" s="6"/>
      <c r="O6352" s="6"/>
      <c r="V6352" s="6"/>
      <c r="AJ6352" s="6"/>
      <c r="BC6352" s="6"/>
    </row>
    <row r="6353" spans="8:55">
      <c r="H6353" s="6"/>
      <c r="O6353" s="6"/>
      <c r="V6353" s="6"/>
      <c r="AJ6353" s="6"/>
      <c r="BC6353" s="6"/>
    </row>
    <row r="6354" spans="8:55">
      <c r="H6354" s="6"/>
      <c r="O6354" s="6"/>
      <c r="V6354" s="6"/>
      <c r="AJ6354" s="6"/>
      <c r="BC6354" s="6"/>
    </row>
    <row r="6355" spans="8:55">
      <c r="H6355" s="6"/>
      <c r="O6355" s="6"/>
      <c r="V6355" s="6"/>
      <c r="AJ6355" s="6"/>
      <c r="BC6355" s="6"/>
    </row>
    <row r="6356" spans="8:55">
      <c r="H6356" s="6"/>
      <c r="O6356" s="6"/>
      <c r="V6356" s="6"/>
      <c r="AJ6356" s="6"/>
      <c r="BC6356" s="6"/>
    </row>
    <row r="6357" spans="8:55">
      <c r="H6357" s="6"/>
      <c r="O6357" s="6"/>
      <c r="V6357" s="6"/>
      <c r="AJ6357" s="6"/>
      <c r="BC6357" s="6"/>
    </row>
    <row r="6358" spans="8:55">
      <c r="H6358" s="6"/>
      <c r="O6358" s="6"/>
      <c r="V6358" s="6"/>
      <c r="AJ6358" s="6"/>
      <c r="BC6358" s="6"/>
    </row>
    <row r="6359" spans="8:55">
      <c r="H6359" s="6"/>
      <c r="O6359" s="6"/>
      <c r="V6359" s="6"/>
      <c r="AJ6359" s="6"/>
      <c r="BC6359" s="6"/>
    </row>
    <row r="6360" spans="8:55">
      <c r="H6360" s="6"/>
      <c r="O6360" s="6"/>
      <c r="V6360" s="6"/>
      <c r="AJ6360" s="6"/>
      <c r="BC6360" s="6"/>
    </row>
    <row r="6361" spans="8:55">
      <c r="H6361" s="6"/>
      <c r="O6361" s="6"/>
      <c r="V6361" s="6"/>
      <c r="AJ6361" s="6"/>
      <c r="BC6361" s="6"/>
    </row>
    <row r="6362" spans="8:55">
      <c r="H6362" s="6"/>
      <c r="O6362" s="6"/>
      <c r="V6362" s="6"/>
      <c r="AJ6362" s="6"/>
      <c r="BC6362" s="6"/>
    </row>
    <row r="6363" spans="8:55">
      <c r="H6363" s="6"/>
      <c r="O6363" s="6"/>
      <c r="V6363" s="6"/>
      <c r="AJ6363" s="6"/>
      <c r="BC6363" s="6"/>
    </row>
    <row r="6364" spans="8:55">
      <c r="H6364" s="6"/>
      <c r="O6364" s="6"/>
      <c r="V6364" s="6"/>
      <c r="AJ6364" s="6"/>
      <c r="BC6364" s="6"/>
    </row>
    <row r="6365" spans="8:55">
      <c r="H6365" s="6"/>
      <c r="O6365" s="6"/>
      <c r="V6365" s="6"/>
      <c r="AJ6365" s="6"/>
      <c r="BC6365" s="6"/>
    </row>
    <row r="6366" spans="8:55">
      <c r="H6366" s="6"/>
      <c r="O6366" s="6"/>
      <c r="V6366" s="6"/>
      <c r="AJ6366" s="6"/>
      <c r="BC6366" s="6"/>
    </row>
    <row r="6367" spans="8:55">
      <c r="H6367" s="6"/>
      <c r="O6367" s="6"/>
      <c r="V6367" s="6"/>
      <c r="AJ6367" s="6"/>
      <c r="BC6367" s="6"/>
    </row>
    <row r="6368" spans="8:55">
      <c r="H6368" s="6"/>
      <c r="O6368" s="6"/>
      <c r="V6368" s="6"/>
      <c r="AJ6368" s="6"/>
      <c r="BC6368" s="6"/>
    </row>
    <row r="6369" spans="8:55">
      <c r="H6369" s="6"/>
      <c r="O6369" s="6"/>
      <c r="V6369" s="6"/>
      <c r="AJ6369" s="6"/>
      <c r="BC6369" s="6"/>
    </row>
    <row r="6370" spans="8:55">
      <c r="H6370" s="6"/>
      <c r="O6370" s="6"/>
      <c r="V6370" s="6"/>
      <c r="AJ6370" s="6"/>
      <c r="BC6370" s="6"/>
    </row>
    <row r="6371" spans="8:55">
      <c r="H6371" s="6"/>
      <c r="O6371" s="6"/>
      <c r="V6371" s="6"/>
      <c r="AJ6371" s="6"/>
      <c r="BC6371" s="6"/>
    </row>
    <row r="6372" spans="8:55">
      <c r="H6372" s="6"/>
      <c r="O6372" s="6"/>
      <c r="V6372" s="6"/>
      <c r="AJ6372" s="6"/>
      <c r="BC6372" s="6"/>
    </row>
    <row r="6373" spans="8:55">
      <c r="H6373" s="6"/>
      <c r="O6373" s="6"/>
      <c r="V6373" s="6"/>
      <c r="AJ6373" s="6"/>
      <c r="BC6373" s="6"/>
    </row>
    <row r="6374" spans="8:55">
      <c r="H6374" s="6"/>
      <c r="O6374" s="6"/>
      <c r="V6374" s="6"/>
      <c r="AJ6374" s="6"/>
      <c r="BC6374" s="6"/>
    </row>
    <row r="6375" spans="8:55">
      <c r="H6375" s="6"/>
      <c r="O6375" s="6"/>
      <c r="V6375" s="6"/>
      <c r="AJ6375" s="6"/>
      <c r="BC6375" s="6"/>
    </row>
    <row r="6376" spans="8:55">
      <c r="H6376" s="6"/>
      <c r="O6376" s="6"/>
      <c r="V6376" s="6"/>
      <c r="AJ6376" s="6"/>
      <c r="BC6376" s="6"/>
    </row>
    <row r="6377" spans="8:55">
      <c r="H6377" s="6"/>
      <c r="O6377" s="6"/>
      <c r="V6377" s="6"/>
      <c r="AJ6377" s="6"/>
      <c r="BC6377" s="6"/>
    </row>
    <row r="6378" spans="8:55">
      <c r="H6378" s="6"/>
      <c r="O6378" s="6"/>
      <c r="V6378" s="6"/>
      <c r="AJ6378" s="6"/>
      <c r="BC6378" s="6"/>
    </row>
    <row r="6379" spans="8:55">
      <c r="H6379" s="6"/>
      <c r="O6379" s="6"/>
      <c r="V6379" s="6"/>
      <c r="AJ6379" s="6"/>
      <c r="BC6379" s="6"/>
    </row>
    <row r="6380" spans="8:55">
      <c r="H6380" s="6"/>
      <c r="O6380" s="6"/>
      <c r="V6380" s="6"/>
      <c r="AJ6380" s="6"/>
      <c r="BC6380" s="6"/>
    </row>
    <row r="6381" spans="8:55">
      <c r="H6381" s="6"/>
      <c r="O6381" s="6"/>
      <c r="V6381" s="6"/>
      <c r="AJ6381" s="6"/>
      <c r="BC6381" s="6"/>
    </row>
    <row r="6382" spans="8:55">
      <c r="H6382" s="6"/>
      <c r="O6382" s="6"/>
      <c r="V6382" s="6"/>
      <c r="AJ6382" s="6"/>
      <c r="BC6382" s="6"/>
    </row>
    <row r="6383" spans="8:55">
      <c r="H6383" s="6"/>
      <c r="O6383" s="6"/>
      <c r="V6383" s="6"/>
      <c r="AJ6383" s="6"/>
      <c r="BC6383" s="6"/>
    </row>
    <row r="6384" spans="8:55">
      <c r="H6384" s="6"/>
      <c r="O6384" s="6"/>
      <c r="V6384" s="6"/>
      <c r="AJ6384" s="6"/>
      <c r="BC6384" s="6"/>
    </row>
    <row r="6385" spans="8:55">
      <c r="H6385" s="6"/>
      <c r="O6385" s="6"/>
      <c r="V6385" s="6"/>
      <c r="AJ6385" s="6"/>
      <c r="BC6385" s="6"/>
    </row>
    <row r="6386" spans="8:55">
      <c r="H6386" s="6"/>
      <c r="O6386" s="6"/>
      <c r="V6386" s="6"/>
      <c r="AJ6386" s="6"/>
      <c r="BC6386" s="6"/>
    </row>
    <row r="6387" spans="8:55">
      <c r="H6387" s="6"/>
      <c r="O6387" s="6"/>
      <c r="V6387" s="6"/>
      <c r="AJ6387" s="6"/>
      <c r="BC6387" s="6"/>
    </row>
    <row r="6388" spans="8:55">
      <c r="H6388" s="6"/>
      <c r="O6388" s="6"/>
      <c r="V6388" s="6"/>
      <c r="AJ6388" s="6"/>
      <c r="BC6388" s="6"/>
    </row>
    <row r="6389" spans="8:55">
      <c r="H6389" s="6"/>
      <c r="O6389" s="6"/>
      <c r="V6389" s="6"/>
      <c r="AJ6389" s="6"/>
      <c r="BC6389" s="6"/>
    </row>
    <row r="6390" spans="8:55">
      <c r="H6390" s="6"/>
      <c r="O6390" s="6"/>
      <c r="V6390" s="6"/>
      <c r="AJ6390" s="6"/>
      <c r="BC6390" s="6"/>
    </row>
    <row r="6391" spans="8:55">
      <c r="H6391" s="6"/>
      <c r="O6391" s="6"/>
      <c r="V6391" s="6"/>
      <c r="AJ6391" s="6"/>
      <c r="BC6391" s="6"/>
    </row>
    <row r="6392" spans="8:55">
      <c r="H6392" s="6"/>
      <c r="O6392" s="6"/>
      <c r="V6392" s="6"/>
      <c r="AJ6392" s="6"/>
      <c r="BC6392" s="6"/>
    </row>
    <row r="6393" spans="8:55">
      <c r="H6393" s="6"/>
      <c r="O6393" s="6"/>
      <c r="V6393" s="6"/>
      <c r="AJ6393" s="6"/>
      <c r="BC6393" s="6"/>
    </row>
    <row r="6394" spans="8:55">
      <c r="H6394" s="6"/>
      <c r="O6394" s="6"/>
      <c r="V6394" s="6"/>
      <c r="AJ6394" s="6"/>
      <c r="BC6394" s="6"/>
    </row>
    <row r="6395" spans="8:55">
      <c r="H6395" s="6"/>
      <c r="O6395" s="6"/>
      <c r="V6395" s="6"/>
      <c r="AJ6395" s="6"/>
      <c r="BC6395" s="6"/>
    </row>
    <row r="6396" spans="8:55">
      <c r="H6396" s="6"/>
      <c r="O6396" s="6"/>
      <c r="V6396" s="6"/>
      <c r="AJ6396" s="6"/>
      <c r="BC6396" s="6"/>
    </row>
    <row r="6397" spans="8:55">
      <c r="H6397" s="6"/>
      <c r="O6397" s="6"/>
      <c r="V6397" s="6"/>
      <c r="AJ6397" s="6"/>
      <c r="BC6397" s="6"/>
    </row>
    <row r="6398" spans="8:55">
      <c r="H6398" s="6"/>
      <c r="O6398" s="6"/>
      <c r="V6398" s="6"/>
      <c r="AJ6398" s="6"/>
      <c r="BC6398" s="6"/>
    </row>
    <row r="6399" spans="8:55">
      <c r="H6399" s="6"/>
      <c r="O6399" s="6"/>
      <c r="V6399" s="6"/>
      <c r="AJ6399" s="6"/>
      <c r="BC6399" s="6"/>
    </row>
    <row r="6400" spans="8:55">
      <c r="H6400" s="6"/>
      <c r="O6400" s="6"/>
      <c r="V6400" s="6"/>
      <c r="AJ6400" s="6"/>
      <c r="BC6400" s="6"/>
    </row>
    <row r="6401" spans="8:55">
      <c r="H6401" s="6"/>
      <c r="O6401" s="6"/>
      <c r="V6401" s="6"/>
      <c r="AJ6401" s="6"/>
      <c r="BC6401" s="6"/>
    </row>
    <row r="6402" spans="8:55">
      <c r="H6402" s="6"/>
      <c r="O6402" s="6"/>
      <c r="V6402" s="6"/>
      <c r="AJ6402" s="6"/>
      <c r="BC6402" s="6"/>
    </row>
    <row r="6403" spans="8:55">
      <c r="H6403" s="6"/>
      <c r="O6403" s="6"/>
      <c r="V6403" s="6"/>
      <c r="AJ6403" s="6"/>
      <c r="BC6403" s="6"/>
    </row>
    <row r="6404" spans="8:55">
      <c r="H6404" s="6"/>
      <c r="O6404" s="6"/>
      <c r="V6404" s="6"/>
      <c r="AJ6404" s="6"/>
      <c r="BC6404" s="6"/>
    </row>
    <row r="6405" spans="8:55">
      <c r="H6405" s="6"/>
      <c r="O6405" s="6"/>
      <c r="V6405" s="6"/>
      <c r="AJ6405" s="6"/>
      <c r="BC6405" s="6"/>
    </row>
    <row r="6406" spans="8:55">
      <c r="H6406" s="6"/>
      <c r="O6406" s="6"/>
      <c r="V6406" s="6"/>
      <c r="AJ6406" s="6"/>
      <c r="BC6406" s="6"/>
    </row>
    <row r="6407" spans="8:55">
      <c r="H6407" s="6"/>
      <c r="O6407" s="6"/>
      <c r="V6407" s="6"/>
      <c r="AJ6407" s="6"/>
      <c r="BC6407" s="6"/>
    </row>
    <row r="6408" spans="8:55">
      <c r="H6408" s="6"/>
      <c r="O6408" s="6"/>
      <c r="V6408" s="6"/>
      <c r="AJ6408" s="6"/>
      <c r="BC6408" s="6"/>
    </row>
    <row r="6409" spans="8:55">
      <c r="H6409" s="6"/>
      <c r="O6409" s="6"/>
      <c r="V6409" s="6"/>
      <c r="AJ6409" s="6"/>
      <c r="BC6409" s="6"/>
    </row>
    <row r="6410" spans="8:55">
      <c r="H6410" s="6"/>
      <c r="O6410" s="6"/>
      <c r="V6410" s="6"/>
      <c r="AJ6410" s="6"/>
      <c r="BC6410" s="6"/>
    </row>
    <row r="6411" spans="8:55">
      <c r="H6411" s="6"/>
      <c r="O6411" s="6"/>
      <c r="V6411" s="6"/>
      <c r="AJ6411" s="6"/>
      <c r="BC6411" s="6"/>
    </row>
    <row r="6412" spans="8:55">
      <c r="H6412" s="6"/>
      <c r="O6412" s="6"/>
      <c r="V6412" s="6"/>
      <c r="AJ6412" s="6"/>
      <c r="BC6412" s="6"/>
    </row>
    <row r="6413" spans="8:55">
      <c r="H6413" s="6"/>
      <c r="O6413" s="6"/>
      <c r="V6413" s="6"/>
      <c r="AJ6413" s="6"/>
      <c r="BC6413" s="6"/>
    </row>
    <row r="6414" spans="8:55">
      <c r="H6414" s="6"/>
      <c r="O6414" s="6"/>
      <c r="V6414" s="6"/>
      <c r="AJ6414" s="6"/>
      <c r="BC6414" s="6"/>
    </row>
    <row r="6415" spans="8:55">
      <c r="H6415" s="6"/>
      <c r="O6415" s="6"/>
      <c r="V6415" s="6"/>
      <c r="AJ6415" s="6"/>
      <c r="BC6415" s="6"/>
    </row>
    <row r="6416" spans="8:55">
      <c r="H6416" s="6"/>
      <c r="O6416" s="6"/>
      <c r="V6416" s="6"/>
      <c r="AJ6416" s="6"/>
      <c r="BC6416" s="6"/>
    </row>
    <row r="6417" spans="8:55">
      <c r="H6417" s="6"/>
      <c r="O6417" s="6"/>
      <c r="V6417" s="6"/>
      <c r="AJ6417" s="6"/>
      <c r="BC6417" s="6"/>
    </row>
    <row r="6418" spans="8:55">
      <c r="H6418" s="6"/>
      <c r="O6418" s="6"/>
      <c r="V6418" s="6"/>
      <c r="AJ6418" s="6"/>
      <c r="BC6418" s="6"/>
    </row>
    <row r="6419" spans="8:55">
      <c r="H6419" s="6"/>
      <c r="O6419" s="6"/>
      <c r="V6419" s="6"/>
      <c r="AJ6419" s="6"/>
      <c r="BC6419" s="6"/>
    </row>
    <row r="6420" spans="8:55">
      <c r="H6420" s="6"/>
      <c r="O6420" s="6"/>
      <c r="V6420" s="6"/>
      <c r="AJ6420" s="6"/>
      <c r="BC6420" s="6"/>
    </row>
    <row r="6421" spans="8:55">
      <c r="H6421" s="6"/>
      <c r="O6421" s="6"/>
      <c r="V6421" s="6"/>
      <c r="AJ6421" s="6"/>
      <c r="BC6421" s="6"/>
    </row>
    <row r="6422" spans="8:55">
      <c r="H6422" s="6"/>
      <c r="O6422" s="6"/>
      <c r="V6422" s="6"/>
      <c r="AJ6422" s="6"/>
      <c r="BC6422" s="6"/>
    </row>
    <row r="6423" spans="8:55">
      <c r="H6423" s="6"/>
      <c r="O6423" s="6"/>
      <c r="V6423" s="6"/>
      <c r="AJ6423" s="6"/>
      <c r="BC6423" s="6"/>
    </row>
    <row r="6424" spans="8:55">
      <c r="H6424" s="6"/>
      <c r="O6424" s="6"/>
      <c r="V6424" s="6"/>
      <c r="AJ6424" s="6"/>
      <c r="BC6424" s="6"/>
    </row>
    <row r="6425" spans="8:55">
      <c r="H6425" s="6"/>
      <c r="O6425" s="6"/>
      <c r="V6425" s="6"/>
      <c r="AJ6425" s="6"/>
      <c r="BC6425" s="6"/>
    </row>
    <row r="6426" spans="8:55">
      <c r="H6426" s="6"/>
      <c r="O6426" s="6"/>
      <c r="V6426" s="6"/>
      <c r="AJ6426" s="6"/>
      <c r="BC6426" s="6"/>
    </row>
    <row r="6427" spans="8:55">
      <c r="H6427" s="6"/>
      <c r="O6427" s="6"/>
      <c r="V6427" s="6"/>
      <c r="AJ6427" s="6"/>
      <c r="BC6427" s="6"/>
    </row>
    <row r="6428" spans="8:55">
      <c r="H6428" s="6"/>
      <c r="O6428" s="6"/>
      <c r="V6428" s="6"/>
      <c r="AJ6428" s="6"/>
      <c r="BC6428" s="6"/>
    </row>
    <row r="6429" spans="8:55">
      <c r="H6429" s="6"/>
      <c r="O6429" s="6"/>
      <c r="V6429" s="6"/>
      <c r="AJ6429" s="6"/>
      <c r="BC6429" s="6"/>
    </row>
    <row r="6430" spans="8:55">
      <c r="H6430" s="6"/>
      <c r="O6430" s="6"/>
      <c r="V6430" s="6"/>
      <c r="AJ6430" s="6"/>
      <c r="BC6430" s="6"/>
    </row>
    <row r="6431" spans="8:55">
      <c r="H6431" s="6"/>
      <c r="O6431" s="6"/>
      <c r="V6431" s="6"/>
      <c r="AJ6431" s="6"/>
      <c r="BC6431" s="6"/>
    </row>
    <row r="6432" spans="8:55">
      <c r="H6432" s="6"/>
      <c r="O6432" s="6"/>
      <c r="V6432" s="6"/>
      <c r="AJ6432" s="6"/>
      <c r="BC6432" s="6"/>
    </row>
    <row r="6433" spans="8:55">
      <c r="H6433" s="6"/>
      <c r="O6433" s="6"/>
      <c r="V6433" s="6"/>
      <c r="AJ6433" s="6"/>
      <c r="BC6433" s="6"/>
    </row>
    <row r="6434" spans="8:55">
      <c r="H6434" s="6"/>
      <c r="O6434" s="6"/>
      <c r="V6434" s="6"/>
      <c r="AJ6434" s="6"/>
      <c r="BC6434" s="6"/>
    </row>
    <row r="6435" spans="8:55">
      <c r="H6435" s="6"/>
      <c r="O6435" s="6"/>
      <c r="V6435" s="6"/>
      <c r="AJ6435" s="6"/>
      <c r="BC6435" s="6"/>
    </row>
    <row r="6436" spans="8:55">
      <c r="H6436" s="6"/>
      <c r="O6436" s="6"/>
      <c r="V6436" s="6"/>
      <c r="AJ6436" s="6"/>
      <c r="BC6436" s="6"/>
    </row>
    <row r="6437" spans="8:55">
      <c r="H6437" s="6"/>
      <c r="O6437" s="6"/>
      <c r="V6437" s="6"/>
      <c r="AJ6437" s="6"/>
      <c r="BC6437" s="6"/>
    </row>
    <row r="6438" spans="8:55">
      <c r="H6438" s="6"/>
      <c r="O6438" s="6"/>
      <c r="V6438" s="6"/>
      <c r="AJ6438" s="6"/>
      <c r="BC6438" s="6"/>
    </row>
    <row r="6439" spans="8:55">
      <c r="H6439" s="6"/>
      <c r="O6439" s="6"/>
      <c r="V6439" s="6"/>
      <c r="AJ6439" s="6"/>
      <c r="BC6439" s="6"/>
    </row>
    <row r="6440" spans="8:55">
      <c r="H6440" s="6"/>
      <c r="O6440" s="6"/>
      <c r="V6440" s="6"/>
      <c r="AJ6440" s="6"/>
      <c r="BC6440" s="6"/>
    </row>
    <row r="6441" spans="8:55">
      <c r="H6441" s="6"/>
      <c r="O6441" s="6"/>
      <c r="V6441" s="6"/>
      <c r="AJ6441" s="6"/>
      <c r="BC6441" s="6"/>
    </row>
    <row r="6442" spans="8:55">
      <c r="H6442" s="6"/>
      <c r="O6442" s="6"/>
      <c r="V6442" s="6"/>
      <c r="AJ6442" s="6"/>
      <c r="BC6442" s="6"/>
    </row>
    <row r="6443" spans="8:55">
      <c r="H6443" s="6"/>
      <c r="O6443" s="6"/>
      <c r="V6443" s="6"/>
      <c r="AJ6443" s="6"/>
      <c r="BC6443" s="6"/>
    </row>
    <row r="6444" spans="8:55">
      <c r="H6444" s="6"/>
      <c r="O6444" s="6"/>
      <c r="V6444" s="6"/>
      <c r="AJ6444" s="6"/>
      <c r="BC6444" s="6"/>
    </row>
    <row r="6445" spans="8:55">
      <c r="H6445" s="6"/>
      <c r="O6445" s="6"/>
      <c r="V6445" s="6"/>
      <c r="AJ6445" s="6"/>
      <c r="BC6445" s="6"/>
    </row>
    <row r="6446" spans="8:55">
      <c r="H6446" s="6"/>
      <c r="O6446" s="6"/>
      <c r="V6446" s="6"/>
      <c r="AJ6446" s="6"/>
      <c r="BC6446" s="6"/>
    </row>
    <row r="6447" spans="8:55">
      <c r="H6447" s="6"/>
      <c r="O6447" s="6"/>
      <c r="V6447" s="6"/>
      <c r="AJ6447" s="6"/>
      <c r="BC6447" s="6"/>
    </row>
    <row r="6448" spans="8:55">
      <c r="H6448" s="6"/>
      <c r="O6448" s="6"/>
      <c r="V6448" s="6"/>
      <c r="AJ6448" s="6"/>
      <c r="BC6448" s="6"/>
    </row>
    <row r="6449" spans="8:55">
      <c r="H6449" s="6"/>
      <c r="O6449" s="6"/>
      <c r="V6449" s="6"/>
      <c r="AJ6449" s="6"/>
      <c r="BC6449" s="6"/>
    </row>
    <row r="6450" spans="8:55">
      <c r="H6450" s="6"/>
      <c r="O6450" s="6"/>
      <c r="V6450" s="6"/>
      <c r="AJ6450" s="6"/>
      <c r="BC6450" s="6"/>
    </row>
    <row r="6451" spans="8:55">
      <c r="H6451" s="6"/>
      <c r="O6451" s="6"/>
      <c r="V6451" s="6"/>
      <c r="AJ6451" s="6"/>
      <c r="BC6451" s="6"/>
    </row>
    <row r="6452" spans="8:55">
      <c r="H6452" s="6"/>
      <c r="O6452" s="6"/>
      <c r="V6452" s="6"/>
      <c r="AJ6452" s="6"/>
      <c r="BC6452" s="6"/>
    </row>
    <row r="6453" spans="8:55">
      <c r="H6453" s="6"/>
      <c r="O6453" s="6"/>
      <c r="V6453" s="6"/>
      <c r="AJ6453" s="6"/>
      <c r="BC6453" s="6"/>
    </row>
    <row r="6454" spans="8:55">
      <c r="H6454" s="6"/>
      <c r="O6454" s="6"/>
      <c r="V6454" s="6"/>
      <c r="AJ6454" s="6"/>
      <c r="BC6454" s="6"/>
    </row>
    <row r="6455" spans="8:55">
      <c r="H6455" s="6"/>
      <c r="O6455" s="6"/>
      <c r="V6455" s="6"/>
      <c r="AJ6455" s="6"/>
      <c r="BC6455" s="6"/>
    </row>
    <row r="6456" spans="8:55">
      <c r="H6456" s="6"/>
      <c r="O6456" s="6"/>
      <c r="V6456" s="6"/>
      <c r="AJ6456" s="6"/>
      <c r="BC6456" s="6"/>
    </row>
    <row r="6457" spans="8:55">
      <c r="H6457" s="6"/>
      <c r="O6457" s="6"/>
      <c r="V6457" s="6"/>
      <c r="AJ6457" s="6"/>
      <c r="BC6457" s="6"/>
    </row>
    <row r="6458" spans="8:55">
      <c r="H6458" s="6"/>
      <c r="O6458" s="6"/>
      <c r="V6458" s="6"/>
      <c r="AJ6458" s="6"/>
      <c r="BC6458" s="6"/>
    </row>
    <row r="6459" spans="8:55">
      <c r="H6459" s="6"/>
      <c r="O6459" s="6"/>
      <c r="V6459" s="6"/>
      <c r="AJ6459" s="6"/>
      <c r="BC6459" s="6"/>
    </row>
    <row r="6460" spans="8:55">
      <c r="H6460" s="6"/>
      <c r="O6460" s="6"/>
      <c r="V6460" s="6"/>
      <c r="AJ6460" s="6"/>
      <c r="BC6460" s="6"/>
    </row>
    <row r="6461" spans="8:55">
      <c r="H6461" s="6"/>
      <c r="O6461" s="6"/>
      <c r="V6461" s="6"/>
      <c r="AJ6461" s="6"/>
      <c r="BC6461" s="6"/>
    </row>
    <row r="6462" spans="8:55">
      <c r="H6462" s="6"/>
      <c r="O6462" s="6"/>
      <c r="V6462" s="6"/>
      <c r="AJ6462" s="6"/>
      <c r="BC6462" s="6"/>
    </row>
    <row r="6463" spans="8:55">
      <c r="H6463" s="6"/>
      <c r="O6463" s="6"/>
      <c r="V6463" s="6"/>
      <c r="AJ6463" s="6"/>
      <c r="BC6463" s="6"/>
    </row>
    <row r="6464" spans="8:55">
      <c r="H6464" s="6"/>
      <c r="O6464" s="6"/>
      <c r="V6464" s="6"/>
      <c r="AJ6464" s="6"/>
      <c r="BC6464" s="6"/>
    </row>
    <row r="6465" spans="8:55">
      <c r="H6465" s="6"/>
      <c r="O6465" s="6"/>
      <c r="V6465" s="6"/>
      <c r="AJ6465" s="6"/>
      <c r="BC6465" s="6"/>
    </row>
    <row r="6466" spans="8:55">
      <c r="H6466" s="6"/>
      <c r="O6466" s="6"/>
      <c r="V6466" s="6"/>
      <c r="AJ6466" s="6"/>
      <c r="BC6466" s="6"/>
    </row>
    <row r="6467" spans="8:55">
      <c r="H6467" s="6"/>
      <c r="O6467" s="6"/>
      <c r="V6467" s="6"/>
      <c r="AJ6467" s="6"/>
      <c r="BC6467" s="6"/>
    </row>
    <row r="6468" spans="8:55">
      <c r="H6468" s="6"/>
      <c r="O6468" s="6"/>
      <c r="V6468" s="6"/>
      <c r="AJ6468" s="6"/>
      <c r="BC6468" s="6"/>
    </row>
    <row r="6469" spans="8:55">
      <c r="H6469" s="6"/>
      <c r="O6469" s="6"/>
      <c r="V6469" s="6"/>
      <c r="AJ6469" s="6"/>
      <c r="BC6469" s="6"/>
    </row>
    <row r="6470" spans="8:55">
      <c r="H6470" s="6"/>
      <c r="O6470" s="6"/>
      <c r="V6470" s="6"/>
      <c r="AJ6470" s="6"/>
      <c r="BC6470" s="6"/>
    </row>
    <row r="6471" spans="8:55">
      <c r="H6471" s="6"/>
      <c r="O6471" s="6"/>
      <c r="V6471" s="6"/>
      <c r="AJ6471" s="6"/>
      <c r="BC6471" s="6"/>
    </row>
    <row r="6472" spans="8:55">
      <c r="H6472" s="6"/>
      <c r="O6472" s="6"/>
      <c r="V6472" s="6"/>
      <c r="AJ6472" s="6"/>
      <c r="BC6472" s="6"/>
    </row>
    <row r="6473" spans="8:55">
      <c r="H6473" s="6"/>
      <c r="O6473" s="6"/>
      <c r="V6473" s="6"/>
      <c r="AJ6473" s="6"/>
      <c r="BC6473" s="6"/>
    </row>
    <row r="6474" spans="8:55">
      <c r="H6474" s="6"/>
      <c r="O6474" s="6"/>
      <c r="V6474" s="6"/>
      <c r="AJ6474" s="6"/>
      <c r="BC6474" s="6"/>
    </row>
    <row r="6475" spans="8:55">
      <c r="H6475" s="6"/>
      <c r="O6475" s="6"/>
      <c r="V6475" s="6"/>
      <c r="AJ6475" s="6"/>
      <c r="BC6475" s="6"/>
    </row>
    <row r="6476" spans="8:55">
      <c r="H6476" s="6"/>
      <c r="O6476" s="6"/>
      <c r="V6476" s="6"/>
      <c r="AJ6476" s="6"/>
      <c r="BC6476" s="6"/>
    </row>
    <row r="6477" spans="8:55">
      <c r="H6477" s="6"/>
      <c r="O6477" s="6"/>
      <c r="V6477" s="6"/>
      <c r="AJ6477" s="6"/>
      <c r="BC6477" s="6"/>
    </row>
    <row r="6478" spans="8:55">
      <c r="H6478" s="6"/>
      <c r="O6478" s="6"/>
      <c r="V6478" s="6"/>
      <c r="AJ6478" s="6"/>
      <c r="BC6478" s="6"/>
    </row>
    <row r="6479" spans="8:55">
      <c r="H6479" s="6"/>
      <c r="O6479" s="6"/>
      <c r="V6479" s="6"/>
      <c r="AJ6479" s="6"/>
      <c r="BC6479" s="6"/>
    </row>
    <row r="6480" spans="8:55">
      <c r="H6480" s="6"/>
      <c r="O6480" s="6"/>
      <c r="V6480" s="6"/>
      <c r="AJ6480" s="6"/>
      <c r="BC6480" s="6"/>
    </row>
    <row r="6481" spans="8:55">
      <c r="H6481" s="6"/>
      <c r="O6481" s="6"/>
      <c r="V6481" s="6"/>
      <c r="AJ6481" s="6"/>
      <c r="BC6481" s="6"/>
    </row>
    <row r="6482" spans="8:55">
      <c r="H6482" s="6"/>
      <c r="O6482" s="6"/>
      <c r="V6482" s="6"/>
      <c r="AJ6482" s="6"/>
      <c r="BC6482" s="6"/>
    </row>
    <row r="6483" spans="8:55">
      <c r="H6483" s="6"/>
      <c r="O6483" s="6"/>
      <c r="V6483" s="6"/>
      <c r="AJ6483" s="6"/>
      <c r="BC6483" s="6"/>
    </row>
    <row r="6484" spans="8:55">
      <c r="H6484" s="6"/>
      <c r="O6484" s="6"/>
      <c r="V6484" s="6"/>
      <c r="AJ6484" s="6"/>
      <c r="BC6484" s="6"/>
    </row>
    <row r="6485" spans="8:55">
      <c r="H6485" s="6"/>
      <c r="O6485" s="6"/>
      <c r="V6485" s="6"/>
      <c r="AJ6485" s="6"/>
      <c r="BC6485" s="6"/>
    </row>
    <row r="6486" spans="8:55">
      <c r="H6486" s="6"/>
      <c r="O6486" s="6"/>
      <c r="V6486" s="6"/>
      <c r="AJ6486" s="6"/>
      <c r="BC6486" s="6"/>
    </row>
    <row r="6487" spans="8:55">
      <c r="H6487" s="6"/>
      <c r="O6487" s="6"/>
      <c r="V6487" s="6"/>
      <c r="AJ6487" s="6"/>
      <c r="BC6487" s="6"/>
    </row>
    <row r="6488" spans="8:55">
      <c r="H6488" s="6"/>
      <c r="O6488" s="6"/>
      <c r="V6488" s="6"/>
      <c r="AJ6488" s="6"/>
      <c r="BC6488" s="6"/>
    </row>
    <row r="6489" spans="8:55">
      <c r="H6489" s="6"/>
      <c r="O6489" s="6"/>
      <c r="V6489" s="6"/>
      <c r="AJ6489" s="6"/>
      <c r="BC6489" s="6"/>
    </row>
    <row r="6490" spans="8:55">
      <c r="H6490" s="6"/>
      <c r="O6490" s="6"/>
      <c r="V6490" s="6"/>
      <c r="AJ6490" s="6"/>
      <c r="BC6490" s="6"/>
    </row>
    <row r="6491" spans="8:55">
      <c r="H6491" s="6"/>
      <c r="O6491" s="6"/>
      <c r="V6491" s="6"/>
      <c r="AJ6491" s="6"/>
      <c r="BC6491" s="6"/>
    </row>
    <row r="6492" spans="8:55">
      <c r="H6492" s="6"/>
      <c r="O6492" s="6"/>
      <c r="V6492" s="6"/>
      <c r="AJ6492" s="6"/>
      <c r="BC6492" s="6"/>
    </row>
    <row r="6493" spans="8:55">
      <c r="H6493" s="6"/>
      <c r="O6493" s="6"/>
      <c r="V6493" s="6"/>
      <c r="AJ6493" s="6"/>
      <c r="BC6493" s="6"/>
    </row>
    <row r="6494" spans="8:55">
      <c r="H6494" s="6"/>
      <c r="O6494" s="6"/>
      <c r="V6494" s="6"/>
      <c r="AJ6494" s="6"/>
      <c r="BC6494" s="6"/>
    </row>
    <row r="6495" spans="8:55">
      <c r="H6495" s="6"/>
      <c r="O6495" s="6"/>
      <c r="V6495" s="6"/>
      <c r="AJ6495" s="6"/>
      <c r="BC6495" s="6"/>
    </row>
    <row r="6496" spans="8:55">
      <c r="H6496" s="6"/>
      <c r="O6496" s="6"/>
      <c r="V6496" s="6"/>
      <c r="AJ6496" s="6"/>
      <c r="BC6496" s="6"/>
    </row>
    <row r="6497" spans="8:55">
      <c r="H6497" s="6"/>
      <c r="O6497" s="6"/>
      <c r="V6497" s="6"/>
      <c r="AJ6497" s="6"/>
      <c r="BC6497" s="6"/>
    </row>
    <row r="6498" spans="8:55">
      <c r="H6498" s="6"/>
      <c r="O6498" s="6"/>
      <c r="V6498" s="6"/>
      <c r="AJ6498" s="6"/>
      <c r="BC6498" s="6"/>
    </row>
    <row r="6499" spans="8:55">
      <c r="H6499" s="6"/>
      <c r="O6499" s="6"/>
      <c r="V6499" s="6"/>
      <c r="AJ6499" s="6"/>
      <c r="BC6499" s="6"/>
    </row>
    <row r="6500" spans="8:55">
      <c r="H6500" s="6"/>
      <c r="O6500" s="6"/>
      <c r="V6500" s="6"/>
      <c r="AJ6500" s="6"/>
      <c r="BC6500" s="6"/>
    </row>
    <row r="6501" spans="8:55">
      <c r="H6501" s="6"/>
      <c r="O6501" s="6"/>
      <c r="V6501" s="6"/>
      <c r="AJ6501" s="6"/>
      <c r="BC6501" s="6"/>
    </row>
    <row r="6502" spans="8:55">
      <c r="H6502" s="6"/>
      <c r="O6502" s="6"/>
      <c r="V6502" s="6"/>
      <c r="AJ6502" s="6"/>
      <c r="BC6502" s="6"/>
    </row>
    <row r="6503" spans="8:55">
      <c r="H6503" s="6"/>
      <c r="O6503" s="6"/>
      <c r="V6503" s="6"/>
      <c r="AJ6503" s="6"/>
      <c r="BC6503" s="6"/>
    </row>
    <row r="6504" spans="8:55">
      <c r="H6504" s="6"/>
      <c r="O6504" s="6"/>
      <c r="V6504" s="6"/>
      <c r="AJ6504" s="6"/>
      <c r="BC6504" s="6"/>
    </row>
    <row r="6505" spans="8:55">
      <c r="H6505" s="6"/>
      <c r="O6505" s="6"/>
      <c r="V6505" s="6"/>
      <c r="AJ6505" s="6"/>
      <c r="BC6505" s="6"/>
    </row>
    <row r="6506" spans="8:55">
      <c r="H6506" s="6"/>
      <c r="O6506" s="6"/>
      <c r="V6506" s="6"/>
      <c r="AJ6506" s="6"/>
      <c r="BC6506" s="6"/>
    </row>
    <row r="6507" spans="8:55">
      <c r="H6507" s="6"/>
      <c r="O6507" s="6"/>
      <c r="V6507" s="6"/>
      <c r="AJ6507" s="6"/>
      <c r="BC6507" s="6"/>
    </row>
    <row r="6508" spans="8:55">
      <c r="H6508" s="6"/>
      <c r="O6508" s="6"/>
      <c r="V6508" s="6"/>
      <c r="AJ6508" s="6"/>
      <c r="BC6508" s="6"/>
    </row>
    <row r="6509" spans="8:55">
      <c r="H6509" s="6"/>
      <c r="O6509" s="6"/>
      <c r="V6509" s="6"/>
      <c r="AJ6509" s="6"/>
      <c r="BC6509" s="6"/>
    </row>
    <row r="6510" spans="8:55">
      <c r="H6510" s="6"/>
      <c r="O6510" s="6"/>
      <c r="V6510" s="6"/>
      <c r="AJ6510" s="6"/>
      <c r="BC6510" s="6"/>
    </row>
    <row r="6511" spans="8:55">
      <c r="H6511" s="6"/>
      <c r="O6511" s="6"/>
      <c r="V6511" s="6"/>
      <c r="AJ6511" s="6"/>
      <c r="BC6511" s="6"/>
    </row>
    <row r="6512" spans="8:55">
      <c r="H6512" s="6"/>
      <c r="O6512" s="6"/>
      <c r="V6512" s="6"/>
      <c r="AJ6512" s="6"/>
      <c r="BC6512" s="6"/>
    </row>
    <row r="6513" spans="8:55">
      <c r="H6513" s="6"/>
      <c r="O6513" s="6"/>
      <c r="V6513" s="6"/>
      <c r="AJ6513" s="6"/>
      <c r="BC6513" s="6"/>
    </row>
    <row r="6514" spans="8:55">
      <c r="H6514" s="6"/>
      <c r="O6514" s="6"/>
      <c r="V6514" s="6"/>
      <c r="AJ6514" s="6"/>
      <c r="BC6514" s="6"/>
    </row>
    <row r="6515" spans="8:55">
      <c r="H6515" s="6"/>
      <c r="O6515" s="6"/>
      <c r="V6515" s="6"/>
      <c r="AJ6515" s="6"/>
      <c r="BC6515" s="6"/>
    </row>
    <row r="6516" spans="8:55">
      <c r="H6516" s="6"/>
      <c r="O6516" s="6"/>
      <c r="V6516" s="6"/>
      <c r="AJ6516" s="6"/>
      <c r="BC6516" s="6"/>
    </row>
    <row r="6517" spans="8:55">
      <c r="H6517" s="6"/>
      <c r="O6517" s="6"/>
      <c r="V6517" s="6"/>
      <c r="AJ6517" s="6"/>
      <c r="BC6517" s="6"/>
    </row>
    <row r="6518" spans="8:55">
      <c r="H6518" s="6"/>
      <c r="O6518" s="6"/>
      <c r="V6518" s="6"/>
      <c r="AJ6518" s="6"/>
      <c r="BC6518" s="6"/>
    </row>
    <row r="6519" spans="8:55">
      <c r="H6519" s="6"/>
      <c r="O6519" s="6"/>
      <c r="V6519" s="6"/>
      <c r="AJ6519" s="6"/>
      <c r="BC6519" s="6"/>
    </row>
    <row r="6520" spans="8:55">
      <c r="H6520" s="6"/>
      <c r="O6520" s="6"/>
      <c r="V6520" s="6"/>
      <c r="AJ6520" s="6"/>
      <c r="BC6520" s="6"/>
    </row>
    <row r="6521" spans="8:55">
      <c r="H6521" s="6"/>
      <c r="O6521" s="6"/>
      <c r="V6521" s="6"/>
      <c r="AJ6521" s="6"/>
      <c r="BC6521" s="6"/>
    </row>
    <row r="6522" spans="8:55">
      <c r="H6522" s="6"/>
      <c r="O6522" s="6"/>
      <c r="V6522" s="6"/>
      <c r="AJ6522" s="6"/>
      <c r="BC6522" s="6"/>
    </row>
    <row r="6523" spans="8:55">
      <c r="H6523" s="6"/>
      <c r="O6523" s="6"/>
      <c r="V6523" s="6"/>
      <c r="AJ6523" s="6"/>
      <c r="BC6523" s="6"/>
    </row>
    <row r="6524" spans="8:55">
      <c r="H6524" s="6"/>
      <c r="O6524" s="6"/>
      <c r="V6524" s="6"/>
      <c r="AJ6524" s="6"/>
      <c r="BC6524" s="6"/>
    </row>
    <row r="6525" spans="8:55">
      <c r="H6525" s="6"/>
      <c r="O6525" s="6"/>
      <c r="V6525" s="6"/>
      <c r="AJ6525" s="6"/>
      <c r="BC6525" s="6"/>
    </row>
    <row r="6526" spans="8:55">
      <c r="H6526" s="6"/>
      <c r="O6526" s="6"/>
      <c r="V6526" s="6"/>
      <c r="AJ6526" s="6"/>
      <c r="BC6526" s="6"/>
    </row>
    <row r="6527" spans="8:55">
      <c r="H6527" s="6"/>
      <c r="O6527" s="6"/>
      <c r="V6527" s="6"/>
      <c r="AJ6527" s="6"/>
      <c r="BC6527" s="6"/>
    </row>
    <row r="6528" spans="8:55">
      <c r="H6528" s="6"/>
      <c r="O6528" s="6"/>
      <c r="V6528" s="6"/>
      <c r="AJ6528" s="6"/>
      <c r="BC6528" s="6"/>
    </row>
    <row r="6529" spans="8:55">
      <c r="H6529" s="6"/>
      <c r="O6529" s="6"/>
      <c r="V6529" s="6"/>
      <c r="AJ6529" s="6"/>
      <c r="BC6529" s="6"/>
    </row>
    <row r="6530" spans="8:55">
      <c r="H6530" s="6"/>
      <c r="O6530" s="6"/>
      <c r="V6530" s="6"/>
      <c r="AJ6530" s="6"/>
      <c r="BC6530" s="6"/>
    </row>
    <row r="6531" spans="8:55">
      <c r="H6531" s="6"/>
      <c r="O6531" s="6"/>
      <c r="V6531" s="6"/>
      <c r="AJ6531" s="6"/>
      <c r="BC6531" s="6"/>
    </row>
    <row r="6532" spans="8:55">
      <c r="H6532" s="6"/>
      <c r="O6532" s="6"/>
      <c r="V6532" s="6"/>
      <c r="AJ6532" s="6"/>
      <c r="BC6532" s="6"/>
    </row>
    <row r="6533" spans="8:55">
      <c r="H6533" s="6"/>
      <c r="O6533" s="6"/>
      <c r="V6533" s="6"/>
      <c r="AJ6533" s="6"/>
      <c r="BC6533" s="6"/>
    </row>
    <row r="6534" spans="8:55">
      <c r="H6534" s="6"/>
      <c r="O6534" s="6"/>
      <c r="V6534" s="6"/>
      <c r="AJ6534" s="6"/>
      <c r="BC6534" s="6"/>
    </row>
    <row r="6535" spans="8:55">
      <c r="H6535" s="6"/>
      <c r="O6535" s="6"/>
      <c r="V6535" s="6"/>
      <c r="AJ6535" s="6"/>
      <c r="BC6535" s="6"/>
    </row>
    <row r="6536" spans="8:55">
      <c r="H6536" s="6"/>
      <c r="O6536" s="6"/>
      <c r="V6536" s="6"/>
      <c r="AJ6536" s="6"/>
      <c r="BC6536" s="6"/>
    </row>
    <row r="6537" spans="8:55">
      <c r="H6537" s="6"/>
      <c r="O6537" s="6"/>
      <c r="V6537" s="6"/>
      <c r="AJ6537" s="6"/>
      <c r="BC6537" s="6"/>
    </row>
    <row r="6538" spans="8:55">
      <c r="H6538" s="6"/>
      <c r="O6538" s="6"/>
      <c r="V6538" s="6"/>
      <c r="AJ6538" s="6"/>
      <c r="BC6538" s="6"/>
    </row>
    <row r="6539" spans="8:55">
      <c r="H6539" s="6"/>
      <c r="O6539" s="6"/>
      <c r="V6539" s="6"/>
      <c r="AJ6539" s="6"/>
      <c r="BC6539" s="6"/>
    </row>
    <row r="6540" spans="8:55">
      <c r="H6540" s="6"/>
      <c r="O6540" s="6"/>
      <c r="V6540" s="6"/>
      <c r="AJ6540" s="6"/>
      <c r="BC6540" s="6"/>
    </row>
    <row r="6541" spans="8:55">
      <c r="H6541" s="6"/>
      <c r="O6541" s="6"/>
      <c r="V6541" s="6"/>
      <c r="AJ6541" s="6"/>
      <c r="BC6541" s="6"/>
    </row>
    <row r="6542" spans="8:55">
      <c r="H6542" s="6"/>
      <c r="O6542" s="6"/>
      <c r="V6542" s="6"/>
      <c r="AJ6542" s="6"/>
      <c r="BC6542" s="6"/>
    </row>
    <row r="6543" spans="8:55">
      <c r="H6543" s="6"/>
      <c r="O6543" s="6"/>
      <c r="V6543" s="6"/>
      <c r="AJ6543" s="6"/>
      <c r="BC6543" s="6"/>
    </row>
    <row r="6544" spans="8:55">
      <c r="H6544" s="6"/>
      <c r="O6544" s="6"/>
      <c r="V6544" s="6"/>
      <c r="AJ6544" s="6"/>
      <c r="BC6544" s="6"/>
    </row>
    <row r="6545" spans="8:55">
      <c r="H6545" s="6"/>
      <c r="O6545" s="6"/>
      <c r="V6545" s="6"/>
      <c r="AJ6545" s="6"/>
      <c r="BC6545" s="6"/>
    </row>
    <row r="6546" spans="8:55">
      <c r="H6546" s="6"/>
      <c r="O6546" s="6"/>
      <c r="V6546" s="6"/>
      <c r="AJ6546" s="6"/>
      <c r="BC6546" s="6"/>
    </row>
    <row r="6547" spans="8:55">
      <c r="H6547" s="6"/>
      <c r="O6547" s="6"/>
      <c r="V6547" s="6"/>
      <c r="AJ6547" s="6"/>
      <c r="BC6547" s="6"/>
    </row>
    <row r="6548" spans="8:55">
      <c r="H6548" s="6"/>
      <c r="O6548" s="6"/>
      <c r="V6548" s="6"/>
      <c r="AJ6548" s="6"/>
      <c r="BC6548" s="6"/>
    </row>
    <row r="6549" spans="8:55">
      <c r="H6549" s="6"/>
      <c r="O6549" s="6"/>
      <c r="V6549" s="6"/>
      <c r="AJ6549" s="6"/>
      <c r="BC6549" s="6"/>
    </row>
    <row r="6550" spans="8:55">
      <c r="H6550" s="6"/>
      <c r="O6550" s="6"/>
      <c r="V6550" s="6"/>
      <c r="AJ6550" s="6"/>
      <c r="BC6550" s="6"/>
    </row>
    <row r="6551" spans="8:55">
      <c r="H6551" s="6"/>
      <c r="O6551" s="6"/>
      <c r="V6551" s="6"/>
      <c r="AJ6551" s="6"/>
      <c r="BC6551" s="6"/>
    </row>
    <row r="6552" spans="8:55">
      <c r="H6552" s="6"/>
      <c r="O6552" s="6"/>
      <c r="V6552" s="6"/>
      <c r="AJ6552" s="6"/>
      <c r="BC6552" s="6"/>
    </row>
    <row r="6553" spans="8:55">
      <c r="H6553" s="6"/>
      <c r="O6553" s="6"/>
      <c r="V6553" s="6"/>
      <c r="AJ6553" s="6"/>
      <c r="BC6553" s="6"/>
    </row>
    <row r="6554" spans="8:55">
      <c r="H6554" s="6"/>
      <c r="O6554" s="6"/>
      <c r="V6554" s="6"/>
      <c r="AJ6554" s="6"/>
      <c r="BC6554" s="6"/>
    </row>
    <row r="6555" spans="8:55">
      <c r="H6555" s="6"/>
      <c r="O6555" s="6"/>
      <c r="V6555" s="6"/>
      <c r="AJ6555" s="6"/>
      <c r="BC6555" s="6"/>
    </row>
    <row r="6556" spans="8:55">
      <c r="H6556" s="6"/>
      <c r="O6556" s="6"/>
      <c r="V6556" s="6"/>
      <c r="AJ6556" s="6"/>
      <c r="BC6556" s="6"/>
    </row>
    <row r="6557" spans="8:55">
      <c r="H6557" s="6"/>
      <c r="O6557" s="6"/>
      <c r="V6557" s="6"/>
      <c r="AJ6557" s="6"/>
      <c r="BC6557" s="6"/>
    </row>
    <row r="6558" spans="8:55">
      <c r="H6558" s="6"/>
      <c r="O6558" s="6"/>
      <c r="V6558" s="6"/>
      <c r="AJ6558" s="6"/>
      <c r="BC6558" s="6"/>
    </row>
    <row r="6559" spans="8:55">
      <c r="H6559" s="6"/>
      <c r="O6559" s="6"/>
      <c r="V6559" s="6"/>
      <c r="AJ6559" s="6"/>
      <c r="BC6559" s="6"/>
    </row>
    <row r="6560" spans="8:55">
      <c r="H6560" s="6"/>
      <c r="O6560" s="6"/>
      <c r="V6560" s="6"/>
      <c r="AJ6560" s="6"/>
      <c r="BC6560" s="6"/>
    </row>
    <row r="6561" spans="8:55">
      <c r="H6561" s="6"/>
      <c r="O6561" s="6"/>
      <c r="V6561" s="6"/>
      <c r="AJ6561" s="6"/>
      <c r="BC6561" s="6"/>
    </row>
    <row r="6562" spans="8:55">
      <c r="H6562" s="6"/>
      <c r="O6562" s="6"/>
      <c r="V6562" s="6"/>
      <c r="AJ6562" s="6"/>
      <c r="BC6562" s="6"/>
    </row>
    <row r="6563" spans="8:55">
      <c r="H6563" s="6"/>
      <c r="O6563" s="6"/>
      <c r="V6563" s="6"/>
      <c r="AJ6563" s="6"/>
      <c r="BC6563" s="6"/>
    </row>
    <row r="6564" spans="8:55">
      <c r="H6564" s="6"/>
      <c r="O6564" s="6"/>
      <c r="V6564" s="6"/>
      <c r="AJ6564" s="6"/>
      <c r="BC6564" s="6"/>
    </row>
    <row r="6565" spans="8:55">
      <c r="H6565" s="6"/>
      <c r="O6565" s="6"/>
      <c r="V6565" s="6"/>
      <c r="AJ6565" s="6"/>
      <c r="BC6565" s="6"/>
    </row>
    <row r="6566" spans="8:55">
      <c r="H6566" s="6"/>
      <c r="O6566" s="6"/>
      <c r="V6566" s="6"/>
      <c r="AJ6566" s="6"/>
      <c r="BC6566" s="6"/>
    </row>
    <row r="6567" spans="8:55">
      <c r="H6567" s="6"/>
      <c r="O6567" s="6"/>
      <c r="V6567" s="6"/>
      <c r="AJ6567" s="6"/>
      <c r="BC6567" s="6"/>
    </row>
    <row r="6568" spans="8:55">
      <c r="H6568" s="6"/>
      <c r="O6568" s="6"/>
      <c r="V6568" s="6"/>
      <c r="AJ6568" s="6"/>
      <c r="BC6568" s="6"/>
    </row>
    <row r="6569" spans="8:55">
      <c r="H6569" s="6"/>
      <c r="O6569" s="6"/>
      <c r="V6569" s="6"/>
      <c r="AJ6569" s="6"/>
      <c r="BC6569" s="6"/>
    </row>
    <row r="6570" spans="8:55">
      <c r="H6570" s="6"/>
      <c r="O6570" s="6"/>
      <c r="V6570" s="6"/>
      <c r="AJ6570" s="6"/>
      <c r="BC6570" s="6"/>
    </row>
    <row r="6571" spans="8:55">
      <c r="H6571" s="6"/>
      <c r="O6571" s="6"/>
      <c r="V6571" s="6"/>
      <c r="AJ6571" s="6"/>
      <c r="BC6571" s="6"/>
    </row>
    <row r="6572" spans="8:55">
      <c r="H6572" s="6"/>
      <c r="O6572" s="6"/>
      <c r="V6572" s="6"/>
      <c r="AJ6572" s="6"/>
      <c r="BC6572" s="6"/>
    </row>
    <row r="6573" spans="8:55">
      <c r="H6573" s="6"/>
      <c r="O6573" s="6"/>
      <c r="V6573" s="6"/>
      <c r="AJ6573" s="6"/>
      <c r="BC6573" s="6"/>
    </row>
    <row r="6574" spans="8:55">
      <c r="H6574" s="6"/>
      <c r="O6574" s="6"/>
      <c r="V6574" s="6"/>
      <c r="AJ6574" s="6"/>
      <c r="BC6574" s="6"/>
    </row>
    <row r="6575" spans="8:55">
      <c r="H6575" s="6"/>
      <c r="O6575" s="6"/>
      <c r="V6575" s="6"/>
      <c r="AJ6575" s="6"/>
      <c r="BC6575" s="6"/>
    </row>
    <row r="6576" spans="8:55">
      <c r="H6576" s="6"/>
      <c r="O6576" s="6"/>
      <c r="V6576" s="6"/>
      <c r="AJ6576" s="6"/>
      <c r="BC6576" s="6"/>
    </row>
    <row r="6577" spans="8:55">
      <c r="H6577" s="6"/>
      <c r="O6577" s="6"/>
      <c r="V6577" s="6"/>
      <c r="AJ6577" s="6"/>
      <c r="BC6577" s="6"/>
    </row>
    <row r="6578" spans="8:55">
      <c r="H6578" s="6"/>
      <c r="O6578" s="6"/>
      <c r="V6578" s="6"/>
      <c r="AJ6578" s="6"/>
      <c r="BC6578" s="6"/>
    </row>
    <row r="6579" spans="8:55">
      <c r="H6579" s="6"/>
      <c r="O6579" s="6"/>
      <c r="V6579" s="6"/>
      <c r="AJ6579" s="6"/>
      <c r="BC6579" s="6"/>
    </row>
    <row r="6580" spans="8:55">
      <c r="H6580" s="6"/>
      <c r="O6580" s="6"/>
      <c r="V6580" s="6"/>
      <c r="AJ6580" s="6"/>
      <c r="BC6580" s="6"/>
    </row>
    <row r="6581" spans="8:55">
      <c r="H6581" s="6"/>
      <c r="O6581" s="6"/>
      <c r="V6581" s="6"/>
      <c r="AJ6581" s="6"/>
      <c r="BC6581" s="6"/>
    </row>
    <row r="6582" spans="8:55">
      <c r="H6582" s="6"/>
      <c r="O6582" s="6"/>
      <c r="V6582" s="6"/>
      <c r="AJ6582" s="6"/>
      <c r="BC6582" s="6"/>
    </row>
    <row r="6583" spans="8:55">
      <c r="H6583" s="6"/>
      <c r="O6583" s="6"/>
      <c r="V6583" s="6"/>
      <c r="AJ6583" s="6"/>
      <c r="BC6583" s="6"/>
    </row>
    <row r="6584" spans="8:55">
      <c r="H6584" s="6"/>
      <c r="O6584" s="6"/>
      <c r="V6584" s="6"/>
      <c r="AJ6584" s="6"/>
      <c r="BC6584" s="6"/>
    </row>
    <row r="6585" spans="8:55">
      <c r="H6585" s="6"/>
      <c r="O6585" s="6"/>
      <c r="V6585" s="6"/>
      <c r="AJ6585" s="6"/>
      <c r="BC6585" s="6"/>
    </row>
    <row r="6586" spans="8:55">
      <c r="H6586" s="6"/>
      <c r="O6586" s="6"/>
      <c r="V6586" s="6"/>
      <c r="AJ6586" s="6"/>
      <c r="BC6586" s="6"/>
    </row>
    <row r="6587" spans="8:55">
      <c r="H6587" s="6"/>
      <c r="O6587" s="6"/>
      <c r="V6587" s="6"/>
      <c r="AJ6587" s="6"/>
      <c r="BC6587" s="6"/>
    </row>
    <row r="6588" spans="8:55">
      <c r="H6588" s="6"/>
      <c r="O6588" s="6"/>
      <c r="V6588" s="6"/>
      <c r="AJ6588" s="6"/>
      <c r="BC6588" s="6"/>
    </row>
    <row r="6589" spans="8:55">
      <c r="H6589" s="6"/>
      <c r="O6589" s="6"/>
      <c r="V6589" s="6"/>
      <c r="AJ6589" s="6"/>
      <c r="BC6589" s="6"/>
    </row>
    <row r="6590" spans="8:55">
      <c r="H6590" s="6"/>
      <c r="O6590" s="6"/>
      <c r="V6590" s="6"/>
      <c r="AJ6590" s="6"/>
      <c r="BC6590" s="6"/>
    </row>
    <row r="6591" spans="8:55">
      <c r="H6591" s="6"/>
      <c r="O6591" s="6"/>
      <c r="V6591" s="6"/>
      <c r="AJ6591" s="6"/>
      <c r="BC6591" s="6"/>
    </row>
    <row r="6592" spans="8:55">
      <c r="H6592" s="6"/>
      <c r="O6592" s="6"/>
      <c r="V6592" s="6"/>
      <c r="AJ6592" s="6"/>
      <c r="BC6592" s="6"/>
    </row>
    <row r="6593" spans="8:55">
      <c r="H6593" s="6"/>
      <c r="O6593" s="6"/>
      <c r="V6593" s="6"/>
      <c r="AJ6593" s="6"/>
      <c r="BC6593" s="6"/>
    </row>
    <row r="6594" spans="8:55">
      <c r="H6594" s="6"/>
      <c r="O6594" s="6"/>
      <c r="V6594" s="6"/>
      <c r="AJ6594" s="6"/>
      <c r="BC6594" s="6"/>
    </row>
    <row r="6595" spans="8:55">
      <c r="H6595" s="6"/>
      <c r="O6595" s="6"/>
      <c r="V6595" s="6"/>
      <c r="AJ6595" s="6"/>
      <c r="BC6595" s="6"/>
    </row>
    <row r="6596" spans="8:55">
      <c r="H6596" s="6"/>
      <c r="O6596" s="6"/>
      <c r="V6596" s="6"/>
      <c r="AJ6596" s="6"/>
      <c r="BC6596" s="6"/>
    </row>
    <row r="6597" spans="8:55">
      <c r="H6597" s="6"/>
      <c r="O6597" s="6"/>
      <c r="V6597" s="6"/>
      <c r="AJ6597" s="6"/>
      <c r="BC6597" s="6"/>
    </row>
    <row r="6598" spans="8:55">
      <c r="H6598" s="6"/>
      <c r="O6598" s="6"/>
      <c r="V6598" s="6"/>
      <c r="AJ6598" s="6"/>
      <c r="BC6598" s="6"/>
    </row>
    <row r="6599" spans="8:55">
      <c r="H6599" s="6"/>
      <c r="O6599" s="6"/>
      <c r="V6599" s="6"/>
      <c r="AJ6599" s="6"/>
      <c r="BC6599" s="6"/>
    </row>
    <row r="6600" spans="8:55">
      <c r="H6600" s="6"/>
      <c r="O6600" s="6"/>
      <c r="V6600" s="6"/>
      <c r="AJ6600" s="6"/>
      <c r="BC6600" s="6"/>
    </row>
    <row r="6601" spans="8:55">
      <c r="H6601" s="6"/>
      <c r="O6601" s="6"/>
      <c r="V6601" s="6"/>
      <c r="AJ6601" s="6"/>
      <c r="BC6601" s="6"/>
    </row>
    <row r="6602" spans="8:55">
      <c r="H6602" s="6"/>
      <c r="O6602" s="6"/>
      <c r="V6602" s="6"/>
      <c r="AJ6602" s="6"/>
      <c r="BC6602" s="6"/>
    </row>
    <row r="6603" spans="8:55">
      <c r="H6603" s="6"/>
      <c r="O6603" s="6"/>
      <c r="V6603" s="6"/>
      <c r="AJ6603" s="6"/>
      <c r="BC6603" s="6"/>
    </row>
    <row r="6604" spans="8:55">
      <c r="H6604" s="6"/>
      <c r="O6604" s="6"/>
      <c r="V6604" s="6"/>
      <c r="AJ6604" s="6"/>
      <c r="BC6604" s="6"/>
    </row>
    <row r="6605" spans="8:55">
      <c r="H6605" s="6"/>
      <c r="O6605" s="6"/>
      <c r="V6605" s="6"/>
      <c r="AJ6605" s="6"/>
      <c r="BC6605" s="6"/>
    </row>
    <row r="6606" spans="8:55">
      <c r="H6606" s="6"/>
      <c r="O6606" s="6"/>
      <c r="V6606" s="6"/>
      <c r="AJ6606" s="6"/>
      <c r="BC6606" s="6"/>
    </row>
    <row r="6607" spans="8:55">
      <c r="H6607" s="6"/>
      <c r="O6607" s="6"/>
      <c r="V6607" s="6"/>
      <c r="AJ6607" s="6"/>
      <c r="BC6607" s="6"/>
    </row>
    <row r="6608" spans="8:55">
      <c r="H6608" s="6"/>
      <c r="O6608" s="6"/>
      <c r="V6608" s="6"/>
      <c r="AJ6608" s="6"/>
      <c r="BC6608" s="6"/>
    </row>
    <row r="6609" spans="8:55">
      <c r="H6609" s="6"/>
      <c r="O6609" s="6"/>
      <c r="V6609" s="6"/>
      <c r="AJ6609" s="6"/>
      <c r="BC6609" s="6"/>
    </row>
    <row r="6610" spans="8:55">
      <c r="H6610" s="6"/>
      <c r="O6610" s="6"/>
      <c r="V6610" s="6"/>
      <c r="AJ6610" s="6"/>
      <c r="BC6610" s="6"/>
    </row>
    <row r="6611" spans="8:55">
      <c r="H6611" s="6"/>
      <c r="O6611" s="6"/>
      <c r="V6611" s="6"/>
      <c r="AJ6611" s="6"/>
      <c r="BC6611" s="6"/>
    </row>
    <row r="6612" spans="8:55">
      <c r="H6612" s="6"/>
      <c r="O6612" s="6"/>
      <c r="V6612" s="6"/>
      <c r="AJ6612" s="6"/>
      <c r="BC6612" s="6"/>
    </row>
    <row r="6613" spans="8:55">
      <c r="H6613" s="6"/>
      <c r="O6613" s="6"/>
      <c r="V6613" s="6"/>
      <c r="AJ6613" s="6"/>
      <c r="BC6613" s="6"/>
    </row>
    <row r="6614" spans="8:55">
      <c r="H6614" s="6"/>
      <c r="O6614" s="6"/>
      <c r="V6614" s="6"/>
      <c r="AJ6614" s="6"/>
      <c r="BC6614" s="6"/>
    </row>
    <row r="6615" spans="8:55">
      <c r="H6615" s="6"/>
      <c r="O6615" s="6"/>
      <c r="V6615" s="6"/>
      <c r="AJ6615" s="6"/>
      <c r="BC6615" s="6"/>
    </row>
    <row r="6616" spans="8:55">
      <c r="H6616" s="6"/>
      <c r="O6616" s="6"/>
      <c r="V6616" s="6"/>
      <c r="AJ6616" s="6"/>
      <c r="BC6616" s="6"/>
    </row>
    <row r="6617" spans="8:55">
      <c r="H6617" s="6"/>
      <c r="O6617" s="6"/>
      <c r="V6617" s="6"/>
      <c r="AJ6617" s="6"/>
      <c r="BC6617" s="6"/>
    </row>
    <row r="6618" spans="8:55">
      <c r="H6618" s="6"/>
      <c r="O6618" s="6"/>
      <c r="V6618" s="6"/>
      <c r="AJ6618" s="6"/>
      <c r="BC6618" s="6"/>
    </row>
    <row r="6619" spans="8:55">
      <c r="H6619" s="6"/>
      <c r="O6619" s="6"/>
      <c r="V6619" s="6"/>
      <c r="AJ6619" s="6"/>
      <c r="BC6619" s="6"/>
    </row>
    <row r="6620" spans="8:55">
      <c r="H6620" s="6"/>
      <c r="O6620" s="6"/>
      <c r="V6620" s="6"/>
      <c r="AJ6620" s="6"/>
      <c r="BC6620" s="6"/>
    </row>
    <row r="6621" spans="8:55">
      <c r="H6621" s="6"/>
      <c r="O6621" s="6"/>
      <c r="V6621" s="6"/>
      <c r="AJ6621" s="6"/>
      <c r="BC6621" s="6"/>
    </row>
    <row r="6622" spans="8:55">
      <c r="H6622" s="6"/>
      <c r="O6622" s="6"/>
      <c r="V6622" s="6"/>
      <c r="AJ6622" s="6"/>
      <c r="BC6622" s="6"/>
    </row>
    <row r="6623" spans="8:55">
      <c r="H6623" s="6"/>
      <c r="O6623" s="6"/>
      <c r="V6623" s="6"/>
      <c r="AJ6623" s="6"/>
      <c r="BC6623" s="6"/>
    </row>
    <row r="6624" spans="8:55">
      <c r="H6624" s="6"/>
      <c r="O6624" s="6"/>
      <c r="V6624" s="6"/>
      <c r="AJ6624" s="6"/>
      <c r="BC6624" s="6"/>
    </row>
    <row r="6625" spans="8:55">
      <c r="H6625" s="6"/>
      <c r="O6625" s="6"/>
      <c r="V6625" s="6"/>
      <c r="AJ6625" s="6"/>
      <c r="BC6625" s="6"/>
    </row>
    <row r="6626" spans="8:55">
      <c r="H6626" s="6"/>
      <c r="O6626" s="6"/>
      <c r="V6626" s="6"/>
      <c r="AJ6626" s="6"/>
      <c r="BC6626" s="6"/>
    </row>
    <row r="6627" spans="8:55">
      <c r="H6627" s="6"/>
      <c r="O6627" s="6"/>
      <c r="V6627" s="6"/>
      <c r="AJ6627" s="6"/>
      <c r="BC6627" s="6"/>
    </row>
    <row r="6628" spans="8:55">
      <c r="H6628" s="6"/>
      <c r="O6628" s="6"/>
      <c r="V6628" s="6"/>
      <c r="AJ6628" s="6"/>
      <c r="BC6628" s="6"/>
    </row>
    <row r="6629" spans="8:55">
      <c r="H6629" s="6"/>
      <c r="O6629" s="6"/>
      <c r="V6629" s="6"/>
      <c r="AJ6629" s="6"/>
      <c r="BC6629" s="6"/>
    </row>
    <row r="6630" spans="8:55">
      <c r="H6630" s="6"/>
      <c r="O6630" s="6"/>
      <c r="V6630" s="6"/>
      <c r="AJ6630" s="6"/>
      <c r="BC6630" s="6"/>
    </row>
    <row r="6631" spans="8:55">
      <c r="H6631" s="6"/>
      <c r="O6631" s="6"/>
      <c r="V6631" s="6"/>
      <c r="AJ6631" s="6"/>
      <c r="BC6631" s="6"/>
    </row>
    <row r="6632" spans="8:55">
      <c r="H6632" s="6"/>
      <c r="O6632" s="6"/>
      <c r="V6632" s="6"/>
      <c r="AJ6632" s="6"/>
      <c r="BC6632" s="6"/>
    </row>
    <row r="6633" spans="8:55">
      <c r="H6633" s="6"/>
      <c r="O6633" s="6"/>
      <c r="V6633" s="6"/>
      <c r="AJ6633" s="6"/>
      <c r="BC6633" s="6"/>
    </row>
    <row r="6634" spans="8:55">
      <c r="H6634" s="6"/>
      <c r="O6634" s="6"/>
      <c r="V6634" s="6"/>
      <c r="AJ6634" s="6"/>
      <c r="BC6634" s="6"/>
    </row>
    <row r="6635" spans="8:55">
      <c r="H6635" s="6"/>
      <c r="O6635" s="6"/>
      <c r="V6635" s="6"/>
      <c r="AJ6635" s="6"/>
      <c r="BC6635" s="6"/>
    </row>
    <row r="6636" spans="8:55">
      <c r="H6636" s="6"/>
      <c r="O6636" s="6"/>
      <c r="V6636" s="6"/>
      <c r="AJ6636" s="6"/>
      <c r="BC6636" s="6"/>
    </row>
    <row r="6637" spans="8:55">
      <c r="H6637" s="6"/>
      <c r="O6637" s="6"/>
      <c r="V6637" s="6"/>
      <c r="AJ6637" s="6"/>
      <c r="BC6637" s="6"/>
    </row>
    <row r="6638" spans="8:55">
      <c r="H6638" s="6"/>
      <c r="O6638" s="6"/>
      <c r="V6638" s="6"/>
      <c r="AJ6638" s="6"/>
      <c r="BC6638" s="6"/>
    </row>
    <row r="6639" spans="8:55">
      <c r="H6639" s="6"/>
      <c r="O6639" s="6"/>
      <c r="V6639" s="6"/>
      <c r="AJ6639" s="6"/>
      <c r="BC6639" s="6"/>
    </row>
    <row r="6640" spans="8:55">
      <c r="H6640" s="6"/>
      <c r="O6640" s="6"/>
      <c r="V6640" s="6"/>
      <c r="AJ6640" s="6"/>
      <c r="BC6640" s="6"/>
    </row>
    <row r="6641" spans="8:55">
      <c r="H6641" s="6"/>
      <c r="O6641" s="6"/>
      <c r="V6641" s="6"/>
      <c r="AJ6641" s="6"/>
      <c r="BC6641" s="6"/>
    </row>
    <row r="6642" spans="8:55">
      <c r="H6642" s="6"/>
      <c r="O6642" s="6"/>
      <c r="V6642" s="6"/>
      <c r="AJ6642" s="6"/>
      <c r="BC6642" s="6"/>
    </row>
    <row r="6643" spans="8:55">
      <c r="H6643" s="6"/>
      <c r="O6643" s="6"/>
      <c r="V6643" s="6"/>
      <c r="AJ6643" s="6"/>
      <c r="BC6643" s="6"/>
    </row>
    <row r="6644" spans="8:55">
      <c r="H6644" s="6"/>
      <c r="O6644" s="6"/>
      <c r="V6644" s="6"/>
      <c r="AJ6644" s="6"/>
      <c r="BC6644" s="6"/>
    </row>
    <row r="6645" spans="8:55">
      <c r="H6645" s="6"/>
      <c r="O6645" s="6"/>
      <c r="V6645" s="6"/>
      <c r="AJ6645" s="6"/>
      <c r="BC6645" s="6"/>
    </row>
    <row r="6646" spans="8:55">
      <c r="H6646" s="6"/>
      <c r="O6646" s="6"/>
      <c r="V6646" s="6"/>
      <c r="AJ6646" s="6"/>
      <c r="BC6646" s="6"/>
    </row>
    <row r="6647" spans="8:55">
      <c r="H6647" s="6"/>
      <c r="O6647" s="6"/>
      <c r="V6647" s="6"/>
      <c r="AJ6647" s="6"/>
      <c r="BC6647" s="6"/>
    </row>
    <row r="6648" spans="8:55">
      <c r="H6648" s="6"/>
      <c r="O6648" s="6"/>
      <c r="V6648" s="6"/>
      <c r="AJ6648" s="6"/>
      <c r="BC6648" s="6"/>
    </row>
    <row r="6649" spans="8:55">
      <c r="H6649" s="6"/>
      <c r="O6649" s="6"/>
      <c r="V6649" s="6"/>
      <c r="AJ6649" s="6"/>
      <c r="BC6649" s="6"/>
    </row>
    <row r="6650" spans="8:55">
      <c r="H6650" s="6"/>
      <c r="O6650" s="6"/>
      <c r="V6650" s="6"/>
      <c r="AJ6650" s="6"/>
      <c r="BC6650" s="6"/>
    </row>
    <row r="6651" spans="8:55">
      <c r="H6651" s="6"/>
      <c r="O6651" s="6"/>
      <c r="V6651" s="6"/>
      <c r="AJ6651" s="6"/>
      <c r="BC6651" s="6"/>
    </row>
    <row r="6652" spans="8:55">
      <c r="H6652" s="6"/>
      <c r="O6652" s="6"/>
      <c r="V6652" s="6"/>
      <c r="AJ6652" s="6"/>
      <c r="BC6652" s="6"/>
    </row>
    <row r="6653" spans="8:55">
      <c r="H6653" s="6"/>
      <c r="O6653" s="6"/>
      <c r="V6653" s="6"/>
      <c r="AJ6653" s="6"/>
      <c r="BC6653" s="6"/>
    </row>
    <row r="6654" spans="8:55">
      <c r="H6654" s="6"/>
      <c r="O6654" s="6"/>
      <c r="V6654" s="6"/>
      <c r="AJ6654" s="6"/>
      <c r="BC6654" s="6"/>
    </row>
    <row r="6655" spans="8:55">
      <c r="H6655" s="6"/>
      <c r="O6655" s="6"/>
      <c r="V6655" s="6"/>
      <c r="AJ6655" s="6"/>
      <c r="BC6655" s="6"/>
    </row>
    <row r="6656" spans="8:55">
      <c r="H6656" s="6"/>
      <c r="O6656" s="6"/>
      <c r="V6656" s="6"/>
      <c r="AJ6656" s="6"/>
      <c r="BC6656" s="6"/>
    </row>
    <row r="6657" spans="8:55">
      <c r="H6657" s="6"/>
      <c r="O6657" s="6"/>
      <c r="V6657" s="6"/>
      <c r="AJ6657" s="6"/>
      <c r="BC6657" s="6"/>
    </row>
    <row r="6658" spans="8:55">
      <c r="H6658" s="6"/>
      <c r="O6658" s="6"/>
      <c r="V6658" s="6"/>
      <c r="AJ6658" s="6"/>
      <c r="BC6658" s="6"/>
    </row>
    <row r="6659" spans="8:55">
      <c r="H6659" s="6"/>
      <c r="O6659" s="6"/>
      <c r="V6659" s="6"/>
      <c r="AJ6659" s="6"/>
      <c r="BC6659" s="6"/>
    </row>
    <row r="6660" spans="8:55">
      <c r="H6660" s="6"/>
      <c r="O6660" s="6"/>
      <c r="V6660" s="6"/>
      <c r="AJ6660" s="6"/>
      <c r="BC6660" s="6"/>
    </row>
    <row r="6661" spans="8:55">
      <c r="H6661" s="6"/>
      <c r="O6661" s="6"/>
      <c r="V6661" s="6"/>
      <c r="AJ6661" s="6"/>
      <c r="BC6661" s="6"/>
    </row>
    <row r="6662" spans="8:55">
      <c r="H6662" s="6"/>
      <c r="O6662" s="6"/>
      <c r="V6662" s="6"/>
      <c r="AJ6662" s="6"/>
      <c r="BC6662" s="6"/>
    </row>
    <row r="6663" spans="8:55">
      <c r="H6663" s="6"/>
      <c r="O6663" s="6"/>
      <c r="V6663" s="6"/>
      <c r="AJ6663" s="6"/>
      <c r="BC6663" s="6"/>
    </row>
    <row r="6664" spans="8:55">
      <c r="H6664" s="6"/>
      <c r="O6664" s="6"/>
      <c r="V6664" s="6"/>
      <c r="AJ6664" s="6"/>
      <c r="BC6664" s="6"/>
    </row>
    <row r="6665" spans="8:55">
      <c r="H6665" s="6"/>
      <c r="O6665" s="6"/>
      <c r="V6665" s="6"/>
      <c r="AJ6665" s="6"/>
      <c r="BC6665" s="6"/>
    </row>
    <row r="6666" spans="8:55">
      <c r="H6666" s="6"/>
      <c r="O6666" s="6"/>
      <c r="V6666" s="6"/>
      <c r="AJ6666" s="6"/>
      <c r="BC6666" s="6"/>
    </row>
    <row r="6667" spans="8:55">
      <c r="H6667" s="6"/>
      <c r="O6667" s="6"/>
      <c r="V6667" s="6"/>
      <c r="AJ6667" s="6"/>
      <c r="BC6667" s="6"/>
    </row>
    <row r="6668" spans="8:55">
      <c r="H6668" s="6"/>
      <c r="O6668" s="6"/>
      <c r="V6668" s="6"/>
      <c r="AJ6668" s="6"/>
      <c r="BC6668" s="6"/>
    </row>
    <row r="6669" spans="8:55">
      <c r="H6669" s="6"/>
      <c r="O6669" s="6"/>
      <c r="V6669" s="6"/>
      <c r="AJ6669" s="6"/>
      <c r="BC6669" s="6"/>
    </row>
    <row r="6670" spans="8:55">
      <c r="H6670" s="6"/>
      <c r="O6670" s="6"/>
      <c r="V6670" s="6"/>
      <c r="AJ6670" s="6"/>
      <c r="BC6670" s="6"/>
    </row>
    <row r="6671" spans="8:55">
      <c r="H6671" s="6"/>
      <c r="O6671" s="6"/>
      <c r="V6671" s="6"/>
      <c r="AJ6671" s="6"/>
      <c r="BC6671" s="6"/>
    </row>
    <row r="6672" spans="8:55">
      <c r="H6672" s="6"/>
      <c r="O6672" s="6"/>
      <c r="V6672" s="6"/>
      <c r="AJ6672" s="6"/>
      <c r="BC6672" s="6"/>
    </row>
    <row r="6673" spans="8:55">
      <c r="H6673" s="6"/>
      <c r="O6673" s="6"/>
      <c r="V6673" s="6"/>
      <c r="AJ6673" s="6"/>
      <c r="BC6673" s="6"/>
    </row>
    <row r="6674" spans="8:55">
      <c r="H6674" s="6"/>
      <c r="O6674" s="6"/>
      <c r="V6674" s="6"/>
      <c r="AJ6674" s="6"/>
      <c r="BC6674" s="6"/>
    </row>
    <row r="6675" spans="8:55">
      <c r="H6675" s="6"/>
      <c r="O6675" s="6"/>
      <c r="V6675" s="6"/>
      <c r="AJ6675" s="6"/>
      <c r="BC6675" s="6"/>
    </row>
    <row r="6676" spans="8:55">
      <c r="H6676" s="6"/>
      <c r="O6676" s="6"/>
      <c r="V6676" s="6"/>
      <c r="AJ6676" s="6"/>
      <c r="BC6676" s="6"/>
    </row>
    <row r="6677" spans="8:55">
      <c r="H6677" s="6"/>
      <c r="O6677" s="6"/>
      <c r="V6677" s="6"/>
      <c r="AJ6677" s="6"/>
      <c r="BC6677" s="6"/>
    </row>
    <row r="6678" spans="8:55">
      <c r="H6678" s="6"/>
      <c r="O6678" s="6"/>
      <c r="V6678" s="6"/>
      <c r="AJ6678" s="6"/>
      <c r="BC6678" s="6"/>
    </row>
    <row r="6679" spans="8:55">
      <c r="H6679" s="6"/>
      <c r="O6679" s="6"/>
      <c r="V6679" s="6"/>
      <c r="AJ6679" s="6"/>
      <c r="BC6679" s="6"/>
    </row>
    <row r="6680" spans="8:55">
      <c r="H6680" s="6"/>
      <c r="O6680" s="6"/>
      <c r="V6680" s="6"/>
      <c r="AJ6680" s="6"/>
      <c r="BC6680" s="6"/>
    </row>
    <row r="6681" spans="8:55">
      <c r="H6681" s="6"/>
      <c r="O6681" s="6"/>
      <c r="V6681" s="6"/>
      <c r="AJ6681" s="6"/>
      <c r="BC6681" s="6"/>
    </row>
    <row r="6682" spans="8:55">
      <c r="H6682" s="6"/>
      <c r="O6682" s="6"/>
      <c r="V6682" s="6"/>
      <c r="AJ6682" s="6"/>
      <c r="BC6682" s="6"/>
    </row>
    <row r="6683" spans="8:55">
      <c r="H6683" s="6"/>
      <c r="O6683" s="6"/>
      <c r="V6683" s="6"/>
      <c r="AJ6683" s="6"/>
      <c r="BC6683" s="6"/>
    </row>
    <row r="6684" spans="8:55">
      <c r="H6684" s="6"/>
      <c r="O6684" s="6"/>
      <c r="V6684" s="6"/>
      <c r="AJ6684" s="6"/>
      <c r="BC6684" s="6"/>
    </row>
    <row r="6685" spans="8:55">
      <c r="H6685" s="6"/>
      <c r="O6685" s="6"/>
      <c r="V6685" s="6"/>
      <c r="AJ6685" s="6"/>
      <c r="BC6685" s="6"/>
    </row>
    <row r="6686" spans="8:55">
      <c r="H6686" s="6"/>
      <c r="O6686" s="6"/>
      <c r="V6686" s="6"/>
      <c r="AJ6686" s="6"/>
      <c r="BC6686" s="6"/>
    </row>
    <row r="6687" spans="8:55">
      <c r="H6687" s="6"/>
      <c r="O6687" s="6"/>
      <c r="V6687" s="6"/>
      <c r="AJ6687" s="6"/>
      <c r="BC6687" s="6"/>
    </row>
    <row r="6688" spans="8:55">
      <c r="H6688" s="6"/>
      <c r="O6688" s="6"/>
      <c r="V6688" s="6"/>
      <c r="AJ6688" s="6"/>
      <c r="BC6688" s="6"/>
    </row>
    <row r="6689" spans="8:55">
      <c r="H6689" s="6"/>
      <c r="O6689" s="6"/>
      <c r="V6689" s="6"/>
      <c r="AJ6689" s="6"/>
      <c r="BC6689" s="6"/>
    </row>
    <row r="6690" spans="8:55">
      <c r="H6690" s="6"/>
      <c r="O6690" s="6"/>
      <c r="V6690" s="6"/>
      <c r="AJ6690" s="6"/>
      <c r="BC6690" s="6"/>
    </row>
    <row r="6691" spans="8:55">
      <c r="H6691" s="6"/>
      <c r="O6691" s="6"/>
      <c r="V6691" s="6"/>
      <c r="AJ6691" s="6"/>
      <c r="BC6691" s="6"/>
    </row>
    <row r="6692" spans="8:55">
      <c r="H6692" s="6"/>
      <c r="O6692" s="6"/>
      <c r="V6692" s="6"/>
      <c r="AJ6692" s="6"/>
      <c r="BC6692" s="6"/>
    </row>
    <row r="6693" spans="8:55">
      <c r="H6693" s="6"/>
      <c r="O6693" s="6"/>
      <c r="V6693" s="6"/>
      <c r="AJ6693" s="6"/>
      <c r="BC6693" s="6"/>
    </row>
    <row r="6694" spans="8:55">
      <c r="H6694" s="6"/>
      <c r="O6694" s="6"/>
      <c r="V6694" s="6"/>
      <c r="AJ6694" s="6"/>
      <c r="BC6694" s="6"/>
    </row>
    <row r="6695" spans="8:55">
      <c r="H6695" s="6"/>
      <c r="O6695" s="6"/>
      <c r="V6695" s="6"/>
      <c r="AJ6695" s="6"/>
      <c r="BC6695" s="6"/>
    </row>
    <row r="6696" spans="8:55">
      <c r="H6696" s="6"/>
      <c r="O6696" s="6"/>
      <c r="V6696" s="6"/>
      <c r="AJ6696" s="6"/>
      <c r="BC6696" s="6"/>
    </row>
    <row r="6697" spans="8:55">
      <c r="H6697" s="6"/>
      <c r="O6697" s="6"/>
      <c r="V6697" s="6"/>
      <c r="AJ6697" s="6"/>
      <c r="BC6697" s="6"/>
    </row>
    <row r="6698" spans="8:55">
      <c r="H6698" s="6"/>
      <c r="O6698" s="6"/>
      <c r="V6698" s="6"/>
      <c r="AJ6698" s="6"/>
      <c r="BC6698" s="6"/>
    </row>
    <row r="6699" spans="8:55">
      <c r="H6699" s="6"/>
      <c r="O6699" s="6"/>
      <c r="V6699" s="6"/>
      <c r="AJ6699" s="6"/>
      <c r="BC6699" s="6"/>
    </row>
    <row r="6700" spans="8:55">
      <c r="H6700" s="6"/>
      <c r="O6700" s="6"/>
      <c r="V6700" s="6"/>
      <c r="AJ6700" s="6"/>
      <c r="BC6700" s="6"/>
    </row>
    <row r="6701" spans="8:55">
      <c r="H6701" s="6"/>
      <c r="O6701" s="6"/>
      <c r="V6701" s="6"/>
      <c r="AJ6701" s="6"/>
      <c r="BC6701" s="6"/>
    </row>
    <row r="6702" spans="8:55">
      <c r="H6702" s="6"/>
      <c r="O6702" s="6"/>
      <c r="V6702" s="6"/>
      <c r="AJ6702" s="6"/>
      <c r="BC6702" s="6"/>
    </row>
    <row r="6703" spans="8:55">
      <c r="H6703" s="6"/>
      <c r="O6703" s="6"/>
      <c r="V6703" s="6"/>
      <c r="AJ6703" s="6"/>
      <c r="BC6703" s="6"/>
    </row>
    <row r="6704" spans="8:55">
      <c r="H6704" s="6"/>
      <c r="O6704" s="6"/>
      <c r="V6704" s="6"/>
      <c r="AJ6704" s="6"/>
      <c r="BC6704" s="6"/>
    </row>
    <row r="6705" spans="8:55">
      <c r="H6705" s="6"/>
      <c r="O6705" s="6"/>
      <c r="V6705" s="6"/>
      <c r="AJ6705" s="6"/>
      <c r="BC6705" s="6"/>
    </row>
    <row r="6706" spans="8:55">
      <c r="H6706" s="6"/>
      <c r="O6706" s="6"/>
      <c r="V6706" s="6"/>
      <c r="AJ6706" s="6"/>
      <c r="BC6706" s="6"/>
    </row>
    <row r="6707" spans="8:55">
      <c r="H6707" s="6"/>
      <c r="O6707" s="6"/>
      <c r="V6707" s="6"/>
      <c r="AJ6707" s="6"/>
      <c r="BC6707" s="6"/>
    </row>
    <row r="6708" spans="8:55">
      <c r="H6708" s="6"/>
      <c r="O6708" s="6"/>
      <c r="V6708" s="6"/>
      <c r="AJ6708" s="6"/>
      <c r="BC6708" s="6"/>
    </row>
    <row r="6709" spans="8:55">
      <c r="H6709" s="6"/>
      <c r="O6709" s="6"/>
      <c r="V6709" s="6"/>
      <c r="AJ6709" s="6"/>
      <c r="BC6709" s="6"/>
    </row>
    <row r="6710" spans="8:55">
      <c r="H6710" s="6"/>
      <c r="O6710" s="6"/>
      <c r="V6710" s="6"/>
      <c r="AJ6710" s="6"/>
      <c r="BC6710" s="6"/>
    </row>
    <row r="6711" spans="8:55">
      <c r="H6711" s="6"/>
      <c r="O6711" s="6"/>
      <c r="V6711" s="6"/>
      <c r="AJ6711" s="6"/>
      <c r="BC6711" s="6"/>
    </row>
    <row r="6712" spans="8:55">
      <c r="H6712" s="6"/>
      <c r="O6712" s="6"/>
      <c r="V6712" s="6"/>
      <c r="AJ6712" s="6"/>
      <c r="BC6712" s="6"/>
    </row>
    <row r="6713" spans="8:55">
      <c r="H6713" s="6"/>
      <c r="O6713" s="6"/>
      <c r="V6713" s="6"/>
      <c r="AJ6713" s="6"/>
      <c r="BC6713" s="6"/>
    </row>
    <row r="6714" spans="8:55">
      <c r="H6714" s="6"/>
      <c r="O6714" s="6"/>
      <c r="V6714" s="6"/>
      <c r="AJ6714" s="6"/>
      <c r="BC6714" s="6"/>
    </row>
    <row r="6715" spans="8:55">
      <c r="H6715" s="6"/>
      <c r="O6715" s="6"/>
      <c r="V6715" s="6"/>
      <c r="AJ6715" s="6"/>
      <c r="BC6715" s="6"/>
    </row>
    <row r="6716" spans="8:55">
      <c r="H6716" s="6"/>
      <c r="O6716" s="6"/>
      <c r="V6716" s="6"/>
      <c r="AJ6716" s="6"/>
      <c r="BC6716" s="6"/>
    </row>
    <row r="6717" spans="8:55">
      <c r="H6717" s="6"/>
      <c r="O6717" s="6"/>
      <c r="V6717" s="6"/>
      <c r="AJ6717" s="6"/>
      <c r="BC6717" s="6"/>
    </row>
    <row r="6718" spans="8:55">
      <c r="H6718" s="6"/>
      <c r="O6718" s="6"/>
      <c r="V6718" s="6"/>
      <c r="AJ6718" s="6"/>
      <c r="BC6718" s="6"/>
    </row>
    <row r="6719" spans="8:55">
      <c r="H6719" s="6"/>
      <c r="O6719" s="6"/>
      <c r="V6719" s="6"/>
      <c r="AJ6719" s="6"/>
      <c r="BC6719" s="6"/>
    </row>
    <row r="6720" spans="8:55">
      <c r="H6720" s="6"/>
      <c r="O6720" s="6"/>
      <c r="V6720" s="6"/>
      <c r="AJ6720" s="6"/>
      <c r="BC6720" s="6"/>
    </row>
    <row r="6721" spans="8:55">
      <c r="H6721" s="6"/>
      <c r="O6721" s="6"/>
      <c r="V6721" s="6"/>
      <c r="AJ6721" s="6"/>
      <c r="BC6721" s="6"/>
    </row>
    <row r="6722" spans="8:55">
      <c r="H6722" s="6"/>
      <c r="O6722" s="6"/>
      <c r="V6722" s="6"/>
      <c r="AJ6722" s="6"/>
      <c r="BC6722" s="6"/>
    </row>
    <row r="6723" spans="8:55">
      <c r="H6723" s="6"/>
      <c r="O6723" s="6"/>
      <c r="V6723" s="6"/>
      <c r="AJ6723" s="6"/>
      <c r="BC6723" s="6"/>
    </row>
    <row r="6724" spans="8:55">
      <c r="H6724" s="6"/>
      <c r="O6724" s="6"/>
      <c r="V6724" s="6"/>
      <c r="AJ6724" s="6"/>
      <c r="BC6724" s="6"/>
    </row>
    <row r="6725" spans="8:55">
      <c r="H6725" s="6"/>
      <c r="O6725" s="6"/>
      <c r="V6725" s="6"/>
      <c r="AJ6725" s="6"/>
      <c r="BC6725" s="6"/>
    </row>
    <row r="6726" spans="8:55">
      <c r="H6726" s="6"/>
      <c r="O6726" s="6"/>
      <c r="V6726" s="6"/>
      <c r="AJ6726" s="6"/>
      <c r="BC6726" s="6"/>
    </row>
    <row r="6727" spans="8:55">
      <c r="H6727" s="6"/>
      <c r="O6727" s="6"/>
      <c r="V6727" s="6"/>
      <c r="AJ6727" s="6"/>
      <c r="BC6727" s="6"/>
    </row>
    <row r="6728" spans="8:55">
      <c r="H6728" s="6"/>
      <c r="O6728" s="6"/>
      <c r="V6728" s="6"/>
      <c r="AJ6728" s="6"/>
      <c r="BC6728" s="6"/>
    </row>
    <row r="6729" spans="8:55">
      <c r="H6729" s="6"/>
      <c r="O6729" s="6"/>
      <c r="V6729" s="6"/>
      <c r="AJ6729" s="6"/>
      <c r="BC6729" s="6"/>
    </row>
    <row r="6730" spans="8:55">
      <c r="H6730" s="6"/>
      <c r="O6730" s="6"/>
      <c r="V6730" s="6"/>
      <c r="AJ6730" s="6"/>
      <c r="BC6730" s="6"/>
    </row>
    <row r="6731" spans="8:55">
      <c r="H6731" s="6"/>
      <c r="O6731" s="6"/>
      <c r="V6731" s="6"/>
      <c r="AJ6731" s="6"/>
      <c r="BC6731" s="6"/>
    </row>
    <row r="6732" spans="8:55">
      <c r="H6732" s="6"/>
      <c r="O6732" s="6"/>
      <c r="V6732" s="6"/>
      <c r="AJ6732" s="6"/>
      <c r="BC6732" s="6"/>
    </row>
    <row r="6733" spans="8:55">
      <c r="H6733" s="6"/>
      <c r="O6733" s="6"/>
      <c r="V6733" s="6"/>
      <c r="AJ6733" s="6"/>
      <c r="BC6733" s="6"/>
    </row>
    <row r="6734" spans="8:55">
      <c r="H6734" s="6"/>
      <c r="O6734" s="6"/>
      <c r="V6734" s="6"/>
      <c r="AJ6734" s="6"/>
      <c r="BC6734" s="6"/>
    </row>
    <row r="6735" spans="8:55">
      <c r="H6735" s="6"/>
      <c r="O6735" s="6"/>
      <c r="V6735" s="6"/>
      <c r="AJ6735" s="6"/>
      <c r="BC6735" s="6"/>
    </row>
    <row r="6736" spans="8:55">
      <c r="H6736" s="6"/>
      <c r="O6736" s="6"/>
      <c r="V6736" s="6"/>
      <c r="AJ6736" s="6"/>
      <c r="BC6736" s="6"/>
    </row>
    <row r="6737" spans="8:55">
      <c r="H6737" s="6"/>
      <c r="O6737" s="6"/>
      <c r="V6737" s="6"/>
      <c r="AJ6737" s="6"/>
      <c r="BC6737" s="6"/>
    </row>
    <row r="6738" spans="8:55">
      <c r="H6738" s="6"/>
      <c r="O6738" s="6"/>
      <c r="V6738" s="6"/>
      <c r="AJ6738" s="6"/>
      <c r="BC6738" s="6"/>
    </row>
    <row r="6739" spans="8:55">
      <c r="H6739" s="6"/>
      <c r="O6739" s="6"/>
      <c r="V6739" s="6"/>
      <c r="AJ6739" s="6"/>
      <c r="BC6739" s="6"/>
    </row>
    <row r="6740" spans="8:55">
      <c r="H6740" s="6"/>
      <c r="O6740" s="6"/>
      <c r="V6740" s="6"/>
      <c r="AJ6740" s="6"/>
      <c r="BC6740" s="6"/>
    </row>
    <row r="6741" spans="8:55">
      <c r="H6741" s="6"/>
      <c r="O6741" s="6"/>
      <c r="V6741" s="6"/>
      <c r="AJ6741" s="6"/>
      <c r="BC6741" s="6"/>
    </row>
    <row r="6742" spans="8:55">
      <c r="H6742" s="6"/>
      <c r="O6742" s="6"/>
      <c r="V6742" s="6"/>
      <c r="AJ6742" s="6"/>
      <c r="BC6742" s="6"/>
    </row>
    <row r="6743" spans="8:55">
      <c r="H6743" s="6"/>
      <c r="O6743" s="6"/>
      <c r="V6743" s="6"/>
      <c r="AJ6743" s="6"/>
      <c r="BC6743" s="6"/>
    </row>
    <row r="6744" spans="8:55">
      <c r="H6744" s="6"/>
      <c r="O6744" s="6"/>
      <c r="V6744" s="6"/>
      <c r="AJ6744" s="6"/>
      <c r="BC6744" s="6"/>
    </row>
    <row r="6745" spans="8:55">
      <c r="H6745" s="6"/>
      <c r="O6745" s="6"/>
      <c r="V6745" s="6"/>
      <c r="AJ6745" s="6"/>
      <c r="BC6745" s="6"/>
    </row>
    <row r="6746" spans="8:55">
      <c r="H6746" s="6"/>
      <c r="O6746" s="6"/>
      <c r="V6746" s="6"/>
      <c r="AJ6746" s="6"/>
      <c r="BC6746" s="6"/>
    </row>
    <row r="6747" spans="8:55">
      <c r="H6747" s="6"/>
      <c r="O6747" s="6"/>
      <c r="V6747" s="6"/>
      <c r="AJ6747" s="6"/>
      <c r="BC6747" s="6"/>
    </row>
    <row r="6748" spans="8:55">
      <c r="H6748" s="6"/>
      <c r="O6748" s="6"/>
      <c r="V6748" s="6"/>
      <c r="AJ6748" s="6"/>
      <c r="BC6748" s="6"/>
    </row>
    <row r="6749" spans="8:55">
      <c r="H6749" s="6"/>
      <c r="O6749" s="6"/>
      <c r="V6749" s="6"/>
      <c r="AJ6749" s="6"/>
      <c r="BC6749" s="6"/>
    </row>
    <row r="6750" spans="8:55">
      <c r="H6750" s="6"/>
      <c r="O6750" s="6"/>
      <c r="V6750" s="6"/>
      <c r="AJ6750" s="6"/>
      <c r="BC6750" s="6"/>
    </row>
    <row r="6751" spans="8:55">
      <c r="H6751" s="6"/>
      <c r="O6751" s="6"/>
      <c r="V6751" s="6"/>
      <c r="AJ6751" s="6"/>
      <c r="BC6751" s="6"/>
    </row>
    <row r="6752" spans="8:55">
      <c r="H6752" s="6"/>
      <c r="O6752" s="6"/>
      <c r="V6752" s="6"/>
      <c r="AJ6752" s="6"/>
      <c r="BC6752" s="6"/>
    </row>
    <row r="6753" spans="8:55">
      <c r="H6753" s="6"/>
      <c r="O6753" s="6"/>
      <c r="V6753" s="6"/>
      <c r="AJ6753" s="6"/>
      <c r="BC6753" s="6"/>
    </row>
    <row r="6754" spans="8:55">
      <c r="H6754" s="6"/>
      <c r="O6754" s="6"/>
      <c r="V6754" s="6"/>
      <c r="AJ6754" s="6"/>
      <c r="BC6754" s="6"/>
    </row>
    <row r="6755" spans="8:55">
      <c r="H6755" s="6"/>
      <c r="O6755" s="6"/>
      <c r="V6755" s="6"/>
      <c r="AJ6755" s="6"/>
      <c r="BC6755" s="6"/>
    </row>
    <row r="6756" spans="8:55">
      <c r="H6756" s="6"/>
      <c r="O6756" s="6"/>
      <c r="V6756" s="6"/>
      <c r="AJ6756" s="6"/>
      <c r="BC6756" s="6"/>
    </row>
    <row r="6757" spans="8:55">
      <c r="H6757" s="6"/>
      <c r="O6757" s="6"/>
      <c r="V6757" s="6"/>
      <c r="AJ6757" s="6"/>
      <c r="BC6757" s="6"/>
    </row>
    <row r="6758" spans="8:55">
      <c r="H6758" s="6"/>
      <c r="O6758" s="6"/>
      <c r="V6758" s="6"/>
      <c r="AJ6758" s="6"/>
      <c r="BC6758" s="6"/>
    </row>
    <row r="6759" spans="8:55">
      <c r="H6759" s="6"/>
      <c r="O6759" s="6"/>
      <c r="V6759" s="6"/>
      <c r="AJ6759" s="6"/>
      <c r="BC6759" s="6"/>
    </row>
    <row r="6760" spans="8:55">
      <c r="H6760" s="6"/>
      <c r="O6760" s="6"/>
      <c r="V6760" s="6"/>
      <c r="AJ6760" s="6"/>
      <c r="BC6760" s="6"/>
    </row>
    <row r="6761" spans="8:55">
      <c r="H6761" s="6"/>
      <c r="O6761" s="6"/>
      <c r="V6761" s="6"/>
      <c r="AJ6761" s="6"/>
      <c r="BC6761" s="6"/>
    </row>
    <row r="6762" spans="8:55">
      <c r="H6762" s="6"/>
      <c r="O6762" s="6"/>
      <c r="V6762" s="6"/>
      <c r="AJ6762" s="6"/>
      <c r="BC6762" s="6"/>
    </row>
    <row r="6763" spans="8:55">
      <c r="H6763" s="6"/>
      <c r="O6763" s="6"/>
      <c r="V6763" s="6"/>
      <c r="AJ6763" s="6"/>
      <c r="BC6763" s="6"/>
    </row>
    <row r="6764" spans="8:55">
      <c r="H6764" s="6"/>
      <c r="O6764" s="6"/>
      <c r="V6764" s="6"/>
      <c r="AJ6764" s="6"/>
      <c r="BC6764" s="6"/>
    </row>
    <row r="6765" spans="8:55">
      <c r="H6765" s="6"/>
      <c r="O6765" s="6"/>
      <c r="V6765" s="6"/>
      <c r="AJ6765" s="6"/>
      <c r="BC6765" s="6"/>
    </row>
    <row r="6766" spans="8:55">
      <c r="H6766" s="6"/>
      <c r="O6766" s="6"/>
      <c r="V6766" s="6"/>
      <c r="AJ6766" s="6"/>
      <c r="BC6766" s="6"/>
    </row>
    <row r="6767" spans="8:55">
      <c r="H6767" s="6"/>
      <c r="O6767" s="6"/>
      <c r="V6767" s="6"/>
      <c r="AJ6767" s="6"/>
      <c r="BC6767" s="6"/>
    </row>
    <row r="6768" spans="8:55">
      <c r="H6768" s="6"/>
      <c r="O6768" s="6"/>
      <c r="V6768" s="6"/>
      <c r="AJ6768" s="6"/>
      <c r="BC6768" s="6"/>
    </row>
    <row r="6769" spans="8:55">
      <c r="H6769" s="6"/>
      <c r="O6769" s="6"/>
      <c r="V6769" s="6"/>
      <c r="AJ6769" s="6"/>
      <c r="BC6769" s="6"/>
    </row>
    <row r="6770" spans="8:55">
      <c r="H6770" s="6"/>
      <c r="O6770" s="6"/>
      <c r="V6770" s="6"/>
      <c r="AJ6770" s="6"/>
      <c r="BC6770" s="6"/>
    </row>
    <row r="6771" spans="8:55">
      <c r="H6771" s="6"/>
      <c r="O6771" s="6"/>
      <c r="V6771" s="6"/>
      <c r="AJ6771" s="6"/>
      <c r="BC6771" s="6"/>
    </row>
    <row r="6772" spans="8:55">
      <c r="H6772" s="6"/>
      <c r="O6772" s="6"/>
      <c r="V6772" s="6"/>
      <c r="AJ6772" s="6"/>
      <c r="BC6772" s="6"/>
    </row>
    <row r="6773" spans="8:55">
      <c r="H6773" s="6"/>
      <c r="O6773" s="6"/>
      <c r="V6773" s="6"/>
      <c r="AJ6773" s="6"/>
      <c r="BC6773" s="6"/>
    </row>
    <row r="6774" spans="8:55">
      <c r="H6774" s="6"/>
      <c r="O6774" s="6"/>
      <c r="V6774" s="6"/>
      <c r="AJ6774" s="6"/>
      <c r="BC6774" s="6"/>
    </row>
    <row r="6775" spans="8:55">
      <c r="H6775" s="6"/>
      <c r="O6775" s="6"/>
      <c r="V6775" s="6"/>
      <c r="AJ6775" s="6"/>
      <c r="BC6775" s="6"/>
    </row>
    <row r="6776" spans="8:55">
      <c r="H6776" s="6"/>
      <c r="O6776" s="6"/>
      <c r="V6776" s="6"/>
      <c r="AJ6776" s="6"/>
      <c r="BC6776" s="6"/>
    </row>
    <row r="6777" spans="8:55">
      <c r="H6777" s="6"/>
      <c r="O6777" s="6"/>
      <c r="V6777" s="6"/>
      <c r="AJ6777" s="6"/>
      <c r="BC6777" s="6"/>
    </row>
    <row r="6778" spans="8:55">
      <c r="H6778" s="6"/>
      <c r="O6778" s="6"/>
      <c r="V6778" s="6"/>
      <c r="AJ6778" s="6"/>
      <c r="BC6778" s="6"/>
    </row>
    <row r="6779" spans="8:55">
      <c r="H6779" s="6"/>
      <c r="O6779" s="6"/>
      <c r="V6779" s="6"/>
      <c r="AJ6779" s="6"/>
      <c r="BC6779" s="6"/>
    </row>
    <row r="6780" spans="8:55">
      <c r="H6780" s="6"/>
      <c r="O6780" s="6"/>
      <c r="V6780" s="6"/>
      <c r="AJ6780" s="6"/>
      <c r="BC6780" s="6"/>
    </row>
    <row r="6781" spans="8:55">
      <c r="H6781" s="6"/>
      <c r="O6781" s="6"/>
      <c r="V6781" s="6"/>
      <c r="AJ6781" s="6"/>
      <c r="BC6781" s="6"/>
    </row>
    <row r="6782" spans="8:55">
      <c r="H6782" s="6"/>
      <c r="O6782" s="6"/>
      <c r="V6782" s="6"/>
      <c r="AJ6782" s="6"/>
      <c r="BC6782" s="6"/>
    </row>
    <row r="6783" spans="8:55">
      <c r="H6783" s="6"/>
      <c r="O6783" s="6"/>
      <c r="V6783" s="6"/>
      <c r="AJ6783" s="6"/>
      <c r="BC6783" s="6"/>
    </row>
    <row r="6784" spans="8:55">
      <c r="H6784" s="6"/>
      <c r="O6784" s="6"/>
      <c r="V6784" s="6"/>
      <c r="AJ6784" s="6"/>
      <c r="BC6784" s="6"/>
    </row>
    <row r="6785" spans="8:55">
      <c r="H6785" s="6"/>
      <c r="O6785" s="6"/>
      <c r="V6785" s="6"/>
      <c r="AJ6785" s="6"/>
      <c r="BC6785" s="6"/>
    </row>
    <row r="6786" spans="8:55">
      <c r="H6786" s="6"/>
      <c r="O6786" s="6"/>
      <c r="V6786" s="6"/>
      <c r="AJ6786" s="6"/>
      <c r="BC6786" s="6"/>
    </row>
    <row r="6787" spans="8:55">
      <c r="H6787" s="6"/>
      <c r="O6787" s="6"/>
      <c r="V6787" s="6"/>
      <c r="AJ6787" s="6"/>
      <c r="BC6787" s="6"/>
    </row>
    <row r="6788" spans="8:55">
      <c r="H6788" s="6"/>
      <c r="O6788" s="6"/>
      <c r="V6788" s="6"/>
      <c r="AJ6788" s="6"/>
      <c r="BC6788" s="6"/>
    </row>
    <row r="6789" spans="8:55">
      <c r="H6789" s="6"/>
      <c r="O6789" s="6"/>
      <c r="V6789" s="6"/>
      <c r="AJ6789" s="6"/>
      <c r="BC6789" s="6"/>
    </row>
    <row r="6790" spans="8:55">
      <c r="H6790" s="6"/>
      <c r="O6790" s="6"/>
      <c r="V6790" s="6"/>
      <c r="AJ6790" s="6"/>
      <c r="BC6790" s="6"/>
    </row>
    <row r="6791" spans="8:55">
      <c r="H6791" s="6"/>
      <c r="O6791" s="6"/>
      <c r="V6791" s="6"/>
      <c r="AJ6791" s="6"/>
      <c r="BC6791" s="6"/>
    </row>
    <row r="6792" spans="8:55">
      <c r="H6792" s="6"/>
      <c r="O6792" s="6"/>
      <c r="V6792" s="6"/>
      <c r="AJ6792" s="6"/>
      <c r="BC6792" s="6"/>
    </row>
    <row r="6793" spans="8:55">
      <c r="H6793" s="6"/>
      <c r="O6793" s="6"/>
      <c r="V6793" s="6"/>
      <c r="AJ6793" s="6"/>
      <c r="BC6793" s="6"/>
    </row>
    <row r="6794" spans="8:55">
      <c r="H6794" s="6"/>
      <c r="O6794" s="6"/>
      <c r="V6794" s="6"/>
      <c r="AJ6794" s="6"/>
      <c r="BC6794" s="6"/>
    </row>
    <row r="6795" spans="8:55">
      <c r="H6795" s="6"/>
      <c r="O6795" s="6"/>
      <c r="V6795" s="6"/>
      <c r="AJ6795" s="6"/>
      <c r="BC6795" s="6"/>
    </row>
    <row r="6796" spans="8:55">
      <c r="H6796" s="6"/>
      <c r="O6796" s="6"/>
      <c r="V6796" s="6"/>
      <c r="AJ6796" s="6"/>
      <c r="BC6796" s="6"/>
    </row>
    <row r="6797" spans="8:55">
      <c r="H6797" s="6"/>
      <c r="O6797" s="6"/>
      <c r="V6797" s="6"/>
      <c r="AJ6797" s="6"/>
      <c r="BC6797" s="6"/>
    </row>
    <row r="6798" spans="8:55">
      <c r="H6798" s="6"/>
      <c r="O6798" s="6"/>
      <c r="V6798" s="6"/>
      <c r="AJ6798" s="6"/>
      <c r="BC6798" s="6"/>
    </row>
    <row r="6799" spans="8:55">
      <c r="H6799" s="6"/>
      <c r="O6799" s="6"/>
      <c r="V6799" s="6"/>
      <c r="AJ6799" s="6"/>
      <c r="BC6799" s="6"/>
    </row>
    <row r="6800" spans="8:55">
      <c r="H6800" s="6"/>
      <c r="O6800" s="6"/>
      <c r="V6800" s="6"/>
      <c r="AJ6800" s="6"/>
      <c r="BC6800" s="6"/>
    </row>
    <row r="6801" spans="8:55">
      <c r="H6801" s="6"/>
      <c r="O6801" s="6"/>
      <c r="V6801" s="6"/>
      <c r="AJ6801" s="6"/>
      <c r="BC6801" s="6"/>
    </row>
    <row r="6802" spans="8:55">
      <c r="H6802" s="6"/>
      <c r="O6802" s="6"/>
      <c r="V6802" s="6"/>
      <c r="AJ6802" s="6"/>
      <c r="BC6802" s="6"/>
    </row>
    <row r="6803" spans="8:55">
      <c r="H6803" s="6"/>
      <c r="O6803" s="6"/>
      <c r="V6803" s="6"/>
      <c r="AJ6803" s="6"/>
      <c r="BC6803" s="6"/>
    </row>
    <row r="6804" spans="8:55">
      <c r="H6804" s="6"/>
      <c r="O6804" s="6"/>
      <c r="V6804" s="6"/>
      <c r="AJ6804" s="6"/>
      <c r="BC6804" s="6"/>
    </row>
    <row r="6805" spans="8:55">
      <c r="H6805" s="6"/>
      <c r="O6805" s="6"/>
      <c r="V6805" s="6"/>
      <c r="AJ6805" s="6"/>
      <c r="BC6805" s="6"/>
    </row>
    <row r="6806" spans="8:55">
      <c r="H6806" s="6"/>
      <c r="O6806" s="6"/>
      <c r="V6806" s="6"/>
      <c r="AJ6806" s="6"/>
      <c r="BC6806" s="6"/>
    </row>
    <row r="6807" spans="8:55">
      <c r="H6807" s="6"/>
      <c r="O6807" s="6"/>
      <c r="V6807" s="6"/>
      <c r="AJ6807" s="6"/>
      <c r="BC6807" s="6"/>
    </row>
    <row r="6808" spans="8:55">
      <c r="H6808" s="6"/>
      <c r="O6808" s="6"/>
      <c r="V6808" s="6"/>
      <c r="AJ6808" s="6"/>
      <c r="BC6808" s="6"/>
    </row>
    <row r="6809" spans="8:55">
      <c r="H6809" s="6"/>
      <c r="O6809" s="6"/>
      <c r="V6809" s="6"/>
      <c r="AJ6809" s="6"/>
      <c r="BC6809" s="6"/>
    </row>
    <row r="6810" spans="8:55">
      <c r="H6810" s="6"/>
      <c r="O6810" s="6"/>
      <c r="V6810" s="6"/>
      <c r="AJ6810" s="6"/>
      <c r="BC6810" s="6"/>
    </row>
    <row r="6811" spans="8:55">
      <c r="H6811" s="6"/>
      <c r="O6811" s="6"/>
      <c r="V6811" s="6"/>
      <c r="AJ6811" s="6"/>
      <c r="BC6811" s="6"/>
    </row>
    <row r="6812" spans="8:55">
      <c r="H6812" s="6"/>
      <c r="O6812" s="6"/>
      <c r="V6812" s="6"/>
      <c r="AJ6812" s="6"/>
      <c r="BC6812" s="6"/>
    </row>
    <row r="6813" spans="8:55">
      <c r="H6813" s="6"/>
      <c r="O6813" s="6"/>
      <c r="V6813" s="6"/>
      <c r="AJ6813" s="6"/>
      <c r="BC6813" s="6"/>
    </row>
    <row r="6814" spans="8:55">
      <c r="H6814" s="6"/>
      <c r="O6814" s="6"/>
      <c r="V6814" s="6"/>
      <c r="AJ6814" s="6"/>
      <c r="BC6814" s="6"/>
    </row>
    <row r="6815" spans="8:55">
      <c r="H6815" s="6"/>
      <c r="O6815" s="6"/>
      <c r="V6815" s="6"/>
      <c r="AJ6815" s="6"/>
      <c r="BC6815" s="6"/>
    </row>
    <row r="6816" spans="8:55">
      <c r="H6816" s="6"/>
      <c r="O6816" s="6"/>
      <c r="V6816" s="6"/>
      <c r="AJ6816" s="6"/>
      <c r="BC6816" s="6"/>
    </row>
    <row r="6817" spans="8:55">
      <c r="H6817" s="6"/>
      <c r="O6817" s="6"/>
      <c r="V6817" s="6"/>
      <c r="AJ6817" s="6"/>
      <c r="BC6817" s="6"/>
    </row>
    <row r="6818" spans="8:55">
      <c r="H6818" s="6"/>
      <c r="O6818" s="6"/>
      <c r="V6818" s="6"/>
      <c r="AJ6818" s="6"/>
      <c r="BC6818" s="6"/>
    </row>
    <row r="6819" spans="8:55">
      <c r="H6819" s="6"/>
      <c r="O6819" s="6"/>
      <c r="V6819" s="6"/>
      <c r="AJ6819" s="6"/>
      <c r="BC6819" s="6"/>
    </row>
    <row r="6820" spans="8:55">
      <c r="H6820" s="6"/>
      <c r="O6820" s="6"/>
      <c r="V6820" s="6"/>
      <c r="AJ6820" s="6"/>
      <c r="BC6820" s="6"/>
    </row>
    <row r="6821" spans="8:55">
      <c r="H6821" s="6"/>
      <c r="O6821" s="6"/>
      <c r="V6821" s="6"/>
      <c r="AJ6821" s="6"/>
      <c r="BC6821" s="6"/>
    </row>
    <row r="6822" spans="8:55">
      <c r="H6822" s="6"/>
      <c r="O6822" s="6"/>
      <c r="V6822" s="6"/>
      <c r="AJ6822" s="6"/>
      <c r="BC6822" s="6"/>
    </row>
    <row r="6823" spans="8:55">
      <c r="H6823" s="6"/>
      <c r="O6823" s="6"/>
      <c r="V6823" s="6"/>
      <c r="AJ6823" s="6"/>
      <c r="BC6823" s="6"/>
    </row>
    <row r="6824" spans="8:55">
      <c r="H6824" s="6"/>
      <c r="O6824" s="6"/>
      <c r="V6824" s="6"/>
      <c r="AJ6824" s="6"/>
      <c r="BC6824" s="6"/>
    </row>
    <row r="6825" spans="8:55">
      <c r="H6825" s="6"/>
      <c r="O6825" s="6"/>
      <c r="V6825" s="6"/>
      <c r="AJ6825" s="6"/>
      <c r="BC6825" s="6"/>
    </row>
    <row r="6826" spans="8:55">
      <c r="H6826" s="6"/>
      <c r="O6826" s="6"/>
      <c r="V6826" s="6"/>
      <c r="AJ6826" s="6"/>
      <c r="BC6826" s="6"/>
    </row>
    <row r="6827" spans="8:55">
      <c r="H6827" s="6"/>
      <c r="O6827" s="6"/>
      <c r="V6827" s="6"/>
      <c r="AJ6827" s="6"/>
      <c r="BC6827" s="6"/>
    </row>
    <row r="6828" spans="8:55">
      <c r="H6828" s="6"/>
      <c r="O6828" s="6"/>
      <c r="V6828" s="6"/>
      <c r="AJ6828" s="6"/>
      <c r="BC6828" s="6"/>
    </row>
    <row r="6829" spans="8:55">
      <c r="H6829" s="6"/>
      <c r="O6829" s="6"/>
      <c r="V6829" s="6"/>
      <c r="AJ6829" s="6"/>
      <c r="BC6829" s="6"/>
    </row>
    <row r="6830" spans="8:55">
      <c r="H6830" s="6"/>
      <c r="O6830" s="6"/>
      <c r="V6830" s="6"/>
      <c r="AJ6830" s="6"/>
      <c r="BC6830" s="6"/>
    </row>
    <row r="6831" spans="8:55">
      <c r="H6831" s="6"/>
      <c r="O6831" s="6"/>
      <c r="V6831" s="6"/>
      <c r="AJ6831" s="6"/>
      <c r="BC6831" s="6"/>
    </row>
    <row r="6832" spans="8:55">
      <c r="H6832" s="6"/>
      <c r="O6832" s="6"/>
      <c r="V6832" s="6"/>
      <c r="AJ6832" s="6"/>
      <c r="BC6832" s="6"/>
    </row>
    <row r="6833" spans="8:55">
      <c r="H6833" s="6"/>
      <c r="O6833" s="6"/>
      <c r="V6833" s="6"/>
      <c r="AJ6833" s="6"/>
      <c r="BC6833" s="6"/>
    </row>
    <row r="6834" spans="8:55">
      <c r="H6834" s="6"/>
      <c r="O6834" s="6"/>
      <c r="V6834" s="6"/>
      <c r="AJ6834" s="6"/>
      <c r="BC6834" s="6"/>
    </row>
    <row r="6835" spans="8:55">
      <c r="H6835" s="6"/>
      <c r="O6835" s="6"/>
      <c r="V6835" s="6"/>
      <c r="AJ6835" s="6"/>
      <c r="BC6835" s="6"/>
    </row>
    <row r="6836" spans="8:55">
      <c r="H6836" s="6"/>
      <c r="O6836" s="6"/>
      <c r="V6836" s="6"/>
      <c r="AJ6836" s="6"/>
      <c r="BC6836" s="6"/>
    </row>
    <row r="6837" spans="8:55">
      <c r="H6837" s="6"/>
      <c r="O6837" s="6"/>
      <c r="V6837" s="6"/>
      <c r="AJ6837" s="6"/>
      <c r="BC6837" s="6"/>
    </row>
    <row r="6838" spans="8:55">
      <c r="H6838" s="6"/>
      <c r="O6838" s="6"/>
      <c r="V6838" s="6"/>
      <c r="AJ6838" s="6"/>
      <c r="BC6838" s="6"/>
    </row>
    <row r="6839" spans="8:55">
      <c r="H6839" s="6"/>
      <c r="O6839" s="6"/>
      <c r="V6839" s="6"/>
      <c r="AJ6839" s="6"/>
      <c r="BC6839" s="6"/>
    </row>
    <row r="6840" spans="8:55">
      <c r="H6840" s="6"/>
      <c r="O6840" s="6"/>
      <c r="V6840" s="6"/>
      <c r="AJ6840" s="6"/>
      <c r="BC6840" s="6"/>
    </row>
    <row r="6841" spans="8:55">
      <c r="H6841" s="6"/>
      <c r="O6841" s="6"/>
      <c r="V6841" s="6"/>
      <c r="AJ6841" s="6"/>
      <c r="BC6841" s="6"/>
    </row>
    <row r="6842" spans="8:55">
      <c r="H6842" s="6"/>
      <c r="O6842" s="6"/>
      <c r="V6842" s="6"/>
      <c r="AJ6842" s="6"/>
      <c r="BC6842" s="6"/>
    </row>
    <row r="6843" spans="8:55">
      <c r="H6843" s="6"/>
      <c r="O6843" s="6"/>
      <c r="V6843" s="6"/>
      <c r="AJ6843" s="6"/>
      <c r="BC6843" s="6"/>
    </row>
    <row r="6844" spans="8:55">
      <c r="H6844" s="6"/>
      <c r="O6844" s="6"/>
      <c r="V6844" s="6"/>
      <c r="AJ6844" s="6"/>
      <c r="BC6844" s="6"/>
    </row>
    <row r="6845" spans="8:55">
      <c r="H6845" s="6"/>
      <c r="O6845" s="6"/>
      <c r="V6845" s="6"/>
      <c r="AJ6845" s="6"/>
      <c r="BC6845" s="6"/>
    </row>
    <row r="6846" spans="8:55">
      <c r="H6846" s="6"/>
      <c r="O6846" s="6"/>
      <c r="V6846" s="6"/>
      <c r="AJ6846" s="6"/>
      <c r="BC6846" s="6"/>
    </row>
    <row r="6847" spans="8:55">
      <c r="H6847" s="6"/>
      <c r="O6847" s="6"/>
      <c r="V6847" s="6"/>
      <c r="AJ6847" s="6"/>
      <c r="BC6847" s="6"/>
    </row>
    <row r="6848" spans="8:55">
      <c r="H6848" s="6"/>
      <c r="O6848" s="6"/>
      <c r="V6848" s="6"/>
      <c r="AJ6848" s="6"/>
      <c r="BC6848" s="6"/>
    </row>
    <row r="6849" spans="8:55">
      <c r="H6849" s="6"/>
      <c r="O6849" s="6"/>
      <c r="V6849" s="6"/>
      <c r="AJ6849" s="6"/>
      <c r="BC6849" s="6"/>
    </row>
    <row r="6850" spans="8:55">
      <c r="H6850" s="6"/>
      <c r="O6850" s="6"/>
      <c r="V6850" s="6"/>
      <c r="AJ6850" s="6"/>
      <c r="BC6850" s="6"/>
    </row>
    <row r="6851" spans="8:55">
      <c r="H6851" s="6"/>
      <c r="O6851" s="6"/>
      <c r="V6851" s="6"/>
      <c r="AJ6851" s="6"/>
      <c r="BC6851" s="6"/>
    </row>
    <row r="6852" spans="8:55">
      <c r="H6852" s="6"/>
      <c r="O6852" s="6"/>
      <c r="V6852" s="6"/>
      <c r="AJ6852" s="6"/>
      <c r="BC6852" s="6"/>
    </row>
    <row r="6853" spans="8:55">
      <c r="H6853" s="6"/>
      <c r="O6853" s="6"/>
      <c r="V6853" s="6"/>
      <c r="AJ6853" s="6"/>
      <c r="BC6853" s="6"/>
    </row>
    <row r="6854" spans="8:55">
      <c r="H6854" s="6"/>
      <c r="O6854" s="6"/>
      <c r="V6854" s="6"/>
      <c r="AJ6854" s="6"/>
      <c r="BC6854" s="6"/>
    </row>
    <row r="6855" spans="8:55">
      <c r="H6855" s="6"/>
      <c r="O6855" s="6"/>
      <c r="V6855" s="6"/>
      <c r="AJ6855" s="6"/>
      <c r="BC6855" s="6"/>
    </row>
    <row r="6856" spans="8:55">
      <c r="H6856" s="6"/>
      <c r="O6856" s="6"/>
      <c r="V6856" s="6"/>
      <c r="AJ6856" s="6"/>
      <c r="BC6856" s="6"/>
    </row>
    <row r="6857" spans="8:55">
      <c r="H6857" s="6"/>
      <c r="O6857" s="6"/>
      <c r="V6857" s="6"/>
      <c r="AJ6857" s="6"/>
      <c r="BC6857" s="6"/>
    </row>
    <row r="6858" spans="8:55">
      <c r="H6858" s="6"/>
      <c r="O6858" s="6"/>
      <c r="V6858" s="6"/>
      <c r="AJ6858" s="6"/>
      <c r="BC6858" s="6"/>
    </row>
    <row r="6859" spans="8:55">
      <c r="H6859" s="6"/>
      <c r="O6859" s="6"/>
      <c r="V6859" s="6"/>
      <c r="AJ6859" s="6"/>
      <c r="BC6859" s="6"/>
    </row>
    <row r="6860" spans="8:55">
      <c r="H6860" s="6"/>
      <c r="O6860" s="6"/>
      <c r="V6860" s="6"/>
      <c r="AJ6860" s="6"/>
      <c r="BC6860" s="6"/>
    </row>
    <row r="6861" spans="8:55">
      <c r="H6861" s="6"/>
      <c r="O6861" s="6"/>
      <c r="V6861" s="6"/>
      <c r="AJ6861" s="6"/>
      <c r="BC6861" s="6"/>
    </row>
    <row r="6862" spans="8:55">
      <c r="H6862" s="6"/>
      <c r="O6862" s="6"/>
      <c r="V6862" s="6"/>
      <c r="AJ6862" s="6"/>
      <c r="BC6862" s="6"/>
    </row>
    <row r="6863" spans="8:55">
      <c r="H6863" s="6"/>
      <c r="O6863" s="6"/>
      <c r="V6863" s="6"/>
      <c r="AJ6863" s="6"/>
      <c r="BC6863" s="6"/>
    </row>
    <row r="6864" spans="8:55">
      <c r="H6864" s="6"/>
      <c r="O6864" s="6"/>
      <c r="V6864" s="6"/>
      <c r="AJ6864" s="6"/>
      <c r="BC6864" s="6"/>
    </row>
    <row r="6865" spans="8:55">
      <c r="H6865" s="6"/>
      <c r="O6865" s="6"/>
      <c r="V6865" s="6"/>
      <c r="AJ6865" s="6"/>
      <c r="BC6865" s="6"/>
    </row>
    <row r="6866" spans="8:55">
      <c r="H6866" s="6"/>
      <c r="O6866" s="6"/>
      <c r="V6866" s="6"/>
      <c r="AJ6866" s="6"/>
      <c r="BC6866" s="6"/>
    </row>
    <row r="6867" spans="8:55">
      <c r="H6867" s="6"/>
      <c r="O6867" s="6"/>
      <c r="V6867" s="6"/>
      <c r="AJ6867" s="6"/>
      <c r="BC6867" s="6"/>
    </row>
    <row r="6868" spans="8:55">
      <c r="H6868" s="6"/>
      <c r="O6868" s="6"/>
      <c r="V6868" s="6"/>
      <c r="AJ6868" s="6"/>
      <c r="BC6868" s="6"/>
    </row>
    <row r="6869" spans="8:55">
      <c r="H6869" s="6"/>
      <c r="O6869" s="6"/>
      <c r="V6869" s="6"/>
      <c r="AJ6869" s="6"/>
      <c r="BC6869" s="6"/>
    </row>
    <row r="6870" spans="8:55">
      <c r="H6870" s="6"/>
      <c r="O6870" s="6"/>
      <c r="V6870" s="6"/>
      <c r="AJ6870" s="6"/>
      <c r="BC6870" s="6"/>
    </row>
    <row r="6871" spans="8:55">
      <c r="H6871" s="6"/>
      <c r="O6871" s="6"/>
      <c r="V6871" s="6"/>
      <c r="AJ6871" s="6"/>
      <c r="BC6871" s="6"/>
    </row>
    <row r="6872" spans="8:55">
      <c r="H6872" s="6"/>
      <c r="O6872" s="6"/>
      <c r="V6872" s="6"/>
      <c r="AJ6872" s="6"/>
      <c r="BC6872" s="6"/>
    </row>
    <row r="6873" spans="8:55">
      <c r="H6873" s="6"/>
      <c r="O6873" s="6"/>
      <c r="V6873" s="6"/>
      <c r="AJ6873" s="6"/>
      <c r="BC6873" s="6"/>
    </row>
    <row r="6874" spans="8:55">
      <c r="H6874" s="6"/>
      <c r="O6874" s="6"/>
      <c r="V6874" s="6"/>
      <c r="AJ6874" s="6"/>
      <c r="BC6874" s="6"/>
    </row>
    <row r="6875" spans="8:55">
      <c r="H6875" s="6"/>
      <c r="O6875" s="6"/>
      <c r="V6875" s="6"/>
      <c r="AJ6875" s="6"/>
      <c r="BC6875" s="6"/>
    </row>
    <row r="6876" spans="8:55">
      <c r="H6876" s="6"/>
      <c r="O6876" s="6"/>
      <c r="V6876" s="6"/>
      <c r="AJ6876" s="6"/>
      <c r="BC6876" s="6"/>
    </row>
    <row r="6877" spans="8:55">
      <c r="H6877" s="6"/>
      <c r="O6877" s="6"/>
      <c r="V6877" s="6"/>
      <c r="AJ6877" s="6"/>
      <c r="BC6877" s="6"/>
    </row>
    <row r="6878" spans="8:55">
      <c r="H6878" s="6"/>
      <c r="O6878" s="6"/>
      <c r="V6878" s="6"/>
      <c r="AJ6878" s="6"/>
      <c r="BC6878" s="6"/>
    </row>
    <row r="6879" spans="8:55">
      <c r="H6879" s="6"/>
      <c r="O6879" s="6"/>
      <c r="V6879" s="6"/>
      <c r="AJ6879" s="6"/>
      <c r="BC6879" s="6"/>
    </row>
    <row r="6880" spans="8:55">
      <c r="H6880" s="6"/>
      <c r="O6880" s="6"/>
      <c r="V6880" s="6"/>
      <c r="AJ6880" s="6"/>
      <c r="BC6880" s="6"/>
    </row>
    <row r="6881" spans="8:55">
      <c r="H6881" s="6"/>
      <c r="O6881" s="6"/>
      <c r="V6881" s="6"/>
      <c r="AJ6881" s="6"/>
      <c r="BC6881" s="6"/>
    </row>
    <row r="6882" spans="8:55">
      <c r="H6882" s="6"/>
      <c r="O6882" s="6"/>
      <c r="V6882" s="6"/>
      <c r="AJ6882" s="6"/>
      <c r="BC6882" s="6"/>
    </row>
    <row r="6883" spans="8:55">
      <c r="H6883" s="6"/>
      <c r="O6883" s="6"/>
      <c r="V6883" s="6"/>
      <c r="AJ6883" s="6"/>
      <c r="BC6883" s="6"/>
    </row>
    <row r="6884" spans="8:55">
      <c r="H6884" s="6"/>
      <c r="O6884" s="6"/>
      <c r="V6884" s="6"/>
      <c r="AJ6884" s="6"/>
      <c r="BC6884" s="6"/>
    </row>
    <row r="6885" spans="8:55">
      <c r="H6885" s="6"/>
      <c r="O6885" s="6"/>
      <c r="V6885" s="6"/>
      <c r="AJ6885" s="6"/>
      <c r="BC6885" s="6"/>
    </row>
    <row r="6886" spans="8:55">
      <c r="H6886" s="6"/>
      <c r="O6886" s="6"/>
      <c r="V6886" s="6"/>
      <c r="AJ6886" s="6"/>
      <c r="BC6886" s="6"/>
    </row>
    <row r="6887" spans="8:55">
      <c r="H6887" s="6"/>
      <c r="O6887" s="6"/>
      <c r="V6887" s="6"/>
      <c r="AJ6887" s="6"/>
      <c r="BC6887" s="6"/>
    </row>
    <row r="6888" spans="8:55">
      <c r="H6888" s="6"/>
      <c r="O6888" s="6"/>
      <c r="V6888" s="6"/>
      <c r="AJ6888" s="6"/>
      <c r="BC6888" s="6"/>
    </row>
    <row r="6889" spans="8:55">
      <c r="H6889" s="6"/>
      <c r="O6889" s="6"/>
      <c r="V6889" s="6"/>
      <c r="AJ6889" s="6"/>
      <c r="BC6889" s="6"/>
    </row>
    <row r="6890" spans="8:55">
      <c r="H6890" s="6"/>
      <c r="O6890" s="6"/>
      <c r="V6890" s="6"/>
      <c r="AJ6890" s="6"/>
      <c r="BC6890" s="6"/>
    </row>
    <row r="6891" spans="8:55">
      <c r="H6891" s="6"/>
      <c r="O6891" s="6"/>
      <c r="V6891" s="6"/>
      <c r="AJ6891" s="6"/>
      <c r="BC6891" s="6"/>
    </row>
    <row r="6892" spans="8:55">
      <c r="H6892" s="6"/>
      <c r="O6892" s="6"/>
      <c r="V6892" s="6"/>
      <c r="AJ6892" s="6"/>
      <c r="BC6892" s="6"/>
    </row>
    <row r="6893" spans="8:55">
      <c r="H6893" s="6"/>
      <c r="O6893" s="6"/>
      <c r="V6893" s="6"/>
      <c r="AJ6893" s="6"/>
      <c r="BC6893" s="6"/>
    </row>
    <row r="6894" spans="8:55">
      <c r="H6894" s="6"/>
      <c r="O6894" s="6"/>
      <c r="V6894" s="6"/>
      <c r="AJ6894" s="6"/>
      <c r="BC6894" s="6"/>
    </row>
    <row r="6895" spans="8:55">
      <c r="H6895" s="6"/>
      <c r="O6895" s="6"/>
      <c r="V6895" s="6"/>
      <c r="AJ6895" s="6"/>
      <c r="BC6895" s="6"/>
    </row>
    <row r="6896" spans="8:55">
      <c r="H6896" s="6"/>
      <c r="O6896" s="6"/>
      <c r="V6896" s="6"/>
      <c r="AJ6896" s="6"/>
      <c r="BC6896" s="6"/>
    </row>
    <row r="6897" spans="8:55">
      <c r="H6897" s="6"/>
      <c r="O6897" s="6"/>
      <c r="V6897" s="6"/>
      <c r="AJ6897" s="6"/>
      <c r="BC6897" s="6"/>
    </row>
    <row r="6898" spans="8:55">
      <c r="H6898" s="6"/>
      <c r="O6898" s="6"/>
      <c r="V6898" s="6"/>
      <c r="AJ6898" s="6"/>
      <c r="BC6898" s="6"/>
    </row>
    <row r="6899" spans="8:55">
      <c r="H6899" s="6"/>
      <c r="O6899" s="6"/>
      <c r="V6899" s="6"/>
      <c r="AJ6899" s="6"/>
      <c r="BC6899" s="6"/>
    </row>
    <row r="6900" spans="8:55">
      <c r="H6900" s="6"/>
      <c r="O6900" s="6"/>
      <c r="V6900" s="6"/>
      <c r="AJ6900" s="6"/>
      <c r="BC6900" s="6"/>
    </row>
    <row r="6901" spans="8:55">
      <c r="H6901" s="6"/>
      <c r="O6901" s="6"/>
      <c r="V6901" s="6"/>
      <c r="AJ6901" s="6"/>
      <c r="BC6901" s="6"/>
    </row>
    <row r="6902" spans="8:55">
      <c r="H6902" s="6"/>
      <c r="O6902" s="6"/>
      <c r="V6902" s="6"/>
      <c r="AJ6902" s="6"/>
      <c r="BC6902" s="6"/>
    </row>
    <row r="6903" spans="8:55">
      <c r="H6903" s="6"/>
      <c r="O6903" s="6"/>
      <c r="V6903" s="6"/>
      <c r="AJ6903" s="6"/>
      <c r="BC6903" s="6"/>
    </row>
    <row r="6904" spans="8:55">
      <c r="H6904" s="6"/>
      <c r="O6904" s="6"/>
      <c r="V6904" s="6"/>
      <c r="AJ6904" s="6"/>
      <c r="BC6904" s="6"/>
    </row>
    <row r="6905" spans="8:55">
      <c r="H6905" s="6"/>
      <c r="O6905" s="6"/>
      <c r="V6905" s="6"/>
      <c r="AJ6905" s="6"/>
      <c r="BC6905" s="6"/>
    </row>
    <row r="6906" spans="8:55">
      <c r="H6906" s="6"/>
      <c r="O6906" s="6"/>
      <c r="V6906" s="6"/>
      <c r="AJ6906" s="6"/>
      <c r="BC6906" s="6"/>
    </row>
    <row r="6907" spans="8:55">
      <c r="H6907" s="6"/>
      <c r="O6907" s="6"/>
      <c r="V6907" s="6"/>
      <c r="AJ6907" s="6"/>
      <c r="BC6907" s="6"/>
    </row>
    <row r="6908" spans="8:55">
      <c r="H6908" s="6"/>
      <c r="O6908" s="6"/>
      <c r="V6908" s="6"/>
      <c r="AJ6908" s="6"/>
      <c r="BC6908" s="6"/>
    </row>
    <row r="6909" spans="8:55">
      <c r="H6909" s="6"/>
      <c r="O6909" s="6"/>
      <c r="V6909" s="6"/>
      <c r="AJ6909" s="6"/>
      <c r="BC6909" s="6"/>
    </row>
    <row r="6910" spans="8:55">
      <c r="H6910" s="6"/>
      <c r="O6910" s="6"/>
      <c r="V6910" s="6"/>
      <c r="AJ6910" s="6"/>
      <c r="BC6910" s="6"/>
    </row>
    <row r="6911" spans="8:55">
      <c r="H6911" s="6"/>
      <c r="O6911" s="6"/>
      <c r="V6911" s="6"/>
      <c r="AJ6911" s="6"/>
      <c r="BC6911" s="6"/>
    </row>
    <row r="6912" spans="8:55">
      <c r="H6912" s="6"/>
      <c r="O6912" s="6"/>
      <c r="V6912" s="6"/>
      <c r="AJ6912" s="6"/>
      <c r="BC6912" s="6"/>
    </row>
    <row r="6913" spans="8:55">
      <c r="H6913" s="6"/>
      <c r="O6913" s="6"/>
      <c r="V6913" s="6"/>
      <c r="AJ6913" s="6"/>
      <c r="BC6913" s="6"/>
    </row>
    <row r="6914" spans="8:55">
      <c r="H6914" s="6"/>
      <c r="O6914" s="6"/>
      <c r="V6914" s="6"/>
      <c r="AJ6914" s="6"/>
      <c r="BC6914" s="6"/>
    </row>
    <row r="6915" spans="8:55">
      <c r="H6915" s="6"/>
      <c r="O6915" s="6"/>
      <c r="V6915" s="6"/>
      <c r="AJ6915" s="6"/>
      <c r="BC6915" s="6"/>
    </row>
    <row r="6916" spans="8:55">
      <c r="H6916" s="6"/>
      <c r="O6916" s="6"/>
      <c r="V6916" s="6"/>
      <c r="AJ6916" s="6"/>
      <c r="BC6916" s="6"/>
    </row>
    <row r="6917" spans="8:55">
      <c r="H6917" s="6"/>
      <c r="O6917" s="6"/>
      <c r="V6917" s="6"/>
      <c r="AJ6917" s="6"/>
      <c r="BC6917" s="6"/>
    </row>
    <row r="6918" spans="8:55">
      <c r="H6918" s="6"/>
      <c r="O6918" s="6"/>
      <c r="V6918" s="6"/>
      <c r="AJ6918" s="6"/>
      <c r="BC6918" s="6"/>
    </row>
    <row r="6919" spans="8:55">
      <c r="H6919" s="6"/>
      <c r="O6919" s="6"/>
      <c r="V6919" s="6"/>
      <c r="AJ6919" s="6"/>
      <c r="BC6919" s="6"/>
    </row>
    <row r="6920" spans="8:55">
      <c r="H6920" s="6"/>
      <c r="O6920" s="6"/>
      <c r="V6920" s="6"/>
      <c r="AJ6920" s="6"/>
      <c r="BC6920" s="6"/>
    </row>
    <row r="6921" spans="8:55">
      <c r="H6921" s="6"/>
      <c r="O6921" s="6"/>
      <c r="V6921" s="6"/>
      <c r="AJ6921" s="6"/>
      <c r="BC6921" s="6"/>
    </row>
    <row r="6922" spans="8:55">
      <c r="H6922" s="6"/>
      <c r="O6922" s="6"/>
      <c r="V6922" s="6"/>
      <c r="AJ6922" s="6"/>
      <c r="BC6922" s="6"/>
    </row>
    <row r="6923" spans="8:55">
      <c r="H6923" s="6"/>
      <c r="O6923" s="6"/>
      <c r="V6923" s="6"/>
      <c r="AJ6923" s="6"/>
      <c r="BC6923" s="6"/>
    </row>
    <row r="6924" spans="8:55">
      <c r="H6924" s="6"/>
      <c r="O6924" s="6"/>
      <c r="V6924" s="6"/>
      <c r="AJ6924" s="6"/>
      <c r="BC6924" s="6"/>
    </row>
    <row r="6925" spans="8:55">
      <c r="H6925" s="6"/>
      <c r="O6925" s="6"/>
      <c r="V6925" s="6"/>
      <c r="AJ6925" s="6"/>
      <c r="BC6925" s="6"/>
    </row>
    <row r="6926" spans="8:55">
      <c r="H6926" s="6"/>
      <c r="O6926" s="6"/>
      <c r="V6926" s="6"/>
      <c r="AJ6926" s="6"/>
      <c r="BC6926" s="6"/>
    </row>
    <row r="6927" spans="8:55">
      <c r="H6927" s="6"/>
      <c r="O6927" s="6"/>
      <c r="V6927" s="6"/>
      <c r="AJ6927" s="6"/>
      <c r="BC6927" s="6"/>
    </row>
    <row r="6928" spans="8:55">
      <c r="H6928" s="6"/>
      <c r="O6928" s="6"/>
      <c r="V6928" s="6"/>
      <c r="AJ6928" s="6"/>
      <c r="BC6928" s="6"/>
    </row>
    <row r="6929" spans="8:55">
      <c r="H6929" s="6"/>
      <c r="O6929" s="6"/>
      <c r="V6929" s="6"/>
      <c r="AJ6929" s="6"/>
      <c r="BC6929" s="6"/>
    </row>
    <row r="6930" spans="8:55">
      <c r="H6930" s="6"/>
      <c r="O6930" s="6"/>
      <c r="V6930" s="6"/>
      <c r="AJ6930" s="6"/>
      <c r="BC6930" s="6"/>
    </row>
    <row r="6931" spans="8:55">
      <c r="H6931" s="6"/>
      <c r="O6931" s="6"/>
      <c r="V6931" s="6"/>
      <c r="AJ6931" s="6"/>
      <c r="BC6931" s="6"/>
    </row>
    <row r="6932" spans="8:55">
      <c r="H6932" s="6"/>
      <c r="O6932" s="6"/>
      <c r="V6932" s="6"/>
      <c r="AJ6932" s="6"/>
      <c r="BC6932" s="6"/>
    </row>
    <row r="6933" spans="8:55">
      <c r="H6933" s="6"/>
      <c r="O6933" s="6"/>
      <c r="V6933" s="6"/>
      <c r="AJ6933" s="6"/>
      <c r="BC6933" s="6"/>
    </row>
    <row r="6934" spans="8:55">
      <c r="H6934" s="6"/>
      <c r="O6934" s="6"/>
      <c r="V6934" s="6"/>
      <c r="AJ6934" s="6"/>
      <c r="BC6934" s="6"/>
    </row>
    <row r="6935" spans="8:55">
      <c r="H6935" s="6"/>
      <c r="O6935" s="6"/>
      <c r="V6935" s="6"/>
      <c r="AJ6935" s="6"/>
      <c r="BC6935" s="6"/>
    </row>
    <row r="6936" spans="8:55">
      <c r="H6936" s="6"/>
      <c r="O6936" s="6"/>
      <c r="V6936" s="6"/>
      <c r="AJ6936" s="6"/>
      <c r="BC6936" s="6"/>
    </row>
    <row r="6937" spans="8:55">
      <c r="H6937" s="6"/>
      <c r="O6937" s="6"/>
      <c r="V6937" s="6"/>
      <c r="AJ6937" s="6"/>
      <c r="BC6937" s="6"/>
    </row>
    <row r="6938" spans="8:55">
      <c r="H6938" s="6"/>
      <c r="O6938" s="6"/>
      <c r="V6938" s="6"/>
      <c r="AJ6938" s="6"/>
      <c r="BC6938" s="6"/>
    </row>
    <row r="6939" spans="8:55">
      <c r="H6939" s="6"/>
      <c r="O6939" s="6"/>
      <c r="V6939" s="6"/>
      <c r="AJ6939" s="6"/>
      <c r="BC6939" s="6"/>
    </row>
    <row r="6940" spans="8:55">
      <c r="H6940" s="6"/>
      <c r="O6940" s="6"/>
      <c r="V6940" s="6"/>
      <c r="AJ6940" s="6"/>
      <c r="BC6940" s="6"/>
    </row>
    <row r="6941" spans="8:55">
      <c r="H6941" s="6"/>
      <c r="O6941" s="6"/>
      <c r="V6941" s="6"/>
      <c r="AJ6941" s="6"/>
      <c r="BC6941" s="6"/>
    </row>
    <row r="6942" spans="8:55">
      <c r="H6942" s="6"/>
      <c r="O6942" s="6"/>
      <c r="V6942" s="6"/>
      <c r="AJ6942" s="6"/>
      <c r="BC6942" s="6"/>
    </row>
    <row r="6943" spans="8:55">
      <c r="H6943" s="6"/>
      <c r="O6943" s="6"/>
      <c r="V6943" s="6"/>
      <c r="AJ6943" s="6"/>
      <c r="BC6943" s="6"/>
    </row>
    <row r="6944" spans="8:55">
      <c r="H6944" s="6"/>
      <c r="O6944" s="6"/>
      <c r="V6944" s="6"/>
      <c r="AJ6944" s="6"/>
      <c r="BC6944" s="6"/>
    </row>
    <row r="6945" spans="8:55">
      <c r="H6945" s="6"/>
      <c r="O6945" s="6"/>
      <c r="V6945" s="6"/>
      <c r="AJ6945" s="6"/>
      <c r="BC6945" s="6"/>
    </row>
    <row r="6946" spans="8:55">
      <c r="H6946" s="6"/>
      <c r="O6946" s="6"/>
      <c r="V6946" s="6"/>
      <c r="AJ6946" s="6"/>
      <c r="BC6946" s="6"/>
    </row>
    <row r="6947" spans="8:55">
      <c r="H6947" s="6"/>
      <c r="O6947" s="6"/>
      <c r="V6947" s="6"/>
      <c r="AJ6947" s="6"/>
      <c r="BC6947" s="6"/>
    </row>
    <row r="6948" spans="8:55">
      <c r="H6948" s="6"/>
      <c r="O6948" s="6"/>
      <c r="V6948" s="6"/>
      <c r="AJ6948" s="6"/>
      <c r="BC6948" s="6"/>
    </row>
    <row r="6949" spans="8:55">
      <c r="H6949" s="6"/>
      <c r="O6949" s="6"/>
      <c r="V6949" s="6"/>
      <c r="AJ6949" s="6"/>
      <c r="BC6949" s="6"/>
    </row>
    <row r="6950" spans="8:55">
      <c r="H6950" s="6"/>
      <c r="O6950" s="6"/>
      <c r="V6950" s="6"/>
      <c r="AJ6950" s="6"/>
      <c r="BC6950" s="6"/>
    </row>
    <row r="6951" spans="8:55">
      <c r="H6951" s="6"/>
      <c r="O6951" s="6"/>
      <c r="V6951" s="6"/>
      <c r="AJ6951" s="6"/>
      <c r="BC6951" s="6"/>
    </row>
    <row r="6952" spans="8:55">
      <c r="H6952" s="6"/>
      <c r="O6952" s="6"/>
      <c r="V6952" s="6"/>
      <c r="AJ6952" s="6"/>
      <c r="BC6952" s="6"/>
    </row>
    <row r="6953" spans="8:55">
      <c r="H6953" s="6"/>
      <c r="O6953" s="6"/>
      <c r="V6953" s="6"/>
      <c r="AJ6953" s="6"/>
      <c r="BC6953" s="6"/>
    </row>
    <row r="6954" spans="8:55">
      <c r="H6954" s="6"/>
      <c r="O6954" s="6"/>
      <c r="V6954" s="6"/>
      <c r="AJ6954" s="6"/>
      <c r="BC6954" s="6"/>
    </row>
    <row r="6955" spans="8:55">
      <c r="H6955" s="6"/>
      <c r="O6955" s="6"/>
      <c r="V6955" s="6"/>
      <c r="AJ6955" s="6"/>
      <c r="BC6955" s="6"/>
    </row>
    <row r="6956" spans="8:55">
      <c r="H6956" s="6"/>
      <c r="O6956" s="6"/>
      <c r="V6956" s="6"/>
      <c r="AJ6956" s="6"/>
      <c r="BC6956" s="6"/>
    </row>
    <row r="6957" spans="8:55">
      <c r="H6957" s="6"/>
      <c r="O6957" s="6"/>
      <c r="V6957" s="6"/>
      <c r="AJ6957" s="6"/>
      <c r="BC6957" s="6"/>
    </row>
    <row r="6958" spans="8:55">
      <c r="H6958" s="6"/>
      <c r="O6958" s="6"/>
      <c r="V6958" s="6"/>
      <c r="AJ6958" s="6"/>
      <c r="BC6958" s="6"/>
    </row>
    <row r="6959" spans="8:55">
      <c r="H6959" s="6"/>
      <c r="O6959" s="6"/>
      <c r="V6959" s="6"/>
      <c r="AJ6959" s="6"/>
      <c r="BC6959" s="6"/>
    </row>
    <row r="6960" spans="8:55">
      <c r="H6960" s="6"/>
      <c r="O6960" s="6"/>
      <c r="V6960" s="6"/>
      <c r="AJ6960" s="6"/>
      <c r="BC6960" s="6"/>
    </row>
    <row r="6961" spans="8:55">
      <c r="H6961" s="6"/>
      <c r="O6961" s="6"/>
      <c r="V6961" s="6"/>
      <c r="AJ6961" s="6"/>
      <c r="BC6961" s="6"/>
    </row>
    <row r="6962" spans="8:55">
      <c r="H6962" s="6"/>
      <c r="O6962" s="6"/>
      <c r="V6962" s="6"/>
      <c r="AJ6962" s="6"/>
      <c r="BC6962" s="6"/>
    </row>
    <row r="6963" spans="8:55">
      <c r="H6963" s="6"/>
      <c r="O6963" s="6"/>
      <c r="V6963" s="6"/>
      <c r="AJ6963" s="6"/>
      <c r="BC6963" s="6"/>
    </row>
    <row r="6964" spans="8:55">
      <c r="H6964" s="6"/>
      <c r="O6964" s="6"/>
      <c r="V6964" s="6"/>
      <c r="AJ6964" s="6"/>
      <c r="BC6964" s="6"/>
    </row>
    <row r="6965" spans="8:55">
      <c r="H6965" s="6"/>
      <c r="O6965" s="6"/>
      <c r="V6965" s="6"/>
      <c r="AJ6965" s="6"/>
      <c r="BC6965" s="6"/>
    </row>
    <row r="6966" spans="8:55">
      <c r="H6966" s="6"/>
      <c r="O6966" s="6"/>
      <c r="V6966" s="6"/>
      <c r="AJ6966" s="6"/>
      <c r="BC6966" s="6"/>
    </row>
    <row r="6967" spans="8:55">
      <c r="H6967" s="6"/>
      <c r="O6967" s="6"/>
      <c r="V6967" s="6"/>
      <c r="AJ6967" s="6"/>
      <c r="BC6967" s="6"/>
    </row>
    <row r="6968" spans="8:55">
      <c r="H6968" s="6"/>
      <c r="O6968" s="6"/>
      <c r="V6968" s="6"/>
      <c r="AJ6968" s="6"/>
      <c r="BC6968" s="6"/>
    </row>
    <row r="6969" spans="8:55">
      <c r="H6969" s="6"/>
      <c r="O6969" s="6"/>
      <c r="V6969" s="6"/>
      <c r="AJ6969" s="6"/>
      <c r="BC6969" s="6"/>
    </row>
    <row r="6970" spans="8:55">
      <c r="H6970" s="6"/>
      <c r="O6970" s="6"/>
      <c r="V6970" s="6"/>
      <c r="AJ6970" s="6"/>
      <c r="BC6970" s="6"/>
    </row>
    <row r="6971" spans="8:55">
      <c r="H6971" s="6"/>
      <c r="O6971" s="6"/>
      <c r="V6971" s="6"/>
      <c r="AJ6971" s="6"/>
      <c r="BC6971" s="6"/>
    </row>
    <row r="6972" spans="8:55">
      <c r="H6972" s="6"/>
      <c r="O6972" s="6"/>
      <c r="V6972" s="6"/>
      <c r="AJ6972" s="6"/>
      <c r="BC6972" s="6"/>
    </row>
    <row r="6973" spans="8:55">
      <c r="H6973" s="6"/>
      <c r="O6973" s="6"/>
      <c r="V6973" s="6"/>
      <c r="AJ6973" s="6"/>
      <c r="BC6973" s="6"/>
    </row>
    <row r="6974" spans="8:55">
      <c r="H6974" s="6"/>
      <c r="O6974" s="6"/>
      <c r="V6974" s="6"/>
      <c r="AJ6974" s="6"/>
      <c r="BC6974" s="6"/>
    </row>
    <row r="6975" spans="8:55">
      <c r="H6975" s="6"/>
      <c r="O6975" s="6"/>
      <c r="V6975" s="6"/>
      <c r="AJ6975" s="6"/>
      <c r="BC6975" s="6"/>
    </row>
    <row r="6976" spans="8:55">
      <c r="H6976" s="6"/>
      <c r="O6976" s="6"/>
      <c r="V6976" s="6"/>
      <c r="AJ6976" s="6"/>
      <c r="BC6976" s="6"/>
    </row>
    <row r="6977" spans="8:55">
      <c r="H6977" s="6"/>
      <c r="O6977" s="6"/>
      <c r="V6977" s="6"/>
      <c r="AJ6977" s="6"/>
      <c r="BC6977" s="6"/>
    </row>
    <row r="6978" spans="8:55">
      <c r="H6978" s="6"/>
      <c r="O6978" s="6"/>
      <c r="V6978" s="6"/>
      <c r="AJ6978" s="6"/>
      <c r="BC6978" s="6"/>
    </row>
    <row r="6979" spans="8:55">
      <c r="H6979" s="6"/>
      <c r="O6979" s="6"/>
      <c r="V6979" s="6"/>
      <c r="AJ6979" s="6"/>
      <c r="BC6979" s="6"/>
    </row>
    <row r="6980" spans="8:55">
      <c r="H6980" s="6"/>
      <c r="O6980" s="6"/>
      <c r="V6980" s="6"/>
      <c r="AJ6980" s="6"/>
      <c r="BC6980" s="6"/>
    </row>
    <row r="6981" spans="8:55">
      <c r="H6981" s="6"/>
      <c r="O6981" s="6"/>
      <c r="V6981" s="6"/>
      <c r="AJ6981" s="6"/>
      <c r="BC6981" s="6"/>
    </row>
    <row r="6982" spans="8:55">
      <c r="H6982" s="6"/>
      <c r="O6982" s="6"/>
      <c r="V6982" s="6"/>
      <c r="AJ6982" s="6"/>
      <c r="BC6982" s="6"/>
    </row>
    <row r="6983" spans="8:55">
      <c r="H6983" s="6"/>
      <c r="O6983" s="6"/>
      <c r="V6983" s="6"/>
      <c r="AJ6983" s="6"/>
      <c r="BC6983" s="6"/>
    </row>
    <row r="6984" spans="8:55">
      <c r="H6984" s="6"/>
      <c r="O6984" s="6"/>
      <c r="V6984" s="6"/>
      <c r="AJ6984" s="6"/>
      <c r="BC6984" s="6"/>
    </row>
    <row r="6985" spans="8:55">
      <c r="H6985" s="6"/>
      <c r="O6985" s="6"/>
      <c r="V6985" s="6"/>
      <c r="AJ6985" s="6"/>
      <c r="BC6985" s="6"/>
    </row>
    <row r="6986" spans="8:55">
      <c r="H6986" s="6"/>
      <c r="O6986" s="6"/>
      <c r="V6986" s="6"/>
      <c r="AJ6986" s="6"/>
      <c r="BC6986" s="6"/>
    </row>
    <row r="6987" spans="8:55">
      <c r="H6987" s="6"/>
      <c r="O6987" s="6"/>
      <c r="V6987" s="6"/>
      <c r="AJ6987" s="6"/>
      <c r="BC6987" s="6"/>
    </row>
    <row r="6988" spans="8:55">
      <c r="H6988" s="6"/>
      <c r="O6988" s="6"/>
      <c r="V6988" s="6"/>
      <c r="AJ6988" s="6"/>
      <c r="BC6988" s="6"/>
    </row>
    <row r="6989" spans="8:55">
      <c r="H6989" s="6"/>
      <c r="O6989" s="6"/>
      <c r="V6989" s="6"/>
      <c r="AJ6989" s="6"/>
      <c r="BC6989" s="6"/>
    </row>
    <row r="6990" spans="8:55">
      <c r="H6990" s="6"/>
      <c r="O6990" s="6"/>
      <c r="V6990" s="6"/>
      <c r="AJ6990" s="6"/>
      <c r="BC6990" s="6"/>
    </row>
    <row r="6991" spans="8:55">
      <c r="H6991" s="6"/>
      <c r="O6991" s="6"/>
      <c r="V6991" s="6"/>
      <c r="AJ6991" s="6"/>
      <c r="BC6991" s="6"/>
    </row>
    <row r="6992" spans="8:55">
      <c r="H6992" s="6"/>
      <c r="O6992" s="6"/>
      <c r="V6992" s="6"/>
      <c r="AJ6992" s="6"/>
      <c r="BC6992" s="6"/>
    </row>
    <row r="6993" spans="8:55">
      <c r="H6993" s="6"/>
      <c r="O6993" s="6"/>
      <c r="V6993" s="6"/>
      <c r="AJ6993" s="6"/>
      <c r="BC6993" s="6"/>
    </row>
    <row r="6994" spans="8:55">
      <c r="H6994" s="6"/>
      <c r="O6994" s="6"/>
      <c r="V6994" s="6"/>
      <c r="AJ6994" s="6"/>
      <c r="BC6994" s="6"/>
    </row>
    <row r="6995" spans="8:55">
      <c r="H6995" s="6"/>
      <c r="O6995" s="6"/>
      <c r="V6995" s="6"/>
      <c r="AJ6995" s="6"/>
      <c r="BC6995" s="6"/>
    </row>
    <row r="6996" spans="8:55">
      <c r="H6996" s="6"/>
      <c r="O6996" s="6"/>
      <c r="V6996" s="6"/>
      <c r="AJ6996" s="6"/>
      <c r="BC6996" s="6"/>
    </row>
    <row r="6997" spans="8:55">
      <c r="H6997" s="6"/>
      <c r="O6997" s="6"/>
      <c r="V6997" s="6"/>
      <c r="AJ6997" s="6"/>
      <c r="BC6997" s="6"/>
    </row>
    <row r="6998" spans="8:55">
      <c r="H6998" s="6"/>
      <c r="O6998" s="6"/>
      <c r="V6998" s="6"/>
      <c r="AJ6998" s="6"/>
      <c r="BC6998" s="6"/>
    </row>
    <row r="6999" spans="8:55">
      <c r="H6999" s="6"/>
      <c r="O6999" s="6"/>
      <c r="V6999" s="6"/>
      <c r="AJ6999" s="6"/>
      <c r="BC6999" s="6"/>
    </row>
    <row r="7000" spans="8:55">
      <c r="H7000" s="6"/>
      <c r="O7000" s="6"/>
      <c r="V7000" s="6"/>
      <c r="AJ7000" s="6"/>
      <c r="BC7000" s="6"/>
    </row>
    <row r="7001" spans="8:55">
      <c r="H7001" s="6"/>
      <c r="O7001" s="6"/>
      <c r="V7001" s="6"/>
      <c r="AJ7001" s="6"/>
      <c r="BC7001" s="6"/>
    </row>
    <row r="7002" spans="8:55">
      <c r="H7002" s="6"/>
      <c r="O7002" s="6"/>
      <c r="V7002" s="6"/>
      <c r="AJ7002" s="6"/>
      <c r="BC7002" s="6"/>
    </row>
    <row r="7003" spans="8:55">
      <c r="H7003" s="6"/>
      <c r="O7003" s="6"/>
      <c r="V7003" s="6"/>
      <c r="AJ7003" s="6"/>
      <c r="BC7003" s="6"/>
    </row>
    <row r="7004" spans="8:55">
      <c r="H7004" s="6"/>
      <c r="O7004" s="6"/>
      <c r="V7004" s="6"/>
      <c r="AJ7004" s="6"/>
      <c r="BC7004" s="6"/>
    </row>
    <row r="7005" spans="8:55">
      <c r="H7005" s="6"/>
      <c r="O7005" s="6"/>
      <c r="V7005" s="6"/>
      <c r="AJ7005" s="6"/>
      <c r="BC7005" s="6"/>
    </row>
    <row r="7006" spans="8:55">
      <c r="H7006" s="6"/>
      <c r="O7006" s="6"/>
      <c r="V7006" s="6"/>
      <c r="AJ7006" s="6"/>
      <c r="BC7006" s="6"/>
    </row>
    <row r="7007" spans="8:55">
      <c r="H7007" s="6"/>
      <c r="O7007" s="6"/>
      <c r="V7007" s="6"/>
      <c r="AJ7007" s="6"/>
      <c r="BC7007" s="6"/>
    </row>
    <row r="7008" spans="8:55">
      <c r="H7008" s="6"/>
      <c r="O7008" s="6"/>
      <c r="V7008" s="6"/>
      <c r="AJ7008" s="6"/>
      <c r="BC7008" s="6"/>
    </row>
    <row r="7009" spans="8:55">
      <c r="H7009" s="6"/>
      <c r="O7009" s="6"/>
      <c r="V7009" s="6"/>
      <c r="AJ7009" s="6"/>
      <c r="BC7009" s="6"/>
    </row>
    <row r="7010" spans="8:55">
      <c r="H7010" s="6"/>
      <c r="O7010" s="6"/>
      <c r="V7010" s="6"/>
      <c r="AJ7010" s="6"/>
      <c r="BC7010" s="6"/>
    </row>
    <row r="7011" spans="8:55">
      <c r="H7011" s="6"/>
      <c r="O7011" s="6"/>
      <c r="V7011" s="6"/>
      <c r="AJ7011" s="6"/>
      <c r="BC7011" s="6"/>
    </row>
    <row r="7012" spans="8:55">
      <c r="H7012" s="6"/>
      <c r="O7012" s="6"/>
      <c r="V7012" s="6"/>
      <c r="AJ7012" s="6"/>
      <c r="BC7012" s="6"/>
    </row>
    <row r="7013" spans="8:55">
      <c r="H7013" s="6"/>
      <c r="O7013" s="6"/>
      <c r="V7013" s="6"/>
      <c r="AJ7013" s="6"/>
      <c r="BC7013" s="6"/>
    </row>
    <row r="7014" spans="8:55">
      <c r="H7014" s="6"/>
      <c r="O7014" s="6"/>
      <c r="V7014" s="6"/>
      <c r="AJ7014" s="6"/>
      <c r="BC7014" s="6"/>
    </row>
    <row r="7015" spans="8:55">
      <c r="H7015" s="6"/>
      <c r="O7015" s="6"/>
      <c r="V7015" s="6"/>
      <c r="AJ7015" s="6"/>
      <c r="BC7015" s="6"/>
    </row>
    <row r="7016" spans="8:55">
      <c r="H7016" s="6"/>
      <c r="O7016" s="6"/>
      <c r="V7016" s="6"/>
      <c r="AJ7016" s="6"/>
      <c r="BC7016" s="6"/>
    </row>
    <row r="7017" spans="8:55">
      <c r="H7017" s="6"/>
      <c r="O7017" s="6"/>
      <c r="V7017" s="6"/>
      <c r="AJ7017" s="6"/>
      <c r="BC7017" s="6"/>
    </row>
    <row r="7018" spans="8:55">
      <c r="H7018" s="6"/>
      <c r="O7018" s="6"/>
      <c r="V7018" s="6"/>
      <c r="AJ7018" s="6"/>
      <c r="BC7018" s="6"/>
    </row>
    <row r="7019" spans="8:55">
      <c r="H7019" s="6"/>
      <c r="O7019" s="6"/>
      <c r="V7019" s="6"/>
      <c r="AJ7019" s="6"/>
      <c r="BC7019" s="6"/>
    </row>
    <row r="7020" spans="8:55">
      <c r="H7020" s="6"/>
      <c r="O7020" s="6"/>
      <c r="V7020" s="6"/>
      <c r="AJ7020" s="6"/>
      <c r="BC7020" s="6"/>
    </row>
    <row r="7021" spans="8:55">
      <c r="H7021" s="6"/>
      <c r="O7021" s="6"/>
      <c r="V7021" s="6"/>
      <c r="AJ7021" s="6"/>
      <c r="BC7021" s="6"/>
    </row>
    <row r="7022" spans="8:55">
      <c r="H7022" s="6"/>
      <c r="O7022" s="6"/>
      <c r="V7022" s="6"/>
      <c r="AJ7022" s="6"/>
      <c r="BC7022" s="6"/>
    </row>
    <row r="7023" spans="8:55">
      <c r="H7023" s="6"/>
      <c r="O7023" s="6"/>
      <c r="V7023" s="6"/>
      <c r="AJ7023" s="6"/>
      <c r="BC7023" s="6"/>
    </row>
    <row r="7024" spans="8:55">
      <c r="H7024" s="6"/>
      <c r="O7024" s="6"/>
      <c r="V7024" s="6"/>
      <c r="AJ7024" s="6"/>
      <c r="BC7024" s="6"/>
    </row>
    <row r="7025" spans="8:55">
      <c r="H7025" s="6"/>
      <c r="O7025" s="6"/>
      <c r="V7025" s="6"/>
      <c r="AJ7025" s="6"/>
      <c r="BC7025" s="6"/>
    </row>
    <row r="7026" spans="8:55">
      <c r="H7026" s="6"/>
      <c r="O7026" s="6"/>
      <c r="V7026" s="6"/>
      <c r="AJ7026" s="6"/>
      <c r="BC7026" s="6"/>
    </row>
    <row r="7027" spans="8:55">
      <c r="H7027" s="6"/>
      <c r="O7027" s="6"/>
      <c r="V7027" s="6"/>
      <c r="AJ7027" s="6"/>
      <c r="BC7027" s="6"/>
    </row>
    <row r="7028" spans="8:55">
      <c r="H7028" s="6"/>
      <c r="O7028" s="6"/>
      <c r="V7028" s="6"/>
      <c r="AJ7028" s="6"/>
      <c r="BC7028" s="6"/>
    </row>
    <row r="7029" spans="8:55">
      <c r="H7029" s="6"/>
      <c r="O7029" s="6"/>
      <c r="V7029" s="6"/>
      <c r="AJ7029" s="6"/>
      <c r="BC7029" s="6"/>
    </row>
    <row r="7030" spans="8:55">
      <c r="H7030" s="6"/>
      <c r="O7030" s="6"/>
      <c r="V7030" s="6"/>
      <c r="AJ7030" s="6"/>
      <c r="BC7030" s="6"/>
    </row>
    <row r="7031" spans="8:55">
      <c r="H7031" s="6"/>
      <c r="O7031" s="6"/>
      <c r="V7031" s="6"/>
      <c r="AJ7031" s="6"/>
      <c r="BC7031" s="6"/>
    </row>
    <row r="7032" spans="8:55">
      <c r="H7032" s="6"/>
      <c r="O7032" s="6"/>
      <c r="V7032" s="6"/>
      <c r="AJ7032" s="6"/>
      <c r="BC7032" s="6"/>
    </row>
    <row r="7033" spans="8:55">
      <c r="H7033" s="6"/>
      <c r="O7033" s="6"/>
      <c r="V7033" s="6"/>
      <c r="AJ7033" s="6"/>
      <c r="BC7033" s="6"/>
    </row>
    <row r="7034" spans="8:55">
      <c r="H7034" s="6"/>
      <c r="O7034" s="6"/>
      <c r="V7034" s="6"/>
      <c r="AJ7034" s="6"/>
      <c r="BC7034" s="6"/>
    </row>
    <row r="7035" spans="8:55">
      <c r="H7035" s="6"/>
      <c r="O7035" s="6"/>
      <c r="V7035" s="6"/>
      <c r="AJ7035" s="6"/>
      <c r="BC7035" s="6"/>
    </row>
    <row r="7036" spans="8:55">
      <c r="H7036" s="6"/>
      <c r="O7036" s="6"/>
      <c r="V7036" s="6"/>
      <c r="AJ7036" s="6"/>
      <c r="BC7036" s="6"/>
    </row>
    <row r="7037" spans="8:55">
      <c r="H7037" s="6"/>
      <c r="O7037" s="6"/>
      <c r="V7037" s="6"/>
      <c r="AJ7037" s="6"/>
      <c r="BC7037" s="6"/>
    </row>
    <row r="7038" spans="8:55">
      <c r="H7038" s="6"/>
      <c r="O7038" s="6"/>
      <c r="V7038" s="6"/>
      <c r="AJ7038" s="6"/>
      <c r="BC7038" s="6"/>
    </row>
    <row r="7039" spans="8:55">
      <c r="H7039" s="6"/>
      <c r="O7039" s="6"/>
      <c r="V7039" s="6"/>
      <c r="AJ7039" s="6"/>
      <c r="BC7039" s="6"/>
    </row>
    <row r="7040" spans="8:55">
      <c r="H7040" s="6"/>
      <c r="O7040" s="6"/>
      <c r="V7040" s="6"/>
      <c r="AJ7040" s="6"/>
      <c r="BC7040" s="6"/>
    </row>
    <row r="7041" spans="8:55">
      <c r="H7041" s="6"/>
      <c r="O7041" s="6"/>
      <c r="V7041" s="6"/>
      <c r="AJ7041" s="6"/>
      <c r="BC7041" s="6"/>
    </row>
    <row r="7042" spans="8:55">
      <c r="H7042" s="6"/>
      <c r="O7042" s="6"/>
      <c r="V7042" s="6"/>
      <c r="AJ7042" s="6"/>
      <c r="BC7042" s="6"/>
    </row>
    <row r="7043" spans="8:55">
      <c r="H7043" s="6"/>
      <c r="O7043" s="6"/>
      <c r="V7043" s="6"/>
      <c r="AJ7043" s="6"/>
      <c r="BC7043" s="6"/>
    </row>
    <row r="7044" spans="8:55">
      <c r="H7044" s="6"/>
      <c r="O7044" s="6"/>
      <c r="V7044" s="6"/>
      <c r="AJ7044" s="6"/>
      <c r="BC7044" s="6"/>
    </row>
    <row r="7045" spans="8:55">
      <c r="H7045" s="6"/>
      <c r="O7045" s="6"/>
      <c r="V7045" s="6"/>
      <c r="AJ7045" s="6"/>
      <c r="BC7045" s="6"/>
    </row>
    <row r="7046" spans="8:55">
      <c r="H7046" s="6"/>
      <c r="O7046" s="6"/>
      <c r="V7046" s="6"/>
      <c r="AJ7046" s="6"/>
      <c r="BC7046" s="6"/>
    </row>
    <row r="7047" spans="8:55">
      <c r="H7047" s="6"/>
      <c r="O7047" s="6"/>
      <c r="V7047" s="6"/>
      <c r="AJ7047" s="6"/>
      <c r="BC7047" s="6"/>
    </row>
    <row r="7048" spans="8:55">
      <c r="H7048" s="6"/>
      <c r="O7048" s="6"/>
      <c r="V7048" s="6"/>
      <c r="AJ7048" s="6"/>
      <c r="BC7048" s="6"/>
    </row>
    <row r="7049" spans="8:55">
      <c r="H7049" s="6"/>
      <c r="O7049" s="6"/>
      <c r="V7049" s="6"/>
      <c r="AJ7049" s="6"/>
      <c r="BC7049" s="6"/>
    </row>
    <row r="7050" spans="8:55">
      <c r="H7050" s="6"/>
      <c r="O7050" s="6"/>
      <c r="V7050" s="6"/>
      <c r="AJ7050" s="6"/>
      <c r="BC7050" s="6"/>
    </row>
    <row r="7051" spans="8:55">
      <c r="H7051" s="6"/>
      <c r="O7051" s="6"/>
      <c r="V7051" s="6"/>
      <c r="AJ7051" s="6"/>
      <c r="BC7051" s="6"/>
    </row>
    <row r="7052" spans="8:55">
      <c r="H7052" s="6"/>
      <c r="O7052" s="6"/>
      <c r="V7052" s="6"/>
      <c r="AJ7052" s="6"/>
      <c r="BC7052" s="6"/>
    </row>
    <row r="7053" spans="8:55">
      <c r="H7053" s="6"/>
      <c r="O7053" s="6"/>
      <c r="V7053" s="6"/>
      <c r="AJ7053" s="6"/>
      <c r="BC7053" s="6"/>
    </row>
    <row r="7054" spans="8:55">
      <c r="H7054" s="6"/>
      <c r="O7054" s="6"/>
      <c r="V7054" s="6"/>
      <c r="AJ7054" s="6"/>
      <c r="BC7054" s="6"/>
    </row>
    <row r="7055" spans="8:55">
      <c r="H7055" s="6"/>
      <c r="O7055" s="6"/>
      <c r="V7055" s="6"/>
      <c r="AJ7055" s="6"/>
      <c r="BC7055" s="6"/>
    </row>
    <row r="7056" spans="8:55">
      <c r="H7056" s="6"/>
      <c r="O7056" s="6"/>
      <c r="V7056" s="6"/>
      <c r="AJ7056" s="6"/>
      <c r="BC7056" s="6"/>
    </row>
    <row r="7057" spans="8:55">
      <c r="H7057" s="6"/>
      <c r="O7057" s="6"/>
      <c r="V7057" s="6"/>
      <c r="AJ7057" s="6"/>
      <c r="BC7057" s="6"/>
    </row>
    <row r="7058" spans="8:55">
      <c r="H7058" s="6"/>
      <c r="O7058" s="6"/>
      <c r="V7058" s="6"/>
      <c r="AJ7058" s="6"/>
      <c r="BC7058" s="6"/>
    </row>
    <row r="7059" spans="8:55">
      <c r="H7059" s="6"/>
      <c r="O7059" s="6"/>
      <c r="V7059" s="6"/>
      <c r="AJ7059" s="6"/>
      <c r="BC7059" s="6"/>
    </row>
    <row r="7060" spans="8:55">
      <c r="H7060" s="6"/>
      <c r="O7060" s="6"/>
      <c r="V7060" s="6"/>
      <c r="AJ7060" s="6"/>
      <c r="BC7060" s="6"/>
    </row>
    <row r="7061" spans="8:55">
      <c r="H7061" s="6"/>
      <c r="O7061" s="6"/>
      <c r="V7061" s="6"/>
      <c r="AJ7061" s="6"/>
      <c r="BC7061" s="6"/>
    </row>
    <row r="7062" spans="8:55">
      <c r="H7062" s="6"/>
      <c r="O7062" s="6"/>
      <c r="V7062" s="6"/>
      <c r="AJ7062" s="6"/>
      <c r="BC7062" s="6"/>
    </row>
    <row r="7063" spans="8:55">
      <c r="H7063" s="6"/>
      <c r="O7063" s="6"/>
      <c r="V7063" s="6"/>
      <c r="AJ7063" s="6"/>
      <c r="BC7063" s="6"/>
    </row>
    <row r="7064" spans="8:55">
      <c r="H7064" s="6"/>
      <c r="O7064" s="6"/>
      <c r="V7064" s="6"/>
      <c r="AJ7064" s="6"/>
      <c r="BC7064" s="6"/>
    </row>
    <row r="7065" spans="8:55">
      <c r="H7065" s="6"/>
      <c r="O7065" s="6"/>
      <c r="V7065" s="6"/>
      <c r="AJ7065" s="6"/>
      <c r="BC7065" s="6"/>
    </row>
    <row r="7066" spans="8:55">
      <c r="H7066" s="6"/>
      <c r="O7066" s="6"/>
      <c r="V7066" s="6"/>
      <c r="AJ7066" s="6"/>
      <c r="BC7066" s="6"/>
    </row>
    <row r="7067" spans="8:55">
      <c r="H7067" s="6"/>
      <c r="O7067" s="6"/>
      <c r="V7067" s="6"/>
      <c r="AJ7067" s="6"/>
      <c r="BC7067" s="6"/>
    </row>
    <row r="7068" spans="8:55">
      <c r="H7068" s="6"/>
      <c r="O7068" s="6"/>
      <c r="V7068" s="6"/>
      <c r="AJ7068" s="6"/>
      <c r="BC7068" s="6"/>
    </row>
    <row r="7069" spans="8:55">
      <c r="H7069" s="6"/>
      <c r="O7069" s="6"/>
      <c r="V7069" s="6"/>
      <c r="AJ7069" s="6"/>
      <c r="BC7069" s="6"/>
    </row>
    <row r="7070" spans="8:55">
      <c r="H7070" s="6"/>
      <c r="O7070" s="6"/>
      <c r="V7070" s="6"/>
      <c r="AJ7070" s="6"/>
      <c r="BC7070" s="6"/>
    </row>
    <row r="7071" spans="8:55">
      <c r="H7071" s="6"/>
      <c r="O7071" s="6"/>
      <c r="V7071" s="6"/>
      <c r="AJ7071" s="6"/>
      <c r="BC7071" s="6"/>
    </row>
    <row r="7072" spans="8:55">
      <c r="H7072" s="6"/>
      <c r="O7072" s="6"/>
      <c r="V7072" s="6"/>
      <c r="AJ7072" s="6"/>
      <c r="BC7072" s="6"/>
    </row>
    <row r="7073" spans="8:55">
      <c r="H7073" s="6"/>
      <c r="O7073" s="6"/>
      <c r="V7073" s="6"/>
      <c r="AJ7073" s="6"/>
      <c r="BC7073" s="6"/>
    </row>
    <row r="7074" spans="8:55">
      <c r="H7074" s="6"/>
      <c r="O7074" s="6"/>
      <c r="V7074" s="6"/>
      <c r="AJ7074" s="6"/>
      <c r="BC7074" s="6"/>
    </row>
    <row r="7075" spans="8:55">
      <c r="H7075" s="6"/>
      <c r="O7075" s="6"/>
      <c r="V7075" s="6"/>
      <c r="AJ7075" s="6"/>
      <c r="BC7075" s="6"/>
    </row>
    <row r="7076" spans="8:55">
      <c r="H7076" s="6"/>
      <c r="O7076" s="6"/>
      <c r="V7076" s="6"/>
      <c r="AJ7076" s="6"/>
      <c r="BC7076" s="6"/>
    </row>
    <row r="7077" spans="8:55">
      <c r="H7077" s="6"/>
      <c r="O7077" s="6"/>
      <c r="V7077" s="6"/>
      <c r="AJ7077" s="6"/>
      <c r="BC7077" s="6"/>
    </row>
    <row r="7078" spans="8:55">
      <c r="H7078" s="6"/>
      <c r="O7078" s="6"/>
      <c r="V7078" s="6"/>
      <c r="AJ7078" s="6"/>
      <c r="BC7078" s="6"/>
    </row>
    <row r="7079" spans="8:55">
      <c r="H7079" s="6"/>
      <c r="O7079" s="6"/>
      <c r="V7079" s="6"/>
      <c r="AJ7079" s="6"/>
      <c r="BC7079" s="6"/>
    </row>
    <row r="7080" spans="8:55">
      <c r="H7080" s="6"/>
      <c r="O7080" s="6"/>
      <c r="V7080" s="6"/>
      <c r="AJ7080" s="6"/>
      <c r="BC7080" s="6"/>
    </row>
    <row r="7081" spans="8:55">
      <c r="H7081" s="6"/>
      <c r="O7081" s="6"/>
      <c r="V7081" s="6"/>
      <c r="AJ7081" s="6"/>
      <c r="BC7081" s="6"/>
    </row>
    <row r="7082" spans="8:55">
      <c r="H7082" s="6"/>
      <c r="O7082" s="6"/>
      <c r="V7082" s="6"/>
      <c r="AJ7082" s="6"/>
      <c r="BC7082" s="6"/>
    </row>
    <row r="7083" spans="8:55">
      <c r="H7083" s="6"/>
      <c r="O7083" s="6"/>
      <c r="V7083" s="6"/>
      <c r="AJ7083" s="6"/>
      <c r="BC7083" s="6"/>
    </row>
    <row r="7084" spans="8:55">
      <c r="H7084" s="6"/>
      <c r="O7084" s="6"/>
      <c r="V7084" s="6"/>
      <c r="AJ7084" s="6"/>
      <c r="BC7084" s="6"/>
    </row>
    <row r="7085" spans="8:55">
      <c r="H7085" s="6"/>
      <c r="O7085" s="6"/>
      <c r="V7085" s="6"/>
      <c r="AJ7085" s="6"/>
      <c r="BC7085" s="6"/>
    </row>
    <row r="7086" spans="8:55">
      <c r="H7086" s="6"/>
      <c r="O7086" s="6"/>
      <c r="V7086" s="6"/>
      <c r="AJ7086" s="6"/>
      <c r="BC7086" s="6"/>
    </row>
    <row r="7087" spans="8:55">
      <c r="H7087" s="6"/>
      <c r="O7087" s="6"/>
      <c r="V7087" s="6"/>
      <c r="AJ7087" s="6"/>
      <c r="BC7087" s="6"/>
    </row>
    <row r="7088" spans="8:55">
      <c r="H7088" s="6"/>
      <c r="O7088" s="6"/>
      <c r="V7088" s="6"/>
      <c r="AJ7088" s="6"/>
      <c r="BC7088" s="6"/>
    </row>
    <row r="7089" spans="8:55">
      <c r="H7089" s="6"/>
      <c r="O7089" s="6"/>
      <c r="V7089" s="6"/>
      <c r="AJ7089" s="6"/>
      <c r="BC7089" s="6"/>
    </row>
    <row r="7090" spans="8:55">
      <c r="H7090" s="6"/>
      <c r="O7090" s="6"/>
      <c r="V7090" s="6"/>
      <c r="AJ7090" s="6"/>
      <c r="BC7090" s="6"/>
    </row>
    <row r="7091" spans="8:55">
      <c r="H7091" s="6"/>
      <c r="O7091" s="6"/>
      <c r="V7091" s="6"/>
      <c r="AJ7091" s="6"/>
      <c r="BC7091" s="6"/>
    </row>
    <row r="7092" spans="8:55">
      <c r="H7092" s="6"/>
      <c r="O7092" s="6"/>
      <c r="V7092" s="6"/>
      <c r="AJ7092" s="6"/>
      <c r="BC7092" s="6"/>
    </row>
    <row r="7093" spans="8:55">
      <c r="H7093" s="6"/>
      <c r="O7093" s="6"/>
      <c r="V7093" s="6"/>
      <c r="AJ7093" s="6"/>
      <c r="BC7093" s="6"/>
    </row>
    <row r="7094" spans="8:55">
      <c r="H7094" s="6"/>
      <c r="O7094" s="6"/>
      <c r="V7094" s="6"/>
      <c r="AJ7094" s="6"/>
      <c r="BC7094" s="6"/>
    </row>
    <row r="7095" spans="8:55">
      <c r="H7095" s="6"/>
      <c r="O7095" s="6"/>
      <c r="V7095" s="6"/>
      <c r="AJ7095" s="6"/>
      <c r="BC7095" s="6"/>
    </row>
    <row r="7096" spans="8:55">
      <c r="H7096" s="6"/>
      <c r="O7096" s="6"/>
      <c r="V7096" s="6"/>
      <c r="AJ7096" s="6"/>
      <c r="BC7096" s="6"/>
    </row>
    <row r="7097" spans="8:55">
      <c r="H7097" s="6"/>
      <c r="O7097" s="6"/>
      <c r="V7097" s="6"/>
      <c r="AJ7097" s="6"/>
      <c r="BC7097" s="6"/>
    </row>
    <row r="7098" spans="8:55">
      <c r="H7098" s="6"/>
      <c r="O7098" s="6"/>
      <c r="V7098" s="6"/>
      <c r="AJ7098" s="6"/>
      <c r="BC7098" s="6"/>
    </row>
    <row r="7099" spans="8:55">
      <c r="H7099" s="6"/>
      <c r="O7099" s="6"/>
      <c r="V7099" s="6"/>
      <c r="AJ7099" s="6"/>
      <c r="BC7099" s="6"/>
    </row>
    <row r="7100" spans="8:55">
      <c r="H7100" s="6"/>
      <c r="O7100" s="6"/>
      <c r="V7100" s="6"/>
      <c r="AJ7100" s="6"/>
      <c r="BC7100" s="6"/>
    </row>
    <row r="7101" spans="8:55">
      <c r="H7101" s="6"/>
      <c r="O7101" s="6"/>
      <c r="V7101" s="6"/>
      <c r="AJ7101" s="6"/>
      <c r="BC7101" s="6"/>
    </row>
    <row r="7102" spans="8:55">
      <c r="H7102" s="6"/>
      <c r="O7102" s="6"/>
      <c r="V7102" s="6"/>
      <c r="AJ7102" s="6"/>
      <c r="BC7102" s="6"/>
    </row>
    <row r="7103" spans="8:55">
      <c r="H7103" s="6"/>
      <c r="O7103" s="6"/>
      <c r="V7103" s="6"/>
      <c r="AJ7103" s="6"/>
      <c r="BC7103" s="6"/>
    </row>
    <row r="7104" spans="8:55">
      <c r="H7104" s="6"/>
      <c r="O7104" s="6"/>
      <c r="V7104" s="6"/>
      <c r="AJ7104" s="6"/>
      <c r="BC7104" s="6"/>
    </row>
    <row r="7105" spans="8:55">
      <c r="H7105" s="6"/>
      <c r="O7105" s="6"/>
      <c r="V7105" s="6"/>
      <c r="AJ7105" s="6"/>
      <c r="BC7105" s="6"/>
    </row>
    <row r="7106" spans="8:55">
      <c r="H7106" s="6"/>
      <c r="O7106" s="6"/>
      <c r="V7106" s="6"/>
      <c r="AJ7106" s="6"/>
      <c r="BC7106" s="6"/>
    </row>
    <row r="7107" spans="8:55">
      <c r="H7107" s="6"/>
      <c r="O7107" s="6"/>
      <c r="V7107" s="6"/>
      <c r="AJ7107" s="6"/>
      <c r="BC7107" s="6"/>
    </row>
    <row r="7108" spans="8:55">
      <c r="H7108" s="6"/>
      <c r="O7108" s="6"/>
      <c r="V7108" s="6"/>
      <c r="AJ7108" s="6"/>
      <c r="BC7108" s="6"/>
    </row>
    <row r="7109" spans="8:55">
      <c r="H7109" s="6"/>
      <c r="O7109" s="6"/>
      <c r="V7109" s="6"/>
      <c r="AJ7109" s="6"/>
      <c r="BC7109" s="6"/>
    </row>
    <row r="7110" spans="8:55">
      <c r="H7110" s="6"/>
      <c r="O7110" s="6"/>
      <c r="V7110" s="6"/>
      <c r="AJ7110" s="6"/>
      <c r="BC7110" s="6"/>
    </row>
    <row r="7111" spans="8:55">
      <c r="H7111" s="6"/>
      <c r="O7111" s="6"/>
      <c r="V7111" s="6"/>
      <c r="AJ7111" s="6"/>
      <c r="BC7111" s="6"/>
    </row>
    <row r="7112" spans="8:55">
      <c r="H7112" s="6"/>
      <c r="O7112" s="6"/>
      <c r="V7112" s="6"/>
      <c r="AJ7112" s="6"/>
      <c r="BC7112" s="6"/>
    </row>
    <row r="7113" spans="8:55">
      <c r="H7113" s="6"/>
      <c r="O7113" s="6"/>
      <c r="V7113" s="6"/>
      <c r="AJ7113" s="6"/>
      <c r="BC7113" s="6"/>
    </row>
    <row r="7114" spans="8:55">
      <c r="H7114" s="6"/>
      <c r="O7114" s="6"/>
      <c r="V7114" s="6"/>
      <c r="AJ7114" s="6"/>
      <c r="BC7114" s="6"/>
    </row>
    <row r="7115" spans="8:55">
      <c r="H7115" s="6"/>
      <c r="O7115" s="6"/>
      <c r="V7115" s="6"/>
      <c r="AJ7115" s="6"/>
      <c r="BC7115" s="6"/>
    </row>
    <row r="7116" spans="8:55">
      <c r="H7116" s="6"/>
      <c r="O7116" s="6"/>
      <c r="V7116" s="6"/>
      <c r="AJ7116" s="6"/>
      <c r="BC7116" s="6"/>
    </row>
    <row r="7117" spans="8:55">
      <c r="H7117" s="6"/>
      <c r="O7117" s="6"/>
      <c r="V7117" s="6"/>
      <c r="AJ7117" s="6"/>
      <c r="BC7117" s="6"/>
    </row>
    <row r="7118" spans="8:55">
      <c r="H7118" s="6"/>
      <c r="O7118" s="6"/>
      <c r="V7118" s="6"/>
      <c r="AJ7118" s="6"/>
      <c r="BC7118" s="6"/>
    </row>
    <row r="7119" spans="8:55">
      <c r="H7119" s="6"/>
      <c r="O7119" s="6"/>
      <c r="V7119" s="6"/>
      <c r="AJ7119" s="6"/>
      <c r="BC7119" s="6"/>
    </row>
    <row r="7120" spans="8:55">
      <c r="H7120" s="6"/>
      <c r="O7120" s="6"/>
      <c r="V7120" s="6"/>
      <c r="AJ7120" s="6"/>
      <c r="BC7120" s="6"/>
    </row>
    <row r="7121" spans="8:55">
      <c r="H7121" s="6"/>
      <c r="O7121" s="6"/>
      <c r="V7121" s="6"/>
      <c r="AJ7121" s="6"/>
      <c r="BC7121" s="6"/>
    </row>
    <row r="7122" spans="8:55">
      <c r="H7122" s="6"/>
      <c r="O7122" s="6"/>
      <c r="V7122" s="6"/>
      <c r="AJ7122" s="6"/>
      <c r="BC7122" s="6"/>
    </row>
    <row r="7123" spans="8:55">
      <c r="H7123" s="6"/>
      <c r="O7123" s="6"/>
      <c r="V7123" s="6"/>
      <c r="AJ7123" s="6"/>
      <c r="BC7123" s="6"/>
    </row>
    <row r="7124" spans="8:55">
      <c r="H7124" s="6"/>
      <c r="O7124" s="6"/>
      <c r="V7124" s="6"/>
      <c r="AJ7124" s="6"/>
      <c r="BC7124" s="6"/>
    </row>
    <row r="7125" spans="8:55">
      <c r="H7125" s="6"/>
      <c r="O7125" s="6"/>
      <c r="V7125" s="6"/>
      <c r="AJ7125" s="6"/>
      <c r="BC7125" s="6"/>
    </row>
    <row r="7126" spans="8:55">
      <c r="H7126" s="6"/>
      <c r="O7126" s="6"/>
      <c r="V7126" s="6"/>
      <c r="AJ7126" s="6"/>
      <c r="BC7126" s="6"/>
    </row>
    <row r="7127" spans="8:55">
      <c r="H7127" s="6"/>
      <c r="O7127" s="6"/>
      <c r="V7127" s="6"/>
      <c r="AJ7127" s="6"/>
      <c r="BC7127" s="6"/>
    </row>
    <row r="7128" spans="8:55">
      <c r="H7128" s="6"/>
      <c r="O7128" s="6"/>
      <c r="V7128" s="6"/>
      <c r="AJ7128" s="6"/>
      <c r="BC7128" s="6"/>
    </row>
    <row r="7129" spans="8:55">
      <c r="H7129" s="6"/>
      <c r="O7129" s="6"/>
      <c r="V7129" s="6"/>
      <c r="AJ7129" s="6"/>
      <c r="BC7129" s="6"/>
    </row>
    <row r="7130" spans="8:55">
      <c r="H7130" s="6"/>
      <c r="O7130" s="6"/>
      <c r="V7130" s="6"/>
      <c r="AJ7130" s="6"/>
      <c r="BC7130" s="6"/>
    </row>
    <row r="7131" spans="8:55">
      <c r="H7131" s="6"/>
      <c r="O7131" s="6"/>
      <c r="V7131" s="6"/>
      <c r="AJ7131" s="6"/>
      <c r="BC7131" s="6"/>
    </row>
    <row r="7132" spans="8:55">
      <c r="H7132" s="6"/>
      <c r="O7132" s="6"/>
      <c r="V7132" s="6"/>
      <c r="AJ7132" s="6"/>
      <c r="BC7132" s="6"/>
    </row>
    <row r="7133" spans="8:55">
      <c r="H7133" s="6"/>
      <c r="O7133" s="6"/>
      <c r="V7133" s="6"/>
      <c r="AJ7133" s="6"/>
      <c r="BC7133" s="6"/>
    </row>
    <row r="7134" spans="8:55">
      <c r="H7134" s="6"/>
      <c r="O7134" s="6"/>
      <c r="V7134" s="6"/>
      <c r="AJ7134" s="6"/>
      <c r="BC7134" s="6"/>
    </row>
    <row r="7135" spans="8:55">
      <c r="H7135" s="6"/>
      <c r="O7135" s="6"/>
      <c r="V7135" s="6"/>
      <c r="AJ7135" s="6"/>
      <c r="BC7135" s="6"/>
    </row>
    <row r="7136" spans="8:55">
      <c r="H7136" s="6"/>
      <c r="O7136" s="6"/>
      <c r="V7136" s="6"/>
      <c r="AJ7136" s="6"/>
      <c r="BC7136" s="6"/>
    </row>
    <row r="7137" spans="8:55">
      <c r="H7137" s="6"/>
      <c r="O7137" s="6"/>
      <c r="V7137" s="6"/>
      <c r="AJ7137" s="6"/>
      <c r="BC7137" s="6"/>
    </row>
    <row r="7138" spans="8:55">
      <c r="H7138" s="6"/>
      <c r="O7138" s="6"/>
      <c r="V7138" s="6"/>
      <c r="AJ7138" s="6"/>
      <c r="BC7138" s="6"/>
    </row>
    <row r="7139" spans="8:55">
      <c r="H7139" s="6"/>
      <c r="O7139" s="6"/>
      <c r="V7139" s="6"/>
      <c r="AJ7139" s="6"/>
      <c r="BC7139" s="6"/>
    </row>
    <row r="7140" spans="8:55">
      <c r="H7140" s="6"/>
      <c r="O7140" s="6"/>
      <c r="V7140" s="6"/>
      <c r="AJ7140" s="6"/>
      <c r="BC7140" s="6"/>
    </row>
    <row r="7141" spans="8:55">
      <c r="H7141" s="6"/>
      <c r="O7141" s="6"/>
      <c r="V7141" s="6"/>
      <c r="AJ7141" s="6"/>
      <c r="BC7141" s="6"/>
    </row>
    <row r="7142" spans="8:55">
      <c r="H7142" s="6"/>
      <c r="O7142" s="6"/>
      <c r="V7142" s="6"/>
      <c r="AJ7142" s="6"/>
      <c r="BC7142" s="6"/>
    </row>
    <row r="7143" spans="8:55">
      <c r="H7143" s="6"/>
      <c r="O7143" s="6"/>
      <c r="V7143" s="6"/>
      <c r="AJ7143" s="6"/>
      <c r="BC7143" s="6"/>
    </row>
    <row r="7144" spans="8:55">
      <c r="H7144" s="6"/>
      <c r="O7144" s="6"/>
      <c r="V7144" s="6"/>
      <c r="AJ7144" s="6"/>
      <c r="BC7144" s="6"/>
    </row>
    <row r="7145" spans="8:55">
      <c r="H7145" s="6"/>
      <c r="O7145" s="6"/>
      <c r="V7145" s="6"/>
      <c r="AJ7145" s="6"/>
      <c r="BC7145" s="6"/>
    </row>
    <row r="7146" spans="8:55">
      <c r="H7146" s="6"/>
      <c r="O7146" s="6"/>
      <c r="V7146" s="6"/>
      <c r="AJ7146" s="6"/>
      <c r="BC7146" s="6"/>
    </row>
    <row r="7147" spans="8:55">
      <c r="H7147" s="6"/>
      <c r="O7147" s="6"/>
      <c r="V7147" s="6"/>
      <c r="AJ7147" s="6"/>
      <c r="BC7147" s="6"/>
    </row>
    <row r="7148" spans="8:55">
      <c r="H7148" s="6"/>
      <c r="O7148" s="6"/>
      <c r="V7148" s="6"/>
      <c r="AJ7148" s="6"/>
      <c r="BC7148" s="6"/>
    </row>
    <row r="7149" spans="8:55">
      <c r="H7149" s="6"/>
      <c r="O7149" s="6"/>
      <c r="V7149" s="6"/>
      <c r="AJ7149" s="6"/>
      <c r="BC7149" s="6"/>
    </row>
    <row r="7150" spans="8:55">
      <c r="H7150" s="6"/>
      <c r="O7150" s="6"/>
      <c r="V7150" s="6"/>
      <c r="AJ7150" s="6"/>
      <c r="BC7150" s="6"/>
    </row>
    <row r="7151" spans="8:55">
      <c r="H7151" s="6"/>
      <c r="O7151" s="6"/>
      <c r="V7151" s="6"/>
      <c r="AJ7151" s="6"/>
      <c r="BC7151" s="6"/>
    </row>
    <row r="7152" spans="8:55">
      <c r="H7152" s="6"/>
      <c r="O7152" s="6"/>
      <c r="V7152" s="6"/>
      <c r="AJ7152" s="6"/>
      <c r="BC7152" s="6"/>
    </row>
    <row r="7153" spans="8:55">
      <c r="H7153" s="6"/>
      <c r="O7153" s="6"/>
      <c r="V7153" s="6"/>
      <c r="AJ7153" s="6"/>
      <c r="BC7153" s="6"/>
    </row>
    <row r="7154" spans="8:55">
      <c r="H7154" s="6"/>
      <c r="O7154" s="6"/>
      <c r="V7154" s="6"/>
      <c r="AJ7154" s="6"/>
      <c r="BC7154" s="6"/>
    </row>
    <row r="7155" spans="8:55">
      <c r="H7155" s="6"/>
      <c r="O7155" s="6"/>
      <c r="V7155" s="6"/>
      <c r="AJ7155" s="6"/>
      <c r="BC7155" s="6"/>
    </row>
    <row r="7156" spans="8:55">
      <c r="H7156" s="6"/>
      <c r="O7156" s="6"/>
      <c r="V7156" s="6"/>
      <c r="AJ7156" s="6"/>
      <c r="BC7156" s="6"/>
    </row>
    <row r="7157" spans="8:55">
      <c r="H7157" s="6"/>
      <c r="O7157" s="6"/>
      <c r="V7157" s="6"/>
      <c r="AJ7157" s="6"/>
      <c r="BC7157" s="6"/>
    </row>
    <row r="7158" spans="8:55">
      <c r="H7158" s="6"/>
      <c r="O7158" s="6"/>
      <c r="V7158" s="6"/>
      <c r="AJ7158" s="6"/>
      <c r="BC7158" s="6"/>
    </row>
    <row r="7159" spans="8:55">
      <c r="H7159" s="6"/>
      <c r="O7159" s="6"/>
      <c r="V7159" s="6"/>
      <c r="AJ7159" s="6"/>
      <c r="BC7159" s="6"/>
    </row>
    <row r="7160" spans="8:55">
      <c r="H7160" s="6"/>
      <c r="O7160" s="6"/>
      <c r="V7160" s="6"/>
      <c r="AJ7160" s="6"/>
      <c r="BC7160" s="6"/>
    </row>
    <row r="7161" spans="8:55">
      <c r="H7161" s="6"/>
      <c r="O7161" s="6"/>
      <c r="V7161" s="6"/>
      <c r="AJ7161" s="6"/>
      <c r="BC7161" s="6"/>
    </row>
    <row r="7162" spans="8:55">
      <c r="H7162" s="6"/>
      <c r="O7162" s="6"/>
      <c r="V7162" s="6"/>
      <c r="AJ7162" s="6"/>
      <c r="BC7162" s="6"/>
    </row>
    <row r="7163" spans="8:55">
      <c r="H7163" s="6"/>
      <c r="O7163" s="6"/>
      <c r="V7163" s="6"/>
      <c r="AJ7163" s="6"/>
      <c r="BC7163" s="6"/>
    </row>
    <row r="7164" spans="8:55">
      <c r="H7164" s="6"/>
      <c r="O7164" s="6"/>
      <c r="V7164" s="6"/>
      <c r="AJ7164" s="6"/>
      <c r="BC7164" s="6"/>
    </row>
    <row r="7165" spans="8:55">
      <c r="H7165" s="6"/>
      <c r="O7165" s="6"/>
      <c r="V7165" s="6"/>
      <c r="AJ7165" s="6"/>
      <c r="BC7165" s="6"/>
    </row>
    <row r="7166" spans="8:55">
      <c r="H7166" s="6"/>
      <c r="O7166" s="6"/>
      <c r="V7166" s="6"/>
      <c r="AJ7166" s="6"/>
      <c r="BC7166" s="6"/>
    </row>
    <row r="7167" spans="8:55">
      <c r="H7167" s="6"/>
      <c r="O7167" s="6"/>
      <c r="V7167" s="6"/>
      <c r="AJ7167" s="6"/>
      <c r="BC7167" s="6"/>
    </row>
    <row r="7168" spans="8:55">
      <c r="H7168" s="6"/>
      <c r="O7168" s="6"/>
      <c r="V7168" s="6"/>
      <c r="AJ7168" s="6"/>
      <c r="BC7168" s="6"/>
    </row>
    <row r="7169" spans="8:55">
      <c r="H7169" s="6"/>
      <c r="O7169" s="6"/>
      <c r="V7169" s="6"/>
      <c r="AJ7169" s="6"/>
      <c r="BC7169" s="6"/>
    </row>
    <row r="7170" spans="8:55">
      <c r="H7170" s="6"/>
      <c r="O7170" s="6"/>
      <c r="V7170" s="6"/>
      <c r="AJ7170" s="6"/>
      <c r="BC7170" s="6"/>
    </row>
    <row r="7171" spans="8:55">
      <c r="H7171" s="6"/>
      <c r="O7171" s="6"/>
      <c r="V7171" s="6"/>
      <c r="AJ7171" s="6"/>
      <c r="BC7171" s="6"/>
    </row>
    <row r="7172" spans="8:55">
      <c r="H7172" s="6"/>
      <c r="O7172" s="6"/>
      <c r="V7172" s="6"/>
      <c r="AJ7172" s="6"/>
      <c r="BC7172" s="6"/>
    </row>
    <row r="7173" spans="8:55">
      <c r="H7173" s="6"/>
      <c r="O7173" s="6"/>
      <c r="V7173" s="6"/>
      <c r="AJ7173" s="6"/>
      <c r="BC7173" s="6"/>
    </row>
    <row r="7174" spans="8:55">
      <c r="H7174" s="6"/>
      <c r="O7174" s="6"/>
      <c r="V7174" s="6"/>
      <c r="AJ7174" s="6"/>
      <c r="BC7174" s="6"/>
    </row>
    <row r="7175" spans="8:55">
      <c r="H7175" s="6"/>
      <c r="O7175" s="6"/>
      <c r="V7175" s="6"/>
      <c r="AJ7175" s="6"/>
      <c r="BC7175" s="6"/>
    </row>
    <row r="7176" spans="8:55">
      <c r="H7176" s="6"/>
      <c r="O7176" s="6"/>
      <c r="V7176" s="6"/>
      <c r="AJ7176" s="6"/>
      <c r="BC7176" s="6"/>
    </row>
    <row r="7177" spans="8:55">
      <c r="H7177" s="6"/>
      <c r="O7177" s="6"/>
      <c r="V7177" s="6"/>
      <c r="AJ7177" s="6"/>
      <c r="BC7177" s="6"/>
    </row>
    <row r="7178" spans="8:55">
      <c r="H7178" s="6"/>
      <c r="O7178" s="6"/>
      <c r="V7178" s="6"/>
      <c r="AJ7178" s="6"/>
      <c r="BC7178" s="6"/>
    </row>
    <row r="7179" spans="8:55">
      <c r="H7179" s="6"/>
      <c r="O7179" s="6"/>
      <c r="V7179" s="6"/>
      <c r="AJ7179" s="6"/>
      <c r="BC7179" s="6"/>
    </row>
    <row r="7180" spans="8:55">
      <c r="H7180" s="6"/>
      <c r="O7180" s="6"/>
      <c r="V7180" s="6"/>
      <c r="AJ7180" s="6"/>
      <c r="BC7180" s="6"/>
    </row>
    <row r="7181" spans="8:55">
      <c r="H7181" s="6"/>
      <c r="O7181" s="6"/>
      <c r="V7181" s="6"/>
      <c r="AJ7181" s="6"/>
      <c r="BC7181" s="6"/>
    </row>
    <row r="7182" spans="8:55">
      <c r="H7182" s="6"/>
      <c r="O7182" s="6"/>
      <c r="V7182" s="6"/>
      <c r="AJ7182" s="6"/>
      <c r="BC7182" s="6"/>
    </row>
    <row r="7183" spans="8:55">
      <c r="H7183" s="6"/>
      <c r="O7183" s="6"/>
      <c r="V7183" s="6"/>
      <c r="AJ7183" s="6"/>
      <c r="BC7183" s="6"/>
    </row>
    <row r="7184" spans="8:55">
      <c r="H7184" s="6"/>
      <c r="O7184" s="6"/>
      <c r="V7184" s="6"/>
      <c r="AJ7184" s="6"/>
      <c r="BC7184" s="6"/>
    </row>
    <row r="7185" spans="8:55">
      <c r="H7185" s="6"/>
      <c r="O7185" s="6"/>
      <c r="V7185" s="6"/>
      <c r="AJ7185" s="6"/>
      <c r="BC7185" s="6"/>
    </row>
    <row r="7186" spans="8:55">
      <c r="H7186" s="6"/>
      <c r="O7186" s="6"/>
      <c r="V7186" s="6"/>
      <c r="AJ7186" s="6"/>
      <c r="BC7186" s="6"/>
    </row>
    <row r="7187" spans="8:55">
      <c r="H7187" s="6"/>
      <c r="O7187" s="6"/>
      <c r="V7187" s="6"/>
      <c r="AJ7187" s="6"/>
      <c r="BC7187" s="6"/>
    </row>
    <row r="7188" spans="8:55">
      <c r="H7188" s="6"/>
      <c r="O7188" s="6"/>
      <c r="V7188" s="6"/>
      <c r="AJ7188" s="6"/>
      <c r="BC7188" s="6"/>
    </row>
    <row r="7189" spans="8:55">
      <c r="H7189" s="6"/>
      <c r="O7189" s="6"/>
      <c r="V7189" s="6"/>
      <c r="AJ7189" s="6"/>
      <c r="BC7189" s="6"/>
    </row>
    <row r="7190" spans="8:55">
      <c r="H7190" s="6"/>
      <c r="O7190" s="6"/>
      <c r="V7190" s="6"/>
      <c r="AJ7190" s="6"/>
      <c r="BC7190" s="6"/>
    </row>
    <row r="7191" spans="8:55">
      <c r="H7191" s="6"/>
      <c r="O7191" s="6"/>
      <c r="V7191" s="6"/>
      <c r="AJ7191" s="6"/>
      <c r="BC7191" s="6"/>
    </row>
    <row r="7192" spans="8:55">
      <c r="H7192" s="6"/>
      <c r="O7192" s="6"/>
      <c r="V7192" s="6"/>
      <c r="AJ7192" s="6"/>
      <c r="BC7192" s="6"/>
    </row>
    <row r="7193" spans="8:55">
      <c r="H7193" s="6"/>
      <c r="O7193" s="6"/>
      <c r="V7193" s="6"/>
      <c r="AJ7193" s="6"/>
      <c r="BC7193" s="6"/>
    </row>
    <row r="7194" spans="8:55">
      <c r="H7194" s="6"/>
      <c r="O7194" s="6"/>
      <c r="V7194" s="6"/>
      <c r="AJ7194" s="6"/>
      <c r="BC7194" s="6"/>
    </row>
    <row r="7195" spans="8:55">
      <c r="H7195" s="6"/>
      <c r="O7195" s="6"/>
      <c r="V7195" s="6"/>
      <c r="AJ7195" s="6"/>
      <c r="BC7195" s="6"/>
    </row>
    <row r="7196" spans="8:55">
      <c r="H7196" s="6"/>
      <c r="O7196" s="6"/>
      <c r="V7196" s="6"/>
      <c r="AJ7196" s="6"/>
      <c r="BC7196" s="6"/>
    </row>
    <row r="7197" spans="8:55">
      <c r="H7197" s="6"/>
      <c r="O7197" s="6"/>
      <c r="V7197" s="6"/>
      <c r="AJ7197" s="6"/>
      <c r="BC7197" s="6"/>
    </row>
    <row r="7198" spans="8:55">
      <c r="H7198" s="6"/>
      <c r="O7198" s="6"/>
      <c r="V7198" s="6"/>
      <c r="AJ7198" s="6"/>
      <c r="BC7198" s="6"/>
    </row>
    <row r="7199" spans="8:55">
      <c r="H7199" s="6"/>
      <c r="O7199" s="6"/>
      <c r="V7199" s="6"/>
      <c r="AJ7199" s="6"/>
      <c r="BC7199" s="6"/>
    </row>
    <row r="7200" spans="8:55">
      <c r="H7200" s="6"/>
      <c r="O7200" s="6"/>
      <c r="V7200" s="6"/>
      <c r="AJ7200" s="6"/>
      <c r="BC7200" s="6"/>
    </row>
    <row r="7201" spans="8:55">
      <c r="H7201" s="6"/>
      <c r="O7201" s="6"/>
      <c r="V7201" s="6"/>
      <c r="AJ7201" s="6"/>
      <c r="BC7201" s="6"/>
    </row>
    <row r="7202" spans="8:55">
      <c r="H7202" s="6"/>
      <c r="O7202" s="6"/>
      <c r="V7202" s="6"/>
      <c r="AJ7202" s="6"/>
      <c r="BC7202" s="6"/>
    </row>
    <row r="7203" spans="8:55">
      <c r="H7203" s="6"/>
      <c r="O7203" s="6"/>
      <c r="V7203" s="6"/>
      <c r="AJ7203" s="6"/>
      <c r="BC7203" s="6"/>
    </row>
    <row r="7204" spans="8:55">
      <c r="H7204" s="6"/>
      <c r="O7204" s="6"/>
      <c r="V7204" s="6"/>
      <c r="AJ7204" s="6"/>
      <c r="BC7204" s="6"/>
    </row>
    <row r="7205" spans="8:55">
      <c r="H7205" s="6"/>
      <c r="O7205" s="6"/>
      <c r="V7205" s="6"/>
      <c r="AJ7205" s="6"/>
      <c r="BC7205" s="6"/>
    </row>
    <row r="7206" spans="8:55">
      <c r="H7206" s="6"/>
      <c r="O7206" s="6"/>
      <c r="V7206" s="6"/>
      <c r="AJ7206" s="6"/>
      <c r="BC7206" s="6"/>
    </row>
    <row r="7207" spans="8:55">
      <c r="H7207" s="6"/>
      <c r="O7207" s="6"/>
      <c r="V7207" s="6"/>
      <c r="AJ7207" s="6"/>
      <c r="BC7207" s="6"/>
    </row>
    <row r="7208" spans="8:55">
      <c r="H7208" s="6"/>
      <c r="O7208" s="6"/>
      <c r="V7208" s="6"/>
      <c r="AJ7208" s="6"/>
      <c r="BC7208" s="6"/>
    </row>
    <row r="7209" spans="8:55">
      <c r="H7209" s="6"/>
      <c r="O7209" s="6"/>
      <c r="V7209" s="6"/>
      <c r="AJ7209" s="6"/>
      <c r="BC7209" s="6"/>
    </row>
    <row r="7210" spans="8:55">
      <c r="H7210" s="6"/>
      <c r="O7210" s="6"/>
      <c r="V7210" s="6"/>
      <c r="AJ7210" s="6"/>
      <c r="BC7210" s="6"/>
    </row>
    <row r="7211" spans="8:55">
      <c r="H7211" s="6"/>
      <c r="O7211" s="6"/>
      <c r="V7211" s="6"/>
      <c r="AJ7211" s="6"/>
      <c r="BC7211" s="6"/>
    </row>
    <row r="7212" spans="8:55">
      <c r="H7212" s="6"/>
      <c r="O7212" s="6"/>
      <c r="V7212" s="6"/>
      <c r="AJ7212" s="6"/>
      <c r="BC7212" s="6"/>
    </row>
    <row r="7213" spans="8:55">
      <c r="H7213" s="6"/>
      <c r="O7213" s="6"/>
      <c r="V7213" s="6"/>
      <c r="AJ7213" s="6"/>
      <c r="BC7213" s="6"/>
    </row>
    <row r="7214" spans="8:55">
      <c r="H7214" s="6"/>
      <c r="O7214" s="6"/>
      <c r="V7214" s="6"/>
      <c r="AJ7214" s="6"/>
      <c r="BC7214" s="6"/>
    </row>
    <row r="7215" spans="8:55">
      <c r="H7215" s="6"/>
      <c r="O7215" s="6"/>
      <c r="V7215" s="6"/>
      <c r="AJ7215" s="6"/>
      <c r="BC7215" s="6"/>
    </row>
    <row r="7216" spans="8:55">
      <c r="H7216" s="6"/>
      <c r="O7216" s="6"/>
      <c r="V7216" s="6"/>
      <c r="AJ7216" s="6"/>
      <c r="BC7216" s="6"/>
    </row>
    <row r="7217" spans="8:55">
      <c r="H7217" s="6"/>
      <c r="O7217" s="6"/>
      <c r="V7217" s="6"/>
      <c r="AJ7217" s="6"/>
      <c r="BC7217" s="6"/>
    </row>
    <row r="7218" spans="8:55">
      <c r="H7218" s="6"/>
      <c r="O7218" s="6"/>
      <c r="V7218" s="6"/>
      <c r="AJ7218" s="6"/>
      <c r="BC7218" s="6"/>
    </row>
    <row r="7219" spans="8:55">
      <c r="H7219" s="6"/>
      <c r="O7219" s="6"/>
      <c r="V7219" s="6"/>
      <c r="AJ7219" s="6"/>
      <c r="BC7219" s="6"/>
    </row>
    <row r="7220" spans="8:55">
      <c r="H7220" s="6"/>
      <c r="O7220" s="6"/>
      <c r="V7220" s="6"/>
      <c r="AJ7220" s="6"/>
      <c r="BC7220" s="6"/>
    </row>
    <row r="7221" spans="8:55">
      <c r="H7221" s="6"/>
      <c r="O7221" s="6"/>
      <c r="V7221" s="6"/>
      <c r="AJ7221" s="6"/>
      <c r="BC7221" s="6"/>
    </row>
    <row r="7222" spans="8:55">
      <c r="H7222" s="6"/>
      <c r="O7222" s="6"/>
      <c r="V7222" s="6"/>
      <c r="AJ7222" s="6"/>
      <c r="BC7222" s="6"/>
    </row>
    <row r="7223" spans="8:55">
      <c r="H7223" s="6"/>
      <c r="O7223" s="6"/>
      <c r="V7223" s="6"/>
      <c r="AJ7223" s="6"/>
      <c r="BC7223" s="6"/>
    </row>
    <row r="7224" spans="8:55">
      <c r="H7224" s="6"/>
      <c r="O7224" s="6"/>
      <c r="V7224" s="6"/>
      <c r="AJ7224" s="6"/>
      <c r="BC7224" s="6"/>
    </row>
    <row r="7225" spans="8:55">
      <c r="H7225" s="6"/>
      <c r="O7225" s="6"/>
      <c r="V7225" s="6"/>
      <c r="AJ7225" s="6"/>
      <c r="BC7225" s="6"/>
    </row>
    <row r="7226" spans="8:55">
      <c r="H7226" s="6"/>
      <c r="O7226" s="6"/>
      <c r="V7226" s="6"/>
      <c r="AJ7226" s="6"/>
      <c r="BC7226" s="6"/>
    </row>
    <row r="7227" spans="8:55">
      <c r="H7227" s="6"/>
      <c r="O7227" s="6"/>
      <c r="V7227" s="6"/>
      <c r="AJ7227" s="6"/>
      <c r="BC7227" s="6"/>
    </row>
    <row r="7228" spans="8:55">
      <c r="H7228" s="6"/>
      <c r="O7228" s="6"/>
      <c r="V7228" s="6"/>
      <c r="AJ7228" s="6"/>
      <c r="BC7228" s="6"/>
    </row>
    <row r="7229" spans="8:55">
      <c r="H7229" s="6"/>
      <c r="O7229" s="6"/>
      <c r="V7229" s="6"/>
      <c r="AJ7229" s="6"/>
      <c r="BC7229" s="6"/>
    </row>
    <row r="7230" spans="8:55">
      <c r="H7230" s="6"/>
      <c r="O7230" s="6"/>
      <c r="V7230" s="6"/>
      <c r="AJ7230" s="6"/>
      <c r="BC7230" s="6"/>
    </row>
    <row r="7231" spans="8:55">
      <c r="H7231" s="6"/>
      <c r="O7231" s="6"/>
      <c r="V7231" s="6"/>
      <c r="AJ7231" s="6"/>
      <c r="BC7231" s="6"/>
    </row>
    <row r="7232" spans="8:55">
      <c r="H7232" s="6"/>
      <c r="O7232" s="6"/>
      <c r="V7232" s="6"/>
      <c r="AJ7232" s="6"/>
      <c r="BC7232" s="6"/>
    </row>
    <row r="7233" spans="8:55">
      <c r="H7233" s="6"/>
      <c r="O7233" s="6"/>
      <c r="V7233" s="6"/>
      <c r="AJ7233" s="6"/>
      <c r="BC7233" s="6"/>
    </row>
    <row r="7234" spans="8:55">
      <c r="H7234" s="6"/>
      <c r="O7234" s="6"/>
      <c r="V7234" s="6"/>
      <c r="AJ7234" s="6"/>
      <c r="BC7234" s="6"/>
    </row>
    <row r="7235" spans="8:55">
      <c r="H7235" s="6"/>
      <c r="O7235" s="6"/>
      <c r="V7235" s="6"/>
      <c r="AJ7235" s="6"/>
      <c r="BC7235" s="6"/>
    </row>
    <row r="7236" spans="8:55">
      <c r="H7236" s="6"/>
      <c r="O7236" s="6"/>
      <c r="V7236" s="6"/>
      <c r="AJ7236" s="6"/>
      <c r="BC7236" s="6"/>
    </row>
    <row r="7237" spans="8:55">
      <c r="H7237" s="6"/>
      <c r="O7237" s="6"/>
      <c r="V7237" s="6"/>
      <c r="AJ7237" s="6"/>
      <c r="BC7237" s="6"/>
    </row>
    <row r="7238" spans="8:55">
      <c r="H7238" s="6"/>
      <c r="O7238" s="6"/>
      <c r="V7238" s="6"/>
      <c r="AJ7238" s="6"/>
      <c r="BC7238" s="6"/>
    </row>
    <row r="7239" spans="8:55">
      <c r="H7239" s="6"/>
      <c r="O7239" s="6"/>
      <c r="V7239" s="6"/>
      <c r="AJ7239" s="6"/>
      <c r="BC7239" s="6"/>
    </row>
    <row r="7240" spans="8:55">
      <c r="H7240" s="6"/>
      <c r="O7240" s="6"/>
      <c r="V7240" s="6"/>
      <c r="AJ7240" s="6"/>
      <c r="BC7240" s="6"/>
    </row>
    <row r="7241" spans="8:55">
      <c r="H7241" s="6"/>
      <c r="O7241" s="6"/>
      <c r="V7241" s="6"/>
      <c r="AJ7241" s="6"/>
      <c r="BC7241" s="6"/>
    </row>
    <row r="7242" spans="8:55">
      <c r="H7242" s="6"/>
      <c r="O7242" s="6"/>
      <c r="V7242" s="6"/>
      <c r="AJ7242" s="6"/>
      <c r="BC7242" s="6"/>
    </row>
    <row r="7243" spans="8:55">
      <c r="H7243" s="6"/>
      <c r="O7243" s="6"/>
      <c r="V7243" s="6"/>
      <c r="AJ7243" s="6"/>
      <c r="BC7243" s="6"/>
    </row>
    <row r="7244" spans="8:55">
      <c r="H7244" s="6"/>
      <c r="O7244" s="6"/>
      <c r="V7244" s="6"/>
      <c r="AJ7244" s="6"/>
      <c r="BC7244" s="6"/>
    </row>
    <row r="7245" spans="8:55">
      <c r="H7245" s="6"/>
      <c r="O7245" s="6"/>
      <c r="V7245" s="6"/>
      <c r="AJ7245" s="6"/>
      <c r="BC7245" s="6"/>
    </row>
    <row r="7246" spans="8:55">
      <c r="H7246" s="6"/>
      <c r="O7246" s="6"/>
      <c r="V7246" s="6"/>
      <c r="AJ7246" s="6"/>
      <c r="BC7246" s="6"/>
    </row>
    <row r="7247" spans="8:55">
      <c r="H7247" s="6"/>
      <c r="O7247" s="6"/>
      <c r="V7247" s="6"/>
      <c r="AJ7247" s="6"/>
      <c r="BC7247" s="6"/>
    </row>
    <row r="7248" spans="8:55">
      <c r="H7248" s="6"/>
      <c r="O7248" s="6"/>
      <c r="V7248" s="6"/>
      <c r="AJ7248" s="6"/>
      <c r="BC7248" s="6"/>
    </row>
    <row r="7249" spans="8:55">
      <c r="H7249" s="6"/>
      <c r="O7249" s="6"/>
      <c r="V7249" s="6"/>
      <c r="AJ7249" s="6"/>
      <c r="BC7249" s="6"/>
    </row>
    <row r="7250" spans="8:55">
      <c r="H7250" s="6"/>
      <c r="O7250" s="6"/>
      <c r="V7250" s="6"/>
      <c r="AJ7250" s="6"/>
      <c r="BC7250" s="6"/>
    </row>
    <row r="7251" spans="8:55">
      <c r="H7251" s="6"/>
      <c r="O7251" s="6"/>
      <c r="V7251" s="6"/>
      <c r="AJ7251" s="6"/>
      <c r="BC7251" s="6"/>
    </row>
    <row r="7252" spans="8:55">
      <c r="H7252" s="6"/>
      <c r="O7252" s="6"/>
      <c r="V7252" s="6"/>
      <c r="AJ7252" s="6"/>
      <c r="BC7252" s="6"/>
    </row>
    <row r="7253" spans="8:55">
      <c r="H7253" s="6"/>
      <c r="O7253" s="6"/>
      <c r="V7253" s="6"/>
      <c r="AJ7253" s="6"/>
      <c r="BC7253" s="6"/>
    </row>
    <row r="7254" spans="8:55">
      <c r="H7254" s="6"/>
      <c r="O7254" s="6"/>
      <c r="V7254" s="6"/>
      <c r="AJ7254" s="6"/>
      <c r="BC7254" s="6"/>
    </row>
    <row r="7255" spans="8:55">
      <c r="H7255" s="6"/>
      <c r="O7255" s="6"/>
      <c r="V7255" s="6"/>
      <c r="AJ7255" s="6"/>
      <c r="BC7255" s="6"/>
    </row>
    <row r="7256" spans="8:55">
      <c r="H7256" s="6"/>
      <c r="O7256" s="6"/>
      <c r="V7256" s="6"/>
      <c r="AJ7256" s="6"/>
      <c r="BC7256" s="6"/>
    </row>
    <row r="7257" spans="8:55">
      <c r="H7257" s="6"/>
      <c r="O7257" s="6"/>
      <c r="V7257" s="6"/>
      <c r="AJ7257" s="6"/>
      <c r="BC7257" s="6"/>
    </row>
    <row r="7258" spans="8:55">
      <c r="H7258" s="6"/>
      <c r="O7258" s="6"/>
      <c r="V7258" s="6"/>
      <c r="AJ7258" s="6"/>
      <c r="BC7258" s="6"/>
    </row>
    <row r="7259" spans="8:55">
      <c r="H7259" s="6"/>
      <c r="O7259" s="6"/>
      <c r="V7259" s="6"/>
      <c r="AJ7259" s="6"/>
      <c r="BC7259" s="6"/>
    </row>
    <row r="7260" spans="8:55">
      <c r="H7260" s="6"/>
      <c r="O7260" s="6"/>
      <c r="V7260" s="6"/>
      <c r="AJ7260" s="6"/>
      <c r="BC7260" s="6"/>
    </row>
    <row r="7261" spans="8:55">
      <c r="H7261" s="6"/>
      <c r="O7261" s="6"/>
      <c r="V7261" s="6"/>
      <c r="AJ7261" s="6"/>
      <c r="BC7261" s="6"/>
    </row>
    <row r="7262" spans="8:55">
      <c r="H7262" s="6"/>
      <c r="O7262" s="6"/>
      <c r="V7262" s="6"/>
      <c r="AJ7262" s="6"/>
      <c r="BC7262" s="6"/>
    </row>
    <row r="7263" spans="8:55">
      <c r="H7263" s="6"/>
      <c r="O7263" s="6"/>
      <c r="V7263" s="6"/>
      <c r="AJ7263" s="6"/>
      <c r="BC7263" s="6"/>
    </row>
    <row r="7264" spans="8:55">
      <c r="H7264" s="6"/>
      <c r="O7264" s="6"/>
      <c r="V7264" s="6"/>
      <c r="AJ7264" s="6"/>
      <c r="BC7264" s="6"/>
    </row>
    <row r="7265" spans="8:55">
      <c r="H7265" s="6"/>
      <c r="O7265" s="6"/>
      <c r="V7265" s="6"/>
      <c r="AJ7265" s="6"/>
      <c r="BC7265" s="6"/>
    </row>
    <row r="7266" spans="8:55">
      <c r="H7266" s="6"/>
      <c r="O7266" s="6"/>
      <c r="V7266" s="6"/>
      <c r="AJ7266" s="6"/>
      <c r="BC7266" s="6"/>
    </row>
    <row r="7267" spans="8:55">
      <c r="H7267" s="6"/>
      <c r="O7267" s="6"/>
      <c r="V7267" s="6"/>
      <c r="AJ7267" s="6"/>
      <c r="BC7267" s="6"/>
    </row>
    <row r="7268" spans="8:55">
      <c r="H7268" s="6"/>
      <c r="O7268" s="6"/>
      <c r="V7268" s="6"/>
      <c r="AJ7268" s="6"/>
      <c r="BC7268" s="6"/>
    </row>
    <row r="7269" spans="8:55">
      <c r="H7269" s="6"/>
      <c r="O7269" s="6"/>
      <c r="V7269" s="6"/>
      <c r="AJ7269" s="6"/>
      <c r="BC7269" s="6"/>
    </row>
    <row r="7270" spans="8:55">
      <c r="H7270" s="6"/>
      <c r="O7270" s="6"/>
      <c r="V7270" s="6"/>
      <c r="AJ7270" s="6"/>
      <c r="BC7270" s="6"/>
    </row>
    <row r="7271" spans="8:55">
      <c r="H7271" s="6"/>
      <c r="O7271" s="6"/>
      <c r="V7271" s="6"/>
      <c r="AJ7271" s="6"/>
      <c r="BC7271" s="6"/>
    </row>
    <row r="7272" spans="8:55">
      <c r="H7272" s="6"/>
      <c r="O7272" s="6"/>
      <c r="V7272" s="6"/>
      <c r="AJ7272" s="6"/>
      <c r="BC7272" s="6"/>
    </row>
    <row r="7273" spans="8:55">
      <c r="H7273" s="6"/>
      <c r="O7273" s="6"/>
      <c r="V7273" s="6"/>
      <c r="AJ7273" s="6"/>
      <c r="BC7273" s="6"/>
    </row>
    <row r="7274" spans="8:55">
      <c r="H7274" s="6"/>
      <c r="O7274" s="6"/>
      <c r="V7274" s="6"/>
      <c r="AJ7274" s="6"/>
      <c r="BC7274" s="6"/>
    </row>
    <row r="7275" spans="8:55">
      <c r="H7275" s="6"/>
      <c r="O7275" s="6"/>
      <c r="V7275" s="6"/>
      <c r="AJ7275" s="6"/>
      <c r="BC7275" s="6"/>
    </row>
    <row r="7276" spans="8:55">
      <c r="H7276" s="6"/>
      <c r="O7276" s="6"/>
      <c r="V7276" s="6"/>
      <c r="AJ7276" s="6"/>
      <c r="BC7276" s="6"/>
    </row>
    <row r="7277" spans="8:55">
      <c r="H7277" s="6"/>
      <c r="O7277" s="6"/>
      <c r="V7277" s="6"/>
      <c r="AJ7277" s="6"/>
      <c r="BC7277" s="6"/>
    </row>
    <row r="7278" spans="8:55">
      <c r="H7278" s="6"/>
      <c r="O7278" s="6"/>
      <c r="V7278" s="6"/>
      <c r="AJ7278" s="6"/>
      <c r="BC7278" s="6"/>
    </row>
    <row r="7279" spans="8:55">
      <c r="H7279" s="6"/>
      <c r="O7279" s="6"/>
      <c r="V7279" s="6"/>
      <c r="AJ7279" s="6"/>
      <c r="BC7279" s="6"/>
    </row>
    <row r="7280" spans="8:55">
      <c r="H7280" s="6"/>
      <c r="O7280" s="6"/>
      <c r="V7280" s="6"/>
      <c r="AJ7280" s="6"/>
      <c r="BC7280" s="6"/>
    </row>
    <row r="7281" spans="8:55">
      <c r="H7281" s="6"/>
      <c r="O7281" s="6"/>
      <c r="V7281" s="6"/>
      <c r="AJ7281" s="6"/>
      <c r="BC7281" s="6"/>
    </row>
    <row r="7282" spans="8:55">
      <c r="H7282" s="6"/>
      <c r="O7282" s="6"/>
      <c r="V7282" s="6"/>
      <c r="AJ7282" s="6"/>
      <c r="BC7282" s="6"/>
    </row>
    <row r="7283" spans="8:55">
      <c r="H7283" s="6"/>
      <c r="O7283" s="6"/>
      <c r="V7283" s="6"/>
      <c r="AJ7283" s="6"/>
      <c r="BC7283" s="6"/>
    </row>
    <row r="7284" spans="8:55">
      <c r="H7284" s="6"/>
      <c r="O7284" s="6"/>
      <c r="V7284" s="6"/>
      <c r="AJ7284" s="6"/>
      <c r="BC7284" s="6"/>
    </row>
    <row r="7285" spans="8:55">
      <c r="H7285" s="6"/>
      <c r="O7285" s="6"/>
      <c r="V7285" s="6"/>
      <c r="AJ7285" s="6"/>
      <c r="BC7285" s="6"/>
    </row>
    <row r="7286" spans="8:55">
      <c r="H7286" s="6"/>
      <c r="O7286" s="6"/>
      <c r="V7286" s="6"/>
      <c r="AJ7286" s="6"/>
      <c r="BC7286" s="6"/>
    </row>
    <row r="7287" spans="8:55">
      <c r="H7287" s="6"/>
      <c r="O7287" s="6"/>
      <c r="V7287" s="6"/>
      <c r="AJ7287" s="6"/>
      <c r="BC7287" s="6"/>
    </row>
    <row r="7288" spans="8:55">
      <c r="H7288" s="6"/>
      <c r="O7288" s="6"/>
      <c r="V7288" s="6"/>
      <c r="AJ7288" s="6"/>
      <c r="BC7288" s="6"/>
    </row>
    <row r="7289" spans="8:55">
      <c r="H7289" s="6"/>
      <c r="O7289" s="6"/>
      <c r="V7289" s="6"/>
      <c r="AJ7289" s="6"/>
      <c r="BC7289" s="6"/>
    </row>
    <row r="7290" spans="8:55">
      <c r="H7290" s="6"/>
      <c r="O7290" s="6"/>
      <c r="V7290" s="6"/>
      <c r="AJ7290" s="6"/>
      <c r="BC7290" s="6"/>
    </row>
    <row r="7291" spans="8:55">
      <c r="H7291" s="6"/>
      <c r="O7291" s="6"/>
      <c r="V7291" s="6"/>
      <c r="AJ7291" s="6"/>
      <c r="BC7291" s="6"/>
    </row>
    <row r="7292" spans="8:55">
      <c r="H7292" s="6"/>
      <c r="O7292" s="6"/>
      <c r="V7292" s="6"/>
      <c r="AJ7292" s="6"/>
      <c r="BC7292" s="6"/>
    </row>
    <row r="7293" spans="8:55">
      <c r="H7293" s="6"/>
      <c r="O7293" s="6"/>
      <c r="V7293" s="6"/>
      <c r="AJ7293" s="6"/>
      <c r="BC7293" s="6"/>
    </row>
    <row r="7294" spans="8:55">
      <c r="H7294" s="6"/>
      <c r="O7294" s="6"/>
      <c r="V7294" s="6"/>
      <c r="AJ7294" s="6"/>
      <c r="BC7294" s="6"/>
    </row>
    <row r="7295" spans="8:55">
      <c r="H7295" s="6"/>
      <c r="O7295" s="6"/>
      <c r="V7295" s="6"/>
      <c r="AJ7295" s="6"/>
      <c r="BC7295" s="6"/>
    </row>
    <row r="7296" spans="8:55">
      <c r="H7296" s="6"/>
      <c r="O7296" s="6"/>
      <c r="V7296" s="6"/>
      <c r="AJ7296" s="6"/>
      <c r="BC7296" s="6"/>
    </row>
    <row r="7297" spans="8:55">
      <c r="H7297" s="6"/>
      <c r="O7297" s="6"/>
      <c r="V7297" s="6"/>
      <c r="AJ7297" s="6"/>
      <c r="BC7297" s="6"/>
    </row>
    <row r="7298" spans="8:55">
      <c r="H7298" s="6"/>
      <c r="O7298" s="6"/>
      <c r="V7298" s="6"/>
      <c r="AJ7298" s="6"/>
      <c r="BC7298" s="6"/>
    </row>
    <row r="7299" spans="8:55">
      <c r="H7299" s="6"/>
      <c r="O7299" s="6"/>
      <c r="V7299" s="6"/>
      <c r="AJ7299" s="6"/>
      <c r="BC7299" s="6"/>
    </row>
    <row r="7300" spans="8:55">
      <c r="H7300" s="6"/>
      <c r="O7300" s="6"/>
      <c r="V7300" s="6"/>
      <c r="AJ7300" s="6"/>
      <c r="BC7300" s="6"/>
    </row>
    <row r="7301" spans="8:55">
      <c r="H7301" s="6"/>
      <c r="O7301" s="6"/>
      <c r="V7301" s="6"/>
      <c r="AJ7301" s="6"/>
      <c r="BC7301" s="6"/>
    </row>
    <row r="7302" spans="8:55">
      <c r="H7302" s="6"/>
      <c r="O7302" s="6"/>
      <c r="V7302" s="6"/>
      <c r="AJ7302" s="6"/>
      <c r="BC7302" s="6"/>
    </row>
    <row r="7303" spans="8:55">
      <c r="H7303" s="6"/>
      <c r="O7303" s="6"/>
      <c r="V7303" s="6"/>
      <c r="AJ7303" s="6"/>
      <c r="BC7303" s="6"/>
    </row>
    <row r="7304" spans="8:55">
      <c r="H7304" s="6"/>
      <c r="O7304" s="6"/>
      <c r="V7304" s="6"/>
      <c r="AJ7304" s="6"/>
      <c r="BC7304" s="6"/>
    </row>
    <row r="7305" spans="8:55">
      <c r="H7305" s="6"/>
      <c r="O7305" s="6"/>
      <c r="V7305" s="6"/>
      <c r="AJ7305" s="6"/>
      <c r="BC7305" s="6"/>
    </row>
    <row r="7306" spans="8:55">
      <c r="H7306" s="6"/>
      <c r="O7306" s="6"/>
      <c r="V7306" s="6"/>
      <c r="AJ7306" s="6"/>
      <c r="BC7306" s="6"/>
    </row>
    <row r="7307" spans="8:55">
      <c r="H7307" s="6"/>
      <c r="O7307" s="6"/>
      <c r="V7307" s="6"/>
      <c r="AJ7307" s="6"/>
      <c r="BC7307" s="6"/>
    </row>
    <row r="7308" spans="8:55">
      <c r="H7308" s="6"/>
      <c r="O7308" s="6"/>
      <c r="V7308" s="6"/>
      <c r="AJ7308" s="6"/>
      <c r="BC7308" s="6"/>
    </row>
    <row r="7309" spans="8:55">
      <c r="H7309" s="6"/>
      <c r="O7309" s="6"/>
      <c r="V7309" s="6"/>
      <c r="AJ7309" s="6"/>
      <c r="BC7309" s="6"/>
    </row>
    <row r="7310" spans="8:55">
      <c r="H7310" s="6"/>
      <c r="O7310" s="6"/>
      <c r="V7310" s="6"/>
      <c r="AJ7310" s="6"/>
      <c r="BC7310" s="6"/>
    </row>
    <row r="7311" spans="8:55">
      <c r="H7311" s="6"/>
      <c r="O7311" s="6"/>
      <c r="V7311" s="6"/>
      <c r="AJ7311" s="6"/>
      <c r="BC7311" s="6"/>
    </row>
    <row r="7312" spans="8:55">
      <c r="H7312" s="6"/>
      <c r="O7312" s="6"/>
      <c r="V7312" s="6"/>
      <c r="AJ7312" s="6"/>
      <c r="BC7312" s="6"/>
    </row>
    <row r="7313" spans="8:55">
      <c r="H7313" s="6"/>
      <c r="O7313" s="6"/>
      <c r="V7313" s="6"/>
      <c r="AJ7313" s="6"/>
      <c r="BC7313" s="6"/>
    </row>
    <row r="7314" spans="8:55">
      <c r="H7314" s="6"/>
      <c r="O7314" s="6"/>
      <c r="V7314" s="6"/>
      <c r="AJ7314" s="6"/>
      <c r="BC7314" s="6"/>
    </row>
    <row r="7315" spans="8:55">
      <c r="H7315" s="6"/>
      <c r="O7315" s="6"/>
      <c r="V7315" s="6"/>
      <c r="AJ7315" s="6"/>
      <c r="BC7315" s="6"/>
    </row>
    <row r="7316" spans="8:55">
      <c r="H7316" s="6"/>
      <c r="O7316" s="6"/>
      <c r="V7316" s="6"/>
      <c r="AJ7316" s="6"/>
      <c r="BC7316" s="6"/>
    </row>
    <row r="7317" spans="8:55">
      <c r="H7317" s="6"/>
      <c r="O7317" s="6"/>
      <c r="V7317" s="6"/>
      <c r="AJ7317" s="6"/>
      <c r="BC7317" s="6"/>
    </row>
    <row r="7318" spans="8:55">
      <c r="H7318" s="6"/>
      <c r="O7318" s="6"/>
      <c r="V7318" s="6"/>
      <c r="AJ7318" s="6"/>
      <c r="BC7318" s="6"/>
    </row>
    <row r="7319" spans="8:55">
      <c r="H7319" s="6"/>
      <c r="O7319" s="6"/>
      <c r="V7319" s="6"/>
      <c r="AJ7319" s="6"/>
      <c r="BC7319" s="6"/>
    </row>
    <row r="7320" spans="8:55">
      <c r="H7320" s="6"/>
      <c r="O7320" s="6"/>
      <c r="V7320" s="6"/>
      <c r="AJ7320" s="6"/>
      <c r="BC7320" s="6"/>
    </row>
    <row r="7321" spans="8:55">
      <c r="H7321" s="6"/>
      <c r="O7321" s="6"/>
      <c r="V7321" s="6"/>
      <c r="AJ7321" s="6"/>
      <c r="BC7321" s="6"/>
    </row>
    <row r="7322" spans="8:55">
      <c r="H7322" s="6"/>
      <c r="O7322" s="6"/>
      <c r="V7322" s="6"/>
      <c r="AJ7322" s="6"/>
      <c r="BC7322" s="6"/>
    </row>
    <row r="7323" spans="8:55">
      <c r="H7323" s="6"/>
      <c r="O7323" s="6"/>
      <c r="V7323" s="6"/>
      <c r="AJ7323" s="6"/>
      <c r="BC7323" s="6"/>
    </row>
    <row r="7324" spans="8:55">
      <c r="H7324" s="6"/>
      <c r="O7324" s="6"/>
      <c r="V7324" s="6"/>
      <c r="AJ7324" s="6"/>
      <c r="BC7324" s="6"/>
    </row>
    <row r="7325" spans="8:55">
      <c r="H7325" s="6"/>
      <c r="O7325" s="6"/>
      <c r="V7325" s="6"/>
      <c r="AJ7325" s="6"/>
      <c r="BC7325" s="6"/>
    </row>
    <row r="7326" spans="8:55">
      <c r="H7326" s="6"/>
      <c r="O7326" s="6"/>
      <c r="V7326" s="6"/>
      <c r="AJ7326" s="6"/>
      <c r="BC7326" s="6"/>
    </row>
    <row r="7327" spans="8:55">
      <c r="H7327" s="6"/>
      <c r="O7327" s="6"/>
      <c r="V7327" s="6"/>
      <c r="AJ7327" s="6"/>
      <c r="BC7327" s="6"/>
    </row>
    <row r="7328" spans="8:55">
      <c r="H7328" s="6"/>
      <c r="O7328" s="6"/>
      <c r="V7328" s="6"/>
      <c r="AJ7328" s="6"/>
      <c r="BC7328" s="6"/>
    </row>
    <row r="7329" spans="8:55">
      <c r="H7329" s="6"/>
      <c r="O7329" s="6"/>
      <c r="V7329" s="6"/>
      <c r="AJ7329" s="6"/>
      <c r="BC7329" s="6"/>
    </row>
    <row r="7330" spans="8:55">
      <c r="H7330" s="6"/>
      <c r="O7330" s="6"/>
      <c r="V7330" s="6"/>
      <c r="AJ7330" s="6"/>
      <c r="BC7330" s="6"/>
    </row>
    <row r="7331" spans="8:55">
      <c r="H7331" s="6"/>
      <c r="O7331" s="6"/>
      <c r="V7331" s="6"/>
      <c r="AJ7331" s="6"/>
      <c r="BC7331" s="6"/>
    </row>
    <row r="7332" spans="8:55">
      <c r="H7332" s="6"/>
      <c r="O7332" s="6"/>
      <c r="V7332" s="6"/>
      <c r="AJ7332" s="6"/>
      <c r="BC7332" s="6"/>
    </row>
    <row r="7333" spans="8:55">
      <c r="H7333" s="6"/>
      <c r="O7333" s="6"/>
      <c r="V7333" s="6"/>
      <c r="AJ7333" s="6"/>
      <c r="BC7333" s="6"/>
    </row>
    <row r="7334" spans="8:55">
      <c r="H7334" s="6"/>
      <c r="O7334" s="6"/>
      <c r="V7334" s="6"/>
      <c r="AJ7334" s="6"/>
      <c r="BC7334" s="6"/>
    </row>
    <row r="7335" spans="8:55">
      <c r="H7335" s="6"/>
      <c r="O7335" s="6"/>
      <c r="V7335" s="6"/>
      <c r="AJ7335" s="6"/>
      <c r="BC7335" s="6"/>
    </row>
    <row r="7336" spans="8:55">
      <c r="H7336" s="6"/>
      <c r="O7336" s="6"/>
      <c r="V7336" s="6"/>
      <c r="AJ7336" s="6"/>
      <c r="BC7336" s="6"/>
    </row>
    <row r="7337" spans="8:55">
      <c r="H7337" s="6"/>
      <c r="O7337" s="6"/>
      <c r="V7337" s="6"/>
      <c r="AJ7337" s="6"/>
      <c r="BC7337" s="6"/>
    </row>
    <row r="7338" spans="8:55">
      <c r="H7338" s="6"/>
      <c r="O7338" s="6"/>
      <c r="V7338" s="6"/>
      <c r="AJ7338" s="6"/>
      <c r="BC7338" s="6"/>
    </row>
    <row r="7339" spans="8:55">
      <c r="H7339" s="6"/>
      <c r="O7339" s="6"/>
      <c r="V7339" s="6"/>
      <c r="AJ7339" s="6"/>
      <c r="BC7339" s="6"/>
    </row>
    <row r="7340" spans="8:55">
      <c r="H7340" s="6"/>
      <c r="O7340" s="6"/>
      <c r="V7340" s="6"/>
      <c r="AJ7340" s="6"/>
      <c r="BC7340" s="6"/>
    </row>
    <row r="7341" spans="8:55">
      <c r="H7341" s="6"/>
      <c r="O7341" s="6"/>
      <c r="V7341" s="6"/>
      <c r="AJ7341" s="6"/>
      <c r="BC7341" s="6"/>
    </row>
    <row r="7342" spans="8:55">
      <c r="H7342" s="6"/>
      <c r="O7342" s="6"/>
      <c r="V7342" s="6"/>
      <c r="AJ7342" s="6"/>
      <c r="BC7342" s="6"/>
    </row>
    <row r="7343" spans="8:55">
      <c r="H7343" s="6"/>
      <c r="O7343" s="6"/>
      <c r="V7343" s="6"/>
      <c r="AJ7343" s="6"/>
      <c r="BC7343" s="6"/>
    </row>
    <row r="7344" spans="8:55">
      <c r="H7344" s="6"/>
      <c r="O7344" s="6"/>
      <c r="V7344" s="6"/>
      <c r="AJ7344" s="6"/>
      <c r="BC7344" s="6"/>
    </row>
    <row r="7345" spans="8:55">
      <c r="H7345" s="6"/>
      <c r="O7345" s="6"/>
      <c r="V7345" s="6"/>
      <c r="AJ7345" s="6"/>
      <c r="BC7345" s="6"/>
    </row>
    <row r="7346" spans="8:55">
      <c r="H7346" s="6"/>
      <c r="O7346" s="6"/>
      <c r="V7346" s="6"/>
      <c r="AJ7346" s="6"/>
      <c r="BC7346" s="6"/>
    </row>
    <row r="7347" spans="8:55">
      <c r="H7347" s="6"/>
      <c r="O7347" s="6"/>
      <c r="V7347" s="6"/>
      <c r="AJ7347" s="6"/>
      <c r="BC7347" s="6"/>
    </row>
    <row r="7348" spans="8:55">
      <c r="H7348" s="6"/>
      <c r="O7348" s="6"/>
      <c r="V7348" s="6"/>
      <c r="AJ7348" s="6"/>
      <c r="BC7348" s="6"/>
    </row>
    <row r="7349" spans="8:55">
      <c r="H7349" s="6"/>
      <c r="O7349" s="6"/>
      <c r="V7349" s="6"/>
      <c r="AJ7349" s="6"/>
      <c r="BC7349" s="6"/>
    </row>
    <row r="7350" spans="8:55">
      <c r="H7350" s="6"/>
      <c r="O7350" s="6"/>
      <c r="V7350" s="6"/>
      <c r="AJ7350" s="6"/>
      <c r="BC7350" s="6"/>
    </row>
    <row r="7351" spans="8:55">
      <c r="H7351" s="6"/>
      <c r="O7351" s="6"/>
      <c r="V7351" s="6"/>
      <c r="AJ7351" s="6"/>
      <c r="BC7351" s="6"/>
    </row>
    <row r="7352" spans="8:55">
      <c r="H7352" s="6"/>
      <c r="O7352" s="6"/>
      <c r="V7352" s="6"/>
      <c r="AJ7352" s="6"/>
      <c r="BC7352" s="6"/>
    </row>
    <row r="7353" spans="8:55">
      <c r="H7353" s="6"/>
      <c r="O7353" s="6"/>
      <c r="V7353" s="6"/>
      <c r="AJ7353" s="6"/>
      <c r="BC7353" s="6"/>
    </row>
    <row r="7354" spans="8:55">
      <c r="H7354" s="6"/>
      <c r="O7354" s="6"/>
      <c r="V7354" s="6"/>
      <c r="AJ7354" s="6"/>
      <c r="BC7354" s="6"/>
    </row>
    <row r="7355" spans="8:55">
      <c r="H7355" s="6"/>
      <c r="O7355" s="6"/>
      <c r="V7355" s="6"/>
      <c r="AJ7355" s="6"/>
      <c r="BC7355" s="6"/>
    </row>
    <row r="7356" spans="8:55">
      <c r="H7356" s="6"/>
      <c r="O7356" s="6"/>
      <c r="V7356" s="6"/>
      <c r="AJ7356" s="6"/>
      <c r="BC7356" s="6"/>
    </row>
    <row r="7357" spans="8:55">
      <c r="H7357" s="6"/>
      <c r="O7357" s="6"/>
      <c r="V7357" s="6"/>
      <c r="AJ7357" s="6"/>
      <c r="BC7357" s="6"/>
    </row>
    <row r="7358" spans="8:55">
      <c r="H7358" s="6"/>
      <c r="O7358" s="6"/>
      <c r="V7358" s="6"/>
      <c r="AJ7358" s="6"/>
      <c r="BC7358" s="6"/>
    </row>
    <row r="7359" spans="8:55">
      <c r="H7359" s="6"/>
      <c r="O7359" s="6"/>
      <c r="V7359" s="6"/>
      <c r="AJ7359" s="6"/>
      <c r="BC7359" s="6"/>
    </row>
    <row r="7360" spans="8:55">
      <c r="H7360" s="6"/>
      <c r="O7360" s="6"/>
      <c r="V7360" s="6"/>
      <c r="AJ7360" s="6"/>
      <c r="BC7360" s="6"/>
    </row>
    <row r="7361" spans="8:55">
      <c r="H7361" s="6"/>
      <c r="O7361" s="6"/>
      <c r="V7361" s="6"/>
      <c r="AJ7361" s="6"/>
      <c r="BC7361" s="6"/>
    </row>
    <row r="7362" spans="8:55">
      <c r="H7362" s="6"/>
      <c r="O7362" s="6"/>
      <c r="V7362" s="6"/>
      <c r="AJ7362" s="6"/>
      <c r="BC7362" s="6"/>
    </row>
    <row r="7363" spans="8:55">
      <c r="H7363" s="6"/>
      <c r="O7363" s="6"/>
      <c r="V7363" s="6"/>
      <c r="AJ7363" s="6"/>
      <c r="BC7363" s="6"/>
    </row>
    <row r="7364" spans="8:55">
      <c r="H7364" s="6"/>
      <c r="O7364" s="6"/>
      <c r="V7364" s="6"/>
      <c r="AJ7364" s="6"/>
      <c r="BC7364" s="6"/>
    </row>
    <row r="7365" spans="8:55">
      <c r="H7365" s="6"/>
      <c r="O7365" s="6"/>
      <c r="V7365" s="6"/>
      <c r="AJ7365" s="6"/>
      <c r="BC7365" s="6"/>
    </row>
    <row r="7366" spans="8:55">
      <c r="H7366" s="6"/>
      <c r="O7366" s="6"/>
      <c r="V7366" s="6"/>
      <c r="AJ7366" s="6"/>
      <c r="BC7366" s="6"/>
    </row>
    <row r="7367" spans="8:55">
      <c r="H7367" s="6"/>
      <c r="O7367" s="6"/>
      <c r="V7367" s="6"/>
      <c r="AJ7367" s="6"/>
      <c r="BC7367" s="6"/>
    </row>
    <row r="7368" spans="8:55">
      <c r="H7368" s="6"/>
      <c r="O7368" s="6"/>
      <c r="V7368" s="6"/>
      <c r="AJ7368" s="6"/>
      <c r="BC7368" s="6"/>
    </row>
    <row r="7369" spans="8:55">
      <c r="H7369" s="6"/>
      <c r="O7369" s="6"/>
      <c r="V7369" s="6"/>
      <c r="AJ7369" s="6"/>
      <c r="BC7369" s="6"/>
    </row>
    <row r="7370" spans="8:55">
      <c r="H7370" s="6"/>
      <c r="O7370" s="6"/>
      <c r="V7370" s="6"/>
      <c r="AJ7370" s="6"/>
      <c r="BC7370" s="6"/>
    </row>
    <row r="7371" spans="8:55">
      <c r="H7371" s="6"/>
      <c r="O7371" s="6"/>
      <c r="V7371" s="6"/>
      <c r="AJ7371" s="6"/>
      <c r="BC7371" s="6"/>
    </row>
    <row r="7372" spans="8:55">
      <c r="H7372" s="6"/>
      <c r="O7372" s="6"/>
      <c r="V7372" s="6"/>
      <c r="AJ7372" s="6"/>
      <c r="BC7372" s="6"/>
    </row>
    <row r="7373" spans="8:55">
      <c r="H7373" s="6"/>
      <c r="O7373" s="6"/>
      <c r="V7373" s="6"/>
      <c r="AJ7373" s="6"/>
      <c r="BC7373" s="6"/>
    </row>
    <row r="7374" spans="8:55">
      <c r="H7374" s="6"/>
      <c r="O7374" s="6"/>
      <c r="V7374" s="6"/>
      <c r="AJ7374" s="6"/>
      <c r="BC7374" s="6"/>
    </row>
    <row r="7375" spans="8:55">
      <c r="H7375" s="6"/>
      <c r="O7375" s="6"/>
      <c r="V7375" s="6"/>
      <c r="AJ7375" s="6"/>
      <c r="BC7375" s="6"/>
    </row>
    <row r="7376" spans="8:55">
      <c r="H7376" s="6"/>
      <c r="O7376" s="6"/>
      <c r="V7376" s="6"/>
      <c r="AJ7376" s="6"/>
      <c r="BC7376" s="6"/>
    </row>
    <row r="7377" spans="8:55">
      <c r="H7377" s="6"/>
      <c r="O7377" s="6"/>
      <c r="V7377" s="6"/>
      <c r="AJ7377" s="6"/>
      <c r="BC7377" s="6"/>
    </row>
    <row r="7378" spans="8:55">
      <c r="H7378" s="6"/>
      <c r="O7378" s="6"/>
      <c r="V7378" s="6"/>
      <c r="AJ7378" s="6"/>
      <c r="BC7378" s="6"/>
    </row>
    <row r="7379" spans="8:55">
      <c r="H7379" s="6"/>
      <c r="O7379" s="6"/>
      <c r="V7379" s="6"/>
      <c r="AJ7379" s="6"/>
      <c r="BC7379" s="6"/>
    </row>
    <row r="7380" spans="8:55">
      <c r="H7380" s="6"/>
      <c r="O7380" s="6"/>
      <c r="V7380" s="6"/>
      <c r="AJ7380" s="6"/>
      <c r="BC7380" s="6"/>
    </row>
    <row r="7381" spans="8:55">
      <c r="H7381" s="6"/>
      <c r="O7381" s="6"/>
      <c r="V7381" s="6"/>
      <c r="AJ7381" s="6"/>
      <c r="BC7381" s="6"/>
    </row>
    <row r="7382" spans="8:55">
      <c r="H7382" s="6"/>
      <c r="O7382" s="6"/>
      <c r="V7382" s="6"/>
      <c r="AJ7382" s="6"/>
      <c r="BC7382" s="6"/>
    </row>
    <row r="7383" spans="8:55">
      <c r="H7383" s="6"/>
      <c r="O7383" s="6"/>
      <c r="V7383" s="6"/>
      <c r="AJ7383" s="6"/>
      <c r="BC7383" s="6"/>
    </row>
    <row r="7384" spans="8:55">
      <c r="H7384" s="6"/>
      <c r="O7384" s="6"/>
      <c r="V7384" s="6"/>
      <c r="AJ7384" s="6"/>
      <c r="BC7384" s="6"/>
    </row>
    <row r="7385" spans="8:55">
      <c r="H7385" s="6"/>
      <c r="O7385" s="6"/>
      <c r="V7385" s="6"/>
      <c r="AJ7385" s="6"/>
      <c r="BC7385" s="6"/>
    </row>
    <row r="7386" spans="8:55">
      <c r="H7386" s="6"/>
      <c r="O7386" s="6"/>
      <c r="V7386" s="6"/>
      <c r="AJ7386" s="6"/>
      <c r="BC7386" s="6"/>
    </row>
    <row r="7387" spans="8:55">
      <c r="H7387" s="6"/>
      <c r="O7387" s="6"/>
      <c r="V7387" s="6"/>
      <c r="AJ7387" s="6"/>
      <c r="BC7387" s="6"/>
    </row>
    <row r="7388" spans="8:55">
      <c r="H7388" s="6"/>
      <c r="O7388" s="6"/>
      <c r="V7388" s="6"/>
      <c r="AJ7388" s="6"/>
      <c r="BC7388" s="6"/>
    </row>
    <row r="7389" spans="8:55">
      <c r="H7389" s="6"/>
      <c r="O7389" s="6"/>
      <c r="V7389" s="6"/>
      <c r="AJ7389" s="6"/>
      <c r="BC7389" s="6"/>
    </row>
    <row r="7390" spans="8:55">
      <c r="H7390" s="6"/>
      <c r="O7390" s="6"/>
      <c r="V7390" s="6"/>
      <c r="AJ7390" s="6"/>
      <c r="BC7390" s="6"/>
    </row>
    <row r="7391" spans="8:55">
      <c r="H7391" s="6"/>
      <c r="O7391" s="6"/>
      <c r="V7391" s="6"/>
      <c r="AJ7391" s="6"/>
      <c r="BC7391" s="6"/>
    </row>
    <row r="7392" spans="8:55">
      <c r="H7392" s="6"/>
      <c r="O7392" s="6"/>
      <c r="V7392" s="6"/>
      <c r="AJ7392" s="6"/>
      <c r="BC7392" s="6"/>
    </row>
    <row r="7393" spans="8:55">
      <c r="H7393" s="6"/>
      <c r="O7393" s="6"/>
      <c r="V7393" s="6"/>
      <c r="AJ7393" s="6"/>
      <c r="BC7393" s="6"/>
    </row>
    <row r="7394" spans="8:55">
      <c r="H7394" s="6"/>
      <c r="O7394" s="6"/>
      <c r="V7394" s="6"/>
      <c r="AJ7394" s="6"/>
      <c r="BC7394" s="6"/>
    </row>
    <row r="7395" spans="8:55">
      <c r="H7395" s="6"/>
      <c r="O7395" s="6"/>
      <c r="V7395" s="6"/>
      <c r="AJ7395" s="6"/>
      <c r="BC7395" s="6"/>
    </row>
    <row r="7396" spans="8:55">
      <c r="H7396" s="6"/>
      <c r="O7396" s="6"/>
      <c r="V7396" s="6"/>
      <c r="AJ7396" s="6"/>
      <c r="BC7396" s="6"/>
    </row>
    <row r="7397" spans="8:55">
      <c r="H7397" s="6"/>
      <c r="O7397" s="6"/>
      <c r="V7397" s="6"/>
      <c r="AJ7397" s="6"/>
      <c r="BC7397" s="6"/>
    </row>
    <row r="7398" spans="8:55">
      <c r="H7398" s="6"/>
      <c r="O7398" s="6"/>
      <c r="V7398" s="6"/>
      <c r="AJ7398" s="6"/>
      <c r="BC7398" s="6"/>
    </row>
    <row r="7399" spans="8:55">
      <c r="H7399" s="6"/>
      <c r="O7399" s="6"/>
      <c r="V7399" s="6"/>
      <c r="AJ7399" s="6"/>
      <c r="BC7399" s="6"/>
    </row>
    <row r="7400" spans="8:55">
      <c r="H7400" s="6"/>
      <c r="O7400" s="6"/>
      <c r="V7400" s="6"/>
      <c r="AJ7400" s="6"/>
      <c r="BC7400" s="6"/>
    </row>
    <row r="7401" spans="8:55">
      <c r="H7401" s="6"/>
      <c r="O7401" s="6"/>
      <c r="V7401" s="6"/>
      <c r="AJ7401" s="6"/>
      <c r="BC7401" s="6"/>
    </row>
    <row r="7402" spans="8:55">
      <c r="H7402" s="6"/>
      <c r="O7402" s="6"/>
      <c r="V7402" s="6"/>
      <c r="AJ7402" s="6"/>
      <c r="BC7402" s="6"/>
    </row>
    <row r="7403" spans="8:55">
      <c r="H7403" s="6"/>
      <c r="O7403" s="6"/>
      <c r="V7403" s="6"/>
      <c r="AJ7403" s="6"/>
      <c r="BC7403" s="6"/>
    </row>
    <row r="7404" spans="8:55">
      <c r="H7404" s="6"/>
      <c r="O7404" s="6"/>
      <c r="V7404" s="6"/>
      <c r="AJ7404" s="6"/>
      <c r="BC7404" s="6"/>
    </row>
    <row r="7405" spans="8:55">
      <c r="H7405" s="6"/>
      <c r="O7405" s="6"/>
      <c r="V7405" s="6"/>
      <c r="AJ7405" s="6"/>
      <c r="BC7405" s="6"/>
    </row>
    <row r="7406" spans="8:55">
      <c r="H7406" s="6"/>
      <c r="O7406" s="6"/>
      <c r="V7406" s="6"/>
      <c r="AJ7406" s="6"/>
      <c r="BC7406" s="6"/>
    </row>
    <row r="7407" spans="8:55">
      <c r="H7407" s="6"/>
      <c r="O7407" s="6"/>
      <c r="V7407" s="6"/>
      <c r="AJ7407" s="6"/>
      <c r="BC7407" s="6"/>
    </row>
    <row r="7408" spans="8:55">
      <c r="H7408" s="6"/>
      <c r="O7408" s="6"/>
      <c r="V7408" s="6"/>
      <c r="AJ7408" s="6"/>
      <c r="BC7408" s="6"/>
    </row>
    <row r="7409" spans="8:55">
      <c r="H7409" s="6"/>
      <c r="O7409" s="6"/>
      <c r="V7409" s="6"/>
      <c r="AJ7409" s="6"/>
      <c r="BC7409" s="6"/>
    </row>
    <row r="7410" spans="8:55">
      <c r="H7410" s="6"/>
      <c r="O7410" s="6"/>
      <c r="V7410" s="6"/>
      <c r="AJ7410" s="6"/>
      <c r="BC7410" s="6"/>
    </row>
    <row r="7411" spans="8:55">
      <c r="H7411" s="6"/>
      <c r="O7411" s="6"/>
      <c r="V7411" s="6"/>
      <c r="AJ7411" s="6"/>
      <c r="BC7411" s="6"/>
    </row>
    <row r="7412" spans="8:55">
      <c r="H7412" s="6"/>
      <c r="O7412" s="6"/>
      <c r="V7412" s="6"/>
      <c r="AJ7412" s="6"/>
      <c r="BC7412" s="6"/>
    </row>
    <row r="7413" spans="8:55">
      <c r="H7413" s="6"/>
      <c r="O7413" s="6"/>
      <c r="V7413" s="6"/>
      <c r="AJ7413" s="6"/>
      <c r="BC7413" s="6"/>
    </row>
    <row r="7414" spans="8:55">
      <c r="H7414" s="6"/>
      <c r="O7414" s="6"/>
      <c r="V7414" s="6"/>
      <c r="AJ7414" s="6"/>
      <c r="BC7414" s="6"/>
    </row>
    <row r="7415" spans="8:55">
      <c r="H7415" s="6"/>
      <c r="O7415" s="6"/>
      <c r="V7415" s="6"/>
      <c r="AJ7415" s="6"/>
      <c r="BC7415" s="6"/>
    </row>
    <row r="7416" spans="8:55">
      <c r="H7416" s="6"/>
      <c r="O7416" s="6"/>
      <c r="V7416" s="6"/>
      <c r="AJ7416" s="6"/>
      <c r="BC7416" s="6"/>
    </row>
    <row r="7417" spans="8:55">
      <c r="H7417" s="6"/>
      <c r="O7417" s="6"/>
      <c r="V7417" s="6"/>
      <c r="AJ7417" s="6"/>
      <c r="BC7417" s="6"/>
    </row>
    <row r="7418" spans="8:55">
      <c r="H7418" s="6"/>
      <c r="O7418" s="6"/>
      <c r="V7418" s="6"/>
      <c r="AJ7418" s="6"/>
      <c r="BC7418" s="6"/>
    </row>
    <row r="7419" spans="8:55">
      <c r="H7419" s="6"/>
      <c r="O7419" s="6"/>
      <c r="V7419" s="6"/>
      <c r="AJ7419" s="6"/>
      <c r="BC7419" s="6"/>
    </row>
    <row r="7420" spans="8:55">
      <c r="H7420" s="6"/>
      <c r="O7420" s="6"/>
      <c r="V7420" s="6"/>
      <c r="AJ7420" s="6"/>
      <c r="BC7420" s="6"/>
    </row>
    <row r="7421" spans="8:55">
      <c r="H7421" s="6"/>
      <c r="O7421" s="6"/>
      <c r="V7421" s="6"/>
      <c r="AJ7421" s="6"/>
      <c r="BC7421" s="6"/>
    </row>
    <row r="7422" spans="8:55">
      <c r="H7422" s="6"/>
      <c r="O7422" s="6"/>
      <c r="V7422" s="6"/>
      <c r="AJ7422" s="6"/>
      <c r="BC7422" s="6"/>
    </row>
    <row r="7423" spans="8:55">
      <c r="H7423" s="6"/>
      <c r="O7423" s="6"/>
      <c r="V7423" s="6"/>
      <c r="AJ7423" s="6"/>
      <c r="BC7423" s="6"/>
    </row>
    <row r="7424" spans="8:55">
      <c r="H7424" s="6"/>
      <c r="O7424" s="6"/>
      <c r="V7424" s="6"/>
      <c r="AJ7424" s="6"/>
      <c r="BC7424" s="6"/>
    </row>
    <row r="7425" spans="8:55">
      <c r="H7425" s="6"/>
      <c r="O7425" s="6"/>
      <c r="V7425" s="6"/>
      <c r="AJ7425" s="6"/>
      <c r="BC7425" s="6"/>
    </row>
    <row r="7426" spans="8:55">
      <c r="H7426" s="6"/>
      <c r="O7426" s="6"/>
      <c r="V7426" s="6"/>
      <c r="AJ7426" s="6"/>
      <c r="BC7426" s="6"/>
    </row>
    <row r="7427" spans="8:55">
      <c r="H7427" s="6"/>
      <c r="O7427" s="6"/>
      <c r="V7427" s="6"/>
      <c r="AJ7427" s="6"/>
      <c r="BC7427" s="6"/>
    </row>
    <row r="7428" spans="8:55">
      <c r="H7428" s="6"/>
      <c r="O7428" s="6"/>
      <c r="V7428" s="6"/>
      <c r="AJ7428" s="6"/>
      <c r="BC7428" s="6"/>
    </row>
    <row r="7429" spans="8:55">
      <c r="H7429" s="6"/>
      <c r="O7429" s="6"/>
      <c r="V7429" s="6"/>
      <c r="AJ7429" s="6"/>
      <c r="BC7429" s="6"/>
    </row>
    <row r="7430" spans="8:55">
      <c r="H7430" s="6"/>
      <c r="O7430" s="6"/>
      <c r="V7430" s="6"/>
      <c r="AJ7430" s="6"/>
      <c r="BC7430" s="6"/>
    </row>
    <row r="7431" spans="8:55">
      <c r="H7431" s="6"/>
      <c r="O7431" s="6"/>
      <c r="V7431" s="6"/>
      <c r="AJ7431" s="6"/>
      <c r="BC7431" s="6"/>
    </row>
    <row r="7432" spans="8:55">
      <c r="H7432" s="6"/>
      <c r="O7432" s="6"/>
      <c r="V7432" s="6"/>
      <c r="AJ7432" s="6"/>
      <c r="BC7432" s="6"/>
    </row>
    <row r="7433" spans="8:55">
      <c r="H7433" s="6"/>
      <c r="O7433" s="6"/>
      <c r="V7433" s="6"/>
      <c r="AJ7433" s="6"/>
      <c r="BC7433" s="6"/>
    </row>
    <row r="7434" spans="8:55">
      <c r="H7434" s="6"/>
      <c r="O7434" s="6"/>
      <c r="V7434" s="6"/>
      <c r="AJ7434" s="6"/>
      <c r="BC7434" s="6"/>
    </row>
    <row r="7435" spans="8:55">
      <c r="H7435" s="6"/>
      <c r="O7435" s="6"/>
      <c r="V7435" s="6"/>
      <c r="AJ7435" s="6"/>
      <c r="BC7435" s="6"/>
    </row>
    <row r="7436" spans="8:55">
      <c r="H7436" s="6"/>
      <c r="O7436" s="6"/>
      <c r="V7436" s="6"/>
      <c r="AJ7436" s="6"/>
      <c r="BC7436" s="6"/>
    </row>
    <row r="7437" spans="8:55">
      <c r="H7437" s="6"/>
      <c r="O7437" s="6"/>
      <c r="V7437" s="6"/>
      <c r="AJ7437" s="6"/>
      <c r="BC7437" s="6"/>
    </row>
    <row r="7438" spans="8:55">
      <c r="H7438" s="6"/>
      <c r="O7438" s="6"/>
      <c r="V7438" s="6"/>
      <c r="AJ7438" s="6"/>
      <c r="BC7438" s="6"/>
    </row>
    <row r="7439" spans="8:55">
      <c r="H7439" s="6"/>
      <c r="O7439" s="6"/>
      <c r="V7439" s="6"/>
      <c r="AJ7439" s="6"/>
      <c r="BC7439" s="6"/>
    </row>
    <row r="7440" spans="8:55">
      <c r="H7440" s="6"/>
      <c r="O7440" s="6"/>
      <c r="V7440" s="6"/>
      <c r="AJ7440" s="6"/>
      <c r="BC7440" s="6"/>
    </row>
    <row r="7441" spans="8:55">
      <c r="H7441" s="6"/>
      <c r="O7441" s="6"/>
      <c r="V7441" s="6"/>
      <c r="AJ7441" s="6"/>
      <c r="BC7441" s="6"/>
    </row>
    <row r="7442" spans="8:55">
      <c r="H7442" s="6"/>
      <c r="O7442" s="6"/>
      <c r="V7442" s="6"/>
      <c r="AJ7442" s="6"/>
      <c r="BC7442" s="6"/>
    </row>
    <row r="7443" spans="8:55">
      <c r="H7443" s="6"/>
      <c r="O7443" s="6"/>
      <c r="V7443" s="6"/>
      <c r="AJ7443" s="6"/>
      <c r="BC7443" s="6"/>
    </row>
    <row r="7444" spans="8:55">
      <c r="H7444" s="6"/>
      <c r="O7444" s="6"/>
      <c r="V7444" s="6"/>
      <c r="AJ7444" s="6"/>
      <c r="BC7444" s="6"/>
    </row>
    <row r="7445" spans="8:55">
      <c r="H7445" s="6"/>
      <c r="O7445" s="6"/>
      <c r="V7445" s="6"/>
      <c r="AJ7445" s="6"/>
      <c r="BC7445" s="6"/>
    </row>
    <row r="7446" spans="8:55">
      <c r="H7446" s="6"/>
      <c r="O7446" s="6"/>
      <c r="V7446" s="6"/>
      <c r="AJ7446" s="6"/>
      <c r="BC7446" s="6"/>
    </row>
    <row r="7447" spans="8:55">
      <c r="H7447" s="6"/>
      <c r="O7447" s="6"/>
      <c r="V7447" s="6"/>
      <c r="AJ7447" s="6"/>
      <c r="BC7447" s="6"/>
    </row>
    <row r="7448" spans="8:55">
      <c r="H7448" s="6"/>
      <c r="O7448" s="6"/>
      <c r="V7448" s="6"/>
      <c r="AJ7448" s="6"/>
      <c r="BC7448" s="6"/>
    </row>
    <row r="7449" spans="8:55">
      <c r="H7449" s="6"/>
      <c r="O7449" s="6"/>
      <c r="V7449" s="6"/>
      <c r="AJ7449" s="6"/>
      <c r="BC7449" s="6"/>
    </row>
    <row r="7450" spans="8:55">
      <c r="H7450" s="6"/>
      <c r="O7450" s="6"/>
      <c r="V7450" s="6"/>
      <c r="AJ7450" s="6"/>
      <c r="BC7450" s="6"/>
    </row>
    <row r="7451" spans="8:55">
      <c r="H7451" s="6"/>
      <c r="O7451" s="6"/>
      <c r="V7451" s="6"/>
      <c r="AJ7451" s="6"/>
      <c r="BC7451" s="6"/>
    </row>
    <row r="7452" spans="8:55">
      <c r="H7452" s="6"/>
      <c r="O7452" s="6"/>
      <c r="V7452" s="6"/>
      <c r="AJ7452" s="6"/>
      <c r="BC7452" s="6"/>
    </row>
    <row r="7453" spans="8:55">
      <c r="H7453" s="6"/>
      <c r="O7453" s="6"/>
      <c r="V7453" s="6"/>
      <c r="AJ7453" s="6"/>
      <c r="BC7453" s="6"/>
    </row>
    <row r="7454" spans="8:55">
      <c r="H7454" s="6"/>
      <c r="O7454" s="6"/>
      <c r="V7454" s="6"/>
      <c r="AJ7454" s="6"/>
      <c r="BC7454" s="6"/>
    </row>
    <row r="7455" spans="8:55">
      <c r="H7455" s="6"/>
      <c r="O7455" s="6"/>
      <c r="V7455" s="6"/>
      <c r="AJ7455" s="6"/>
      <c r="BC7455" s="6"/>
    </row>
    <row r="7456" spans="8:55">
      <c r="H7456" s="6"/>
      <c r="O7456" s="6"/>
      <c r="V7456" s="6"/>
      <c r="AJ7456" s="6"/>
      <c r="BC7456" s="6"/>
    </row>
    <row r="7457" spans="8:55">
      <c r="H7457" s="6"/>
      <c r="O7457" s="6"/>
      <c r="V7457" s="6"/>
      <c r="AJ7457" s="6"/>
      <c r="BC7457" s="6"/>
    </row>
    <row r="7458" spans="8:55">
      <c r="H7458" s="6"/>
      <c r="O7458" s="6"/>
      <c r="V7458" s="6"/>
      <c r="AJ7458" s="6"/>
      <c r="BC7458" s="6"/>
    </row>
    <row r="7459" spans="8:55">
      <c r="H7459" s="6"/>
      <c r="O7459" s="6"/>
      <c r="V7459" s="6"/>
      <c r="AJ7459" s="6"/>
      <c r="BC7459" s="6"/>
    </row>
    <row r="7460" spans="8:55">
      <c r="H7460" s="6"/>
      <c r="O7460" s="6"/>
      <c r="V7460" s="6"/>
      <c r="AJ7460" s="6"/>
      <c r="BC7460" s="6"/>
    </row>
    <row r="7461" spans="8:55">
      <c r="H7461" s="6"/>
      <c r="O7461" s="6"/>
      <c r="V7461" s="6"/>
      <c r="AJ7461" s="6"/>
      <c r="BC7461" s="6"/>
    </row>
    <row r="7462" spans="8:55">
      <c r="H7462" s="6"/>
      <c r="O7462" s="6"/>
      <c r="V7462" s="6"/>
      <c r="AJ7462" s="6"/>
      <c r="BC7462" s="6"/>
    </row>
    <row r="7463" spans="8:55">
      <c r="H7463" s="6"/>
      <c r="O7463" s="6"/>
      <c r="V7463" s="6"/>
      <c r="AJ7463" s="6"/>
      <c r="BC7463" s="6"/>
    </row>
    <row r="7464" spans="8:55">
      <c r="H7464" s="6"/>
      <c r="O7464" s="6"/>
      <c r="V7464" s="6"/>
      <c r="AJ7464" s="6"/>
      <c r="BC7464" s="6"/>
    </row>
    <row r="7465" spans="8:55">
      <c r="H7465" s="6"/>
      <c r="O7465" s="6"/>
      <c r="V7465" s="6"/>
      <c r="AJ7465" s="6"/>
      <c r="BC7465" s="6"/>
    </row>
    <row r="7466" spans="8:55">
      <c r="H7466" s="6"/>
      <c r="O7466" s="6"/>
      <c r="V7466" s="6"/>
      <c r="AJ7466" s="6"/>
      <c r="BC7466" s="6"/>
    </row>
    <row r="7467" spans="8:55">
      <c r="H7467" s="6"/>
      <c r="O7467" s="6"/>
      <c r="V7467" s="6"/>
      <c r="AJ7467" s="6"/>
      <c r="BC7467" s="6"/>
    </row>
    <row r="7468" spans="8:55">
      <c r="H7468" s="6"/>
      <c r="O7468" s="6"/>
      <c r="V7468" s="6"/>
      <c r="AJ7468" s="6"/>
      <c r="BC7468" s="6"/>
    </row>
    <row r="7469" spans="8:55">
      <c r="H7469" s="6"/>
      <c r="O7469" s="6"/>
      <c r="V7469" s="6"/>
      <c r="AJ7469" s="6"/>
      <c r="BC7469" s="6"/>
    </row>
    <row r="7470" spans="8:55">
      <c r="H7470" s="6"/>
      <c r="O7470" s="6"/>
      <c r="V7470" s="6"/>
      <c r="AJ7470" s="6"/>
      <c r="BC7470" s="6"/>
    </row>
    <row r="7471" spans="8:55">
      <c r="H7471" s="6"/>
      <c r="O7471" s="6"/>
      <c r="V7471" s="6"/>
      <c r="AJ7471" s="6"/>
      <c r="BC7471" s="6"/>
    </row>
    <row r="7472" spans="8:55">
      <c r="H7472" s="6"/>
      <c r="O7472" s="6"/>
      <c r="V7472" s="6"/>
      <c r="AJ7472" s="6"/>
      <c r="BC7472" s="6"/>
    </row>
    <row r="7473" spans="8:55">
      <c r="H7473" s="6"/>
      <c r="O7473" s="6"/>
      <c r="V7473" s="6"/>
      <c r="AJ7473" s="6"/>
      <c r="BC7473" s="6"/>
    </row>
    <row r="7474" spans="8:55">
      <c r="H7474" s="6"/>
      <c r="O7474" s="6"/>
      <c r="V7474" s="6"/>
      <c r="AJ7474" s="6"/>
      <c r="BC7474" s="6"/>
    </row>
    <row r="7475" spans="8:55">
      <c r="H7475" s="6"/>
      <c r="O7475" s="6"/>
      <c r="V7475" s="6"/>
      <c r="AJ7475" s="6"/>
      <c r="BC7475" s="6"/>
    </row>
    <row r="7476" spans="8:55">
      <c r="H7476" s="6"/>
      <c r="O7476" s="6"/>
      <c r="V7476" s="6"/>
      <c r="AJ7476" s="6"/>
      <c r="BC7476" s="6"/>
    </row>
    <row r="7477" spans="8:55">
      <c r="H7477" s="6"/>
      <c r="O7477" s="6"/>
      <c r="V7477" s="6"/>
      <c r="AJ7477" s="6"/>
      <c r="BC7477" s="6"/>
    </row>
    <row r="7478" spans="8:55">
      <c r="H7478" s="6"/>
      <c r="O7478" s="6"/>
      <c r="V7478" s="6"/>
      <c r="AJ7478" s="6"/>
      <c r="BC7478" s="6"/>
    </row>
    <row r="7479" spans="8:55">
      <c r="H7479" s="6"/>
      <c r="O7479" s="6"/>
      <c r="V7479" s="6"/>
      <c r="AJ7479" s="6"/>
      <c r="BC7479" s="6"/>
    </row>
    <row r="7480" spans="8:55">
      <c r="H7480" s="6"/>
      <c r="O7480" s="6"/>
      <c r="V7480" s="6"/>
      <c r="AJ7480" s="6"/>
      <c r="BC7480" s="6"/>
    </row>
    <row r="7481" spans="8:55">
      <c r="H7481" s="6"/>
      <c r="O7481" s="6"/>
      <c r="V7481" s="6"/>
      <c r="AJ7481" s="6"/>
      <c r="BC7481" s="6"/>
    </row>
    <row r="7482" spans="8:55">
      <c r="H7482" s="6"/>
      <c r="O7482" s="6"/>
      <c r="V7482" s="6"/>
      <c r="AJ7482" s="6"/>
      <c r="BC7482" s="6"/>
    </row>
    <row r="7483" spans="8:55">
      <c r="H7483" s="6"/>
      <c r="O7483" s="6"/>
      <c r="V7483" s="6"/>
      <c r="AJ7483" s="6"/>
      <c r="BC7483" s="6"/>
    </row>
    <row r="7484" spans="8:55">
      <c r="H7484" s="6"/>
      <c r="O7484" s="6"/>
      <c r="V7484" s="6"/>
      <c r="AJ7484" s="6"/>
      <c r="BC7484" s="6"/>
    </row>
    <row r="7485" spans="8:55">
      <c r="H7485" s="6"/>
      <c r="O7485" s="6"/>
      <c r="V7485" s="6"/>
      <c r="AJ7485" s="6"/>
      <c r="BC7485" s="6"/>
    </row>
    <row r="7486" spans="8:55">
      <c r="H7486" s="6"/>
      <c r="O7486" s="6"/>
      <c r="V7486" s="6"/>
      <c r="AJ7486" s="6"/>
      <c r="BC7486" s="6"/>
    </row>
    <row r="7487" spans="8:55">
      <c r="H7487" s="6"/>
      <c r="O7487" s="6"/>
      <c r="V7487" s="6"/>
      <c r="AJ7487" s="6"/>
      <c r="BC7487" s="6"/>
    </row>
    <row r="7488" spans="8:55">
      <c r="H7488" s="6"/>
      <c r="O7488" s="6"/>
      <c r="V7488" s="6"/>
      <c r="AJ7488" s="6"/>
      <c r="BC7488" s="6"/>
    </row>
    <row r="7489" spans="8:55">
      <c r="H7489" s="6"/>
      <c r="O7489" s="6"/>
      <c r="V7489" s="6"/>
      <c r="AJ7489" s="6"/>
      <c r="BC7489" s="6"/>
    </row>
    <row r="7490" spans="8:55">
      <c r="H7490" s="6"/>
      <c r="O7490" s="6"/>
      <c r="V7490" s="6"/>
      <c r="AJ7490" s="6"/>
      <c r="BC7490" s="6"/>
    </row>
    <row r="7491" spans="8:55">
      <c r="H7491" s="6"/>
      <c r="O7491" s="6"/>
      <c r="V7491" s="6"/>
      <c r="AJ7491" s="6"/>
      <c r="BC7491" s="6"/>
    </row>
    <row r="7492" spans="8:55">
      <c r="H7492" s="6"/>
      <c r="O7492" s="6"/>
      <c r="V7492" s="6"/>
      <c r="AJ7492" s="6"/>
      <c r="BC7492" s="6"/>
    </row>
    <row r="7493" spans="8:55">
      <c r="H7493" s="6"/>
      <c r="O7493" s="6"/>
      <c r="V7493" s="6"/>
      <c r="AJ7493" s="6"/>
      <c r="BC7493" s="6"/>
    </row>
    <row r="7494" spans="8:55">
      <c r="H7494" s="6"/>
      <c r="O7494" s="6"/>
      <c r="V7494" s="6"/>
      <c r="AJ7494" s="6"/>
      <c r="BC7494" s="6"/>
    </row>
    <row r="7495" spans="8:55">
      <c r="H7495" s="6"/>
      <c r="O7495" s="6"/>
      <c r="V7495" s="6"/>
      <c r="AJ7495" s="6"/>
      <c r="BC7495" s="6"/>
    </row>
    <row r="7496" spans="8:55">
      <c r="H7496" s="6"/>
      <c r="O7496" s="6"/>
      <c r="V7496" s="6"/>
      <c r="AJ7496" s="6"/>
      <c r="BC7496" s="6"/>
    </row>
    <row r="7497" spans="8:55">
      <c r="H7497" s="6"/>
      <c r="O7497" s="6"/>
      <c r="V7497" s="6"/>
      <c r="AJ7497" s="6"/>
      <c r="BC7497" s="6"/>
    </row>
    <row r="7498" spans="8:55">
      <c r="H7498" s="6"/>
      <c r="O7498" s="6"/>
      <c r="V7498" s="6"/>
      <c r="AJ7498" s="6"/>
      <c r="BC7498" s="6"/>
    </row>
    <row r="7499" spans="8:55">
      <c r="H7499" s="6"/>
      <c r="O7499" s="6"/>
      <c r="V7499" s="6"/>
      <c r="AJ7499" s="6"/>
      <c r="BC7499" s="6"/>
    </row>
    <row r="7500" spans="8:55">
      <c r="H7500" s="6"/>
      <c r="O7500" s="6"/>
      <c r="V7500" s="6"/>
      <c r="AJ7500" s="6"/>
      <c r="BC7500" s="6"/>
    </row>
    <row r="7501" spans="8:55">
      <c r="H7501" s="6"/>
      <c r="O7501" s="6"/>
      <c r="V7501" s="6"/>
      <c r="AJ7501" s="6"/>
      <c r="BC7501" s="6"/>
    </row>
    <row r="7502" spans="8:55">
      <c r="H7502" s="6"/>
      <c r="O7502" s="6"/>
      <c r="V7502" s="6"/>
      <c r="AJ7502" s="6"/>
      <c r="BC7502" s="6"/>
    </row>
    <row r="7503" spans="8:55">
      <c r="H7503" s="6"/>
      <c r="O7503" s="6"/>
      <c r="V7503" s="6"/>
      <c r="AJ7503" s="6"/>
      <c r="BC7503" s="6"/>
    </row>
    <row r="7504" spans="8:55">
      <c r="H7504" s="6"/>
      <c r="O7504" s="6"/>
      <c r="V7504" s="6"/>
      <c r="AJ7504" s="6"/>
      <c r="BC7504" s="6"/>
    </row>
    <row r="7505" spans="8:55">
      <c r="H7505" s="6"/>
      <c r="O7505" s="6"/>
      <c r="V7505" s="6"/>
      <c r="AJ7505" s="6"/>
      <c r="BC7505" s="6"/>
    </row>
    <row r="7506" spans="8:55">
      <c r="H7506" s="6"/>
      <c r="O7506" s="6"/>
      <c r="V7506" s="6"/>
      <c r="AJ7506" s="6"/>
      <c r="BC7506" s="6"/>
    </row>
    <row r="7507" spans="8:55">
      <c r="H7507" s="6"/>
      <c r="O7507" s="6"/>
      <c r="V7507" s="6"/>
      <c r="AJ7507" s="6"/>
      <c r="BC7507" s="6"/>
    </row>
    <row r="7508" spans="8:55">
      <c r="H7508" s="6"/>
      <c r="O7508" s="6"/>
      <c r="V7508" s="6"/>
      <c r="AJ7508" s="6"/>
      <c r="BC7508" s="6"/>
    </row>
    <row r="7509" spans="8:55">
      <c r="H7509" s="6"/>
      <c r="O7509" s="6"/>
      <c r="V7509" s="6"/>
      <c r="AJ7509" s="6"/>
      <c r="BC7509" s="6"/>
    </row>
    <row r="7510" spans="8:55">
      <c r="H7510" s="6"/>
      <c r="O7510" s="6"/>
      <c r="V7510" s="6"/>
      <c r="AJ7510" s="6"/>
      <c r="BC7510" s="6"/>
    </row>
    <row r="7511" spans="8:55">
      <c r="H7511" s="6"/>
      <c r="O7511" s="6"/>
      <c r="V7511" s="6"/>
      <c r="AJ7511" s="6"/>
      <c r="BC7511" s="6"/>
    </row>
    <row r="7512" spans="8:55">
      <c r="H7512" s="6"/>
      <c r="O7512" s="6"/>
      <c r="V7512" s="6"/>
      <c r="AJ7512" s="6"/>
      <c r="BC7512" s="6"/>
    </row>
    <row r="7513" spans="8:55">
      <c r="H7513" s="6"/>
      <c r="O7513" s="6"/>
      <c r="V7513" s="6"/>
      <c r="AJ7513" s="6"/>
      <c r="BC7513" s="6"/>
    </row>
    <row r="7514" spans="8:55">
      <c r="H7514" s="6"/>
      <c r="O7514" s="6"/>
      <c r="V7514" s="6"/>
      <c r="AJ7514" s="6"/>
      <c r="BC7514" s="6"/>
    </row>
    <row r="7515" spans="8:55">
      <c r="H7515" s="6"/>
      <c r="O7515" s="6"/>
      <c r="V7515" s="6"/>
      <c r="AJ7515" s="6"/>
      <c r="BC7515" s="6"/>
    </row>
    <row r="7516" spans="8:55">
      <c r="H7516" s="6"/>
      <c r="O7516" s="6"/>
      <c r="V7516" s="6"/>
      <c r="AJ7516" s="6"/>
      <c r="BC7516" s="6"/>
    </row>
    <row r="7517" spans="8:55">
      <c r="H7517" s="6"/>
      <c r="O7517" s="6"/>
      <c r="V7517" s="6"/>
      <c r="AJ7517" s="6"/>
      <c r="BC7517" s="6"/>
    </row>
    <row r="7518" spans="8:55">
      <c r="H7518" s="6"/>
      <c r="O7518" s="6"/>
      <c r="V7518" s="6"/>
      <c r="AJ7518" s="6"/>
      <c r="BC7518" s="6"/>
    </row>
    <row r="7519" spans="8:55">
      <c r="H7519" s="6"/>
      <c r="O7519" s="6"/>
      <c r="V7519" s="6"/>
      <c r="AJ7519" s="6"/>
      <c r="BC7519" s="6"/>
    </row>
    <row r="7520" spans="8:55">
      <c r="H7520" s="6"/>
      <c r="O7520" s="6"/>
      <c r="V7520" s="6"/>
      <c r="AJ7520" s="6"/>
      <c r="BC7520" s="6"/>
    </row>
    <row r="7521" spans="8:55">
      <c r="H7521" s="6"/>
      <c r="O7521" s="6"/>
      <c r="V7521" s="6"/>
      <c r="AJ7521" s="6"/>
      <c r="BC7521" s="6"/>
    </row>
    <row r="7522" spans="8:55">
      <c r="H7522" s="6"/>
      <c r="O7522" s="6"/>
      <c r="V7522" s="6"/>
      <c r="AJ7522" s="6"/>
      <c r="BC7522" s="6"/>
    </row>
    <row r="7523" spans="8:55">
      <c r="H7523" s="6"/>
      <c r="O7523" s="6"/>
      <c r="V7523" s="6"/>
      <c r="AJ7523" s="6"/>
      <c r="BC7523" s="6"/>
    </row>
    <row r="7524" spans="8:55">
      <c r="H7524" s="6"/>
      <c r="O7524" s="6"/>
      <c r="V7524" s="6"/>
      <c r="AJ7524" s="6"/>
      <c r="BC7524" s="6"/>
    </row>
    <row r="7525" spans="8:55">
      <c r="H7525" s="6"/>
      <c r="O7525" s="6"/>
      <c r="V7525" s="6"/>
      <c r="AJ7525" s="6"/>
      <c r="BC7525" s="6"/>
    </row>
    <row r="7526" spans="8:55">
      <c r="H7526" s="6"/>
      <c r="O7526" s="6"/>
      <c r="V7526" s="6"/>
      <c r="AJ7526" s="6"/>
      <c r="BC7526" s="6"/>
    </row>
    <row r="7527" spans="8:55">
      <c r="H7527" s="6"/>
      <c r="O7527" s="6"/>
      <c r="V7527" s="6"/>
      <c r="AJ7527" s="6"/>
      <c r="BC7527" s="6"/>
    </row>
    <row r="7528" spans="8:55">
      <c r="H7528" s="6"/>
      <c r="O7528" s="6"/>
      <c r="V7528" s="6"/>
      <c r="AJ7528" s="6"/>
      <c r="BC7528" s="6"/>
    </row>
    <row r="7529" spans="8:55">
      <c r="H7529" s="6"/>
      <c r="O7529" s="6"/>
      <c r="V7529" s="6"/>
      <c r="AJ7529" s="6"/>
      <c r="BC7529" s="6"/>
    </row>
    <row r="7530" spans="8:55">
      <c r="H7530" s="6"/>
      <c r="O7530" s="6"/>
      <c r="V7530" s="6"/>
      <c r="AJ7530" s="6"/>
      <c r="BC7530" s="6"/>
    </row>
    <row r="7531" spans="8:55">
      <c r="H7531" s="6"/>
      <c r="O7531" s="6"/>
      <c r="V7531" s="6"/>
      <c r="AJ7531" s="6"/>
      <c r="BC7531" s="6"/>
    </row>
    <row r="7532" spans="8:55">
      <c r="H7532" s="6"/>
      <c r="O7532" s="6"/>
      <c r="V7532" s="6"/>
      <c r="AJ7532" s="6"/>
      <c r="BC7532" s="6"/>
    </row>
    <row r="7533" spans="8:55">
      <c r="H7533" s="6"/>
      <c r="O7533" s="6"/>
      <c r="V7533" s="6"/>
      <c r="AJ7533" s="6"/>
      <c r="BC7533" s="6"/>
    </row>
    <row r="7534" spans="8:55">
      <c r="H7534" s="6"/>
      <c r="O7534" s="6"/>
      <c r="V7534" s="6"/>
      <c r="AJ7534" s="6"/>
      <c r="BC7534" s="6"/>
    </row>
    <row r="7535" spans="8:55">
      <c r="H7535" s="6"/>
      <c r="O7535" s="6"/>
      <c r="V7535" s="6"/>
      <c r="AJ7535" s="6"/>
      <c r="BC7535" s="6"/>
    </row>
    <row r="7536" spans="8:55">
      <c r="H7536" s="6"/>
      <c r="O7536" s="6"/>
      <c r="V7536" s="6"/>
      <c r="AJ7536" s="6"/>
      <c r="BC7536" s="6"/>
    </row>
    <row r="7537" spans="8:55">
      <c r="H7537" s="6"/>
      <c r="O7537" s="6"/>
      <c r="V7537" s="6"/>
      <c r="AJ7537" s="6"/>
      <c r="BC7537" s="6"/>
    </row>
    <row r="7538" spans="8:55">
      <c r="H7538" s="6"/>
      <c r="O7538" s="6"/>
      <c r="V7538" s="6"/>
      <c r="AJ7538" s="6"/>
      <c r="BC7538" s="6"/>
    </row>
    <row r="7539" spans="8:55">
      <c r="H7539" s="6"/>
      <c r="O7539" s="6"/>
      <c r="V7539" s="6"/>
      <c r="AJ7539" s="6"/>
      <c r="BC7539" s="6"/>
    </row>
    <row r="7540" spans="8:55">
      <c r="H7540" s="6"/>
      <c r="O7540" s="6"/>
      <c r="V7540" s="6"/>
      <c r="AJ7540" s="6"/>
      <c r="BC7540" s="6"/>
    </row>
    <row r="7541" spans="8:55">
      <c r="H7541" s="6"/>
      <c r="O7541" s="6"/>
      <c r="V7541" s="6"/>
      <c r="AJ7541" s="6"/>
      <c r="BC7541" s="6"/>
    </row>
    <row r="7542" spans="8:55">
      <c r="H7542" s="6"/>
      <c r="O7542" s="6"/>
      <c r="V7542" s="6"/>
      <c r="AJ7542" s="6"/>
      <c r="BC7542" s="6"/>
    </row>
    <row r="7543" spans="8:55">
      <c r="H7543" s="6"/>
      <c r="O7543" s="6"/>
      <c r="V7543" s="6"/>
      <c r="AJ7543" s="6"/>
      <c r="BC7543" s="6"/>
    </row>
    <row r="7544" spans="8:55">
      <c r="H7544" s="6"/>
      <c r="O7544" s="6"/>
      <c r="V7544" s="6"/>
      <c r="AJ7544" s="6"/>
      <c r="BC7544" s="6"/>
    </row>
    <row r="7545" spans="8:55">
      <c r="H7545" s="6"/>
      <c r="O7545" s="6"/>
      <c r="V7545" s="6"/>
      <c r="AJ7545" s="6"/>
      <c r="BC7545" s="6"/>
    </row>
    <row r="7546" spans="8:55">
      <c r="H7546" s="6"/>
      <c r="O7546" s="6"/>
      <c r="V7546" s="6"/>
      <c r="AJ7546" s="6"/>
      <c r="BC7546" s="6"/>
    </row>
    <row r="7547" spans="8:55">
      <c r="H7547" s="6"/>
      <c r="O7547" s="6"/>
      <c r="V7547" s="6"/>
      <c r="AJ7547" s="6"/>
      <c r="BC7547" s="6"/>
    </row>
    <row r="7548" spans="8:55">
      <c r="H7548" s="6"/>
      <c r="O7548" s="6"/>
      <c r="V7548" s="6"/>
      <c r="AJ7548" s="6"/>
      <c r="BC7548" s="6"/>
    </row>
    <row r="7549" spans="8:55">
      <c r="H7549" s="6"/>
      <c r="O7549" s="6"/>
      <c r="V7549" s="6"/>
      <c r="AJ7549" s="6"/>
      <c r="BC7549" s="6"/>
    </row>
    <row r="7550" spans="8:55">
      <c r="H7550" s="6"/>
      <c r="O7550" s="6"/>
      <c r="V7550" s="6"/>
      <c r="AJ7550" s="6"/>
      <c r="BC7550" s="6"/>
    </row>
    <row r="7551" spans="8:55">
      <c r="H7551" s="6"/>
      <c r="O7551" s="6"/>
      <c r="V7551" s="6"/>
      <c r="AJ7551" s="6"/>
      <c r="BC7551" s="6"/>
    </row>
    <row r="7552" spans="8:55">
      <c r="H7552" s="6"/>
      <c r="O7552" s="6"/>
      <c r="V7552" s="6"/>
      <c r="AJ7552" s="6"/>
      <c r="BC7552" s="6"/>
    </row>
    <row r="7553" spans="8:55">
      <c r="H7553" s="6"/>
      <c r="O7553" s="6"/>
      <c r="V7553" s="6"/>
      <c r="AJ7553" s="6"/>
      <c r="BC7553" s="6"/>
    </row>
    <row r="7554" spans="8:55">
      <c r="H7554" s="6"/>
      <c r="O7554" s="6"/>
      <c r="V7554" s="6"/>
      <c r="AJ7554" s="6"/>
      <c r="BC7554" s="6"/>
    </row>
    <row r="7555" spans="8:55">
      <c r="H7555" s="6"/>
      <c r="O7555" s="6"/>
      <c r="V7555" s="6"/>
      <c r="AJ7555" s="6"/>
      <c r="BC7555" s="6"/>
    </row>
    <row r="7556" spans="8:55">
      <c r="H7556" s="6"/>
      <c r="O7556" s="6"/>
      <c r="V7556" s="6"/>
      <c r="AJ7556" s="6"/>
      <c r="BC7556" s="6"/>
    </row>
    <row r="7557" spans="8:55">
      <c r="H7557" s="6"/>
      <c r="O7557" s="6"/>
      <c r="V7557" s="6"/>
      <c r="AJ7557" s="6"/>
      <c r="BC7557" s="6"/>
    </row>
    <row r="7558" spans="8:55">
      <c r="H7558" s="6"/>
      <c r="O7558" s="6"/>
      <c r="V7558" s="6"/>
      <c r="AJ7558" s="6"/>
      <c r="BC7558" s="6"/>
    </row>
    <row r="7559" spans="8:55">
      <c r="H7559" s="6"/>
      <c r="O7559" s="6"/>
      <c r="V7559" s="6"/>
      <c r="AJ7559" s="6"/>
      <c r="BC7559" s="6"/>
    </row>
    <row r="7560" spans="8:55">
      <c r="H7560" s="6"/>
      <c r="O7560" s="6"/>
      <c r="V7560" s="6"/>
      <c r="AJ7560" s="6"/>
      <c r="BC7560" s="6"/>
    </row>
    <row r="7561" spans="8:55">
      <c r="H7561" s="6"/>
      <c r="O7561" s="6"/>
      <c r="V7561" s="6"/>
      <c r="AJ7561" s="6"/>
      <c r="BC7561" s="6"/>
    </row>
    <row r="7562" spans="8:55">
      <c r="H7562" s="6"/>
      <c r="O7562" s="6"/>
      <c r="V7562" s="6"/>
      <c r="AJ7562" s="6"/>
      <c r="BC7562" s="6"/>
    </row>
    <row r="7563" spans="8:55">
      <c r="H7563" s="6"/>
      <c r="O7563" s="6"/>
      <c r="V7563" s="6"/>
      <c r="AJ7563" s="6"/>
      <c r="BC7563" s="6"/>
    </row>
    <row r="7564" spans="8:55">
      <c r="H7564" s="6"/>
      <c r="O7564" s="6"/>
      <c r="V7564" s="6"/>
      <c r="AJ7564" s="6"/>
      <c r="BC7564" s="6"/>
    </row>
    <row r="7565" spans="8:55">
      <c r="H7565" s="6"/>
      <c r="O7565" s="6"/>
      <c r="V7565" s="6"/>
      <c r="AJ7565" s="6"/>
      <c r="BC7565" s="6"/>
    </row>
    <row r="7566" spans="8:55">
      <c r="H7566" s="6"/>
      <c r="O7566" s="6"/>
      <c r="V7566" s="6"/>
      <c r="AJ7566" s="6"/>
      <c r="BC7566" s="6"/>
    </row>
    <row r="7567" spans="8:55">
      <c r="H7567" s="6"/>
      <c r="O7567" s="6"/>
      <c r="V7567" s="6"/>
      <c r="AJ7567" s="6"/>
      <c r="BC7567" s="6"/>
    </row>
    <row r="7568" spans="8:55">
      <c r="H7568" s="6"/>
      <c r="O7568" s="6"/>
      <c r="V7568" s="6"/>
      <c r="AJ7568" s="6"/>
      <c r="BC7568" s="6"/>
    </row>
    <row r="7569" spans="8:55">
      <c r="H7569" s="6"/>
      <c r="O7569" s="6"/>
      <c r="V7569" s="6"/>
      <c r="AJ7569" s="6"/>
      <c r="BC7569" s="6"/>
    </row>
    <row r="7570" spans="8:55">
      <c r="H7570" s="6"/>
      <c r="O7570" s="6"/>
      <c r="V7570" s="6"/>
      <c r="AJ7570" s="6"/>
      <c r="BC7570" s="6"/>
    </row>
    <row r="7571" spans="8:55">
      <c r="H7571" s="6"/>
      <c r="O7571" s="6"/>
      <c r="V7571" s="6"/>
      <c r="AJ7571" s="6"/>
      <c r="BC7571" s="6"/>
    </row>
    <row r="7572" spans="8:55">
      <c r="H7572" s="6"/>
      <c r="O7572" s="6"/>
      <c r="V7572" s="6"/>
      <c r="AJ7572" s="6"/>
      <c r="BC7572" s="6"/>
    </row>
    <row r="7573" spans="8:55">
      <c r="H7573" s="6"/>
      <c r="O7573" s="6"/>
      <c r="V7573" s="6"/>
      <c r="AJ7573" s="6"/>
      <c r="BC7573" s="6"/>
    </row>
    <row r="7574" spans="8:55">
      <c r="H7574" s="6"/>
      <c r="O7574" s="6"/>
      <c r="V7574" s="6"/>
      <c r="AJ7574" s="6"/>
      <c r="BC7574" s="6"/>
    </row>
    <row r="7575" spans="8:55">
      <c r="H7575" s="6"/>
      <c r="O7575" s="6"/>
      <c r="V7575" s="6"/>
      <c r="AJ7575" s="6"/>
      <c r="BC7575" s="6"/>
    </row>
    <row r="7576" spans="8:55">
      <c r="H7576" s="6"/>
      <c r="O7576" s="6"/>
      <c r="V7576" s="6"/>
      <c r="AJ7576" s="6"/>
      <c r="BC7576" s="6"/>
    </row>
    <row r="7577" spans="8:55">
      <c r="H7577" s="6"/>
      <c r="O7577" s="6"/>
      <c r="V7577" s="6"/>
      <c r="AJ7577" s="6"/>
      <c r="BC7577" s="6"/>
    </row>
    <row r="7578" spans="8:55">
      <c r="H7578" s="6"/>
      <c r="O7578" s="6"/>
      <c r="V7578" s="6"/>
      <c r="AJ7578" s="6"/>
      <c r="BC7578" s="6"/>
    </row>
    <row r="7579" spans="8:55">
      <c r="H7579" s="6"/>
      <c r="O7579" s="6"/>
      <c r="V7579" s="6"/>
      <c r="AJ7579" s="6"/>
      <c r="BC7579" s="6"/>
    </row>
    <row r="7580" spans="8:55">
      <c r="H7580" s="6"/>
      <c r="O7580" s="6"/>
      <c r="V7580" s="6"/>
      <c r="AJ7580" s="6"/>
      <c r="BC7580" s="6"/>
    </row>
    <row r="7581" spans="8:55">
      <c r="H7581" s="6"/>
      <c r="O7581" s="6"/>
      <c r="V7581" s="6"/>
      <c r="AJ7581" s="6"/>
      <c r="BC7581" s="6"/>
    </row>
    <row r="7582" spans="8:55">
      <c r="H7582" s="6"/>
      <c r="O7582" s="6"/>
      <c r="V7582" s="6"/>
      <c r="AJ7582" s="6"/>
      <c r="BC7582" s="6"/>
    </row>
    <row r="7583" spans="8:55">
      <c r="H7583" s="6"/>
      <c r="O7583" s="6"/>
      <c r="V7583" s="6"/>
      <c r="AJ7583" s="6"/>
      <c r="BC7583" s="6"/>
    </row>
    <row r="7584" spans="8:55">
      <c r="H7584" s="6"/>
      <c r="O7584" s="6"/>
      <c r="V7584" s="6"/>
      <c r="AJ7584" s="6"/>
      <c r="BC7584" s="6"/>
    </row>
    <row r="7585" spans="8:55">
      <c r="H7585" s="6"/>
      <c r="O7585" s="6"/>
      <c r="V7585" s="6"/>
      <c r="AJ7585" s="6"/>
      <c r="BC7585" s="6"/>
    </row>
    <row r="7586" spans="8:55">
      <c r="H7586" s="6"/>
      <c r="O7586" s="6"/>
      <c r="V7586" s="6"/>
      <c r="AJ7586" s="6"/>
      <c r="BC7586" s="6"/>
    </row>
    <row r="7587" spans="8:55">
      <c r="H7587" s="6"/>
      <c r="O7587" s="6"/>
      <c r="V7587" s="6"/>
      <c r="AJ7587" s="6"/>
      <c r="BC7587" s="6"/>
    </row>
    <row r="7588" spans="8:55">
      <c r="H7588" s="6"/>
      <c r="O7588" s="6"/>
      <c r="V7588" s="6"/>
      <c r="AJ7588" s="6"/>
      <c r="BC7588" s="6"/>
    </row>
    <row r="7589" spans="8:55">
      <c r="H7589" s="6"/>
      <c r="O7589" s="6"/>
      <c r="V7589" s="6"/>
      <c r="AJ7589" s="6"/>
      <c r="BC7589" s="6"/>
    </row>
    <row r="7590" spans="8:55">
      <c r="H7590" s="6"/>
      <c r="O7590" s="6"/>
      <c r="V7590" s="6"/>
      <c r="AJ7590" s="6"/>
      <c r="BC7590" s="6"/>
    </row>
    <row r="7591" spans="8:55">
      <c r="H7591" s="6"/>
      <c r="O7591" s="6"/>
      <c r="V7591" s="6"/>
      <c r="AJ7591" s="6"/>
      <c r="BC7591" s="6"/>
    </row>
    <row r="7592" spans="8:55">
      <c r="H7592" s="6"/>
      <c r="O7592" s="6"/>
      <c r="V7592" s="6"/>
      <c r="AJ7592" s="6"/>
      <c r="BC7592" s="6"/>
    </row>
    <row r="7593" spans="8:55">
      <c r="H7593" s="6"/>
      <c r="O7593" s="6"/>
      <c r="V7593" s="6"/>
      <c r="AJ7593" s="6"/>
      <c r="BC7593" s="6"/>
    </row>
    <row r="7594" spans="8:55">
      <c r="H7594" s="6"/>
      <c r="O7594" s="6"/>
      <c r="V7594" s="6"/>
      <c r="AJ7594" s="6"/>
      <c r="BC7594" s="6"/>
    </row>
    <row r="7595" spans="8:55">
      <c r="H7595" s="6"/>
      <c r="O7595" s="6"/>
      <c r="V7595" s="6"/>
      <c r="AJ7595" s="6"/>
      <c r="BC7595" s="6"/>
    </row>
    <row r="7596" spans="8:55">
      <c r="H7596" s="6"/>
      <c r="O7596" s="6"/>
      <c r="V7596" s="6"/>
      <c r="AJ7596" s="6"/>
      <c r="BC7596" s="6"/>
    </row>
    <row r="7597" spans="8:55">
      <c r="H7597" s="6"/>
      <c r="O7597" s="6"/>
      <c r="V7597" s="6"/>
      <c r="AJ7597" s="6"/>
      <c r="BC7597" s="6"/>
    </row>
    <row r="7598" spans="8:55">
      <c r="H7598" s="6"/>
      <c r="O7598" s="6"/>
      <c r="V7598" s="6"/>
      <c r="AJ7598" s="6"/>
      <c r="BC7598" s="6"/>
    </row>
    <row r="7599" spans="8:55">
      <c r="H7599" s="6"/>
      <c r="O7599" s="6"/>
      <c r="V7599" s="6"/>
      <c r="AJ7599" s="6"/>
      <c r="BC7599" s="6"/>
    </row>
    <row r="7600" spans="8:55">
      <c r="H7600" s="6"/>
      <c r="O7600" s="6"/>
      <c r="V7600" s="6"/>
      <c r="AJ7600" s="6"/>
      <c r="BC7600" s="6"/>
    </row>
    <row r="7601" spans="8:55">
      <c r="H7601" s="6"/>
      <c r="O7601" s="6"/>
      <c r="V7601" s="6"/>
      <c r="AJ7601" s="6"/>
      <c r="BC7601" s="6"/>
    </row>
    <row r="7602" spans="8:55">
      <c r="H7602" s="6"/>
      <c r="O7602" s="6"/>
      <c r="V7602" s="6"/>
      <c r="AJ7602" s="6"/>
      <c r="BC7602" s="6"/>
    </row>
    <row r="7603" spans="8:55">
      <c r="H7603" s="6"/>
      <c r="O7603" s="6"/>
      <c r="V7603" s="6"/>
      <c r="AJ7603" s="6"/>
      <c r="BC7603" s="6"/>
    </row>
    <row r="7604" spans="8:55">
      <c r="H7604" s="6"/>
      <c r="O7604" s="6"/>
      <c r="V7604" s="6"/>
      <c r="AJ7604" s="6"/>
      <c r="BC7604" s="6"/>
    </row>
    <row r="7605" spans="8:55">
      <c r="H7605" s="6"/>
      <c r="O7605" s="6"/>
      <c r="V7605" s="6"/>
      <c r="AJ7605" s="6"/>
      <c r="BC7605" s="6"/>
    </row>
    <row r="7606" spans="8:55">
      <c r="H7606" s="6"/>
      <c r="O7606" s="6"/>
      <c r="V7606" s="6"/>
      <c r="AJ7606" s="6"/>
      <c r="BC7606" s="6"/>
    </row>
    <row r="7607" spans="8:55">
      <c r="H7607" s="6"/>
      <c r="O7607" s="6"/>
      <c r="V7607" s="6"/>
      <c r="AJ7607" s="6"/>
      <c r="BC7607" s="6"/>
    </row>
    <row r="7608" spans="8:55">
      <c r="H7608" s="6"/>
      <c r="O7608" s="6"/>
      <c r="V7608" s="6"/>
      <c r="AJ7608" s="6"/>
      <c r="BC7608" s="6"/>
    </row>
    <row r="7609" spans="8:55">
      <c r="H7609" s="6"/>
      <c r="O7609" s="6"/>
      <c r="V7609" s="6"/>
      <c r="AJ7609" s="6"/>
      <c r="BC7609" s="6"/>
    </row>
    <row r="7610" spans="8:55">
      <c r="H7610" s="6"/>
      <c r="O7610" s="6"/>
      <c r="V7610" s="6"/>
      <c r="AJ7610" s="6"/>
      <c r="BC7610" s="6"/>
    </row>
    <row r="7611" spans="8:55">
      <c r="H7611" s="6"/>
      <c r="O7611" s="6"/>
      <c r="V7611" s="6"/>
      <c r="AJ7611" s="6"/>
      <c r="BC7611" s="6"/>
    </row>
    <row r="7612" spans="8:55">
      <c r="H7612" s="6"/>
      <c r="O7612" s="6"/>
      <c r="V7612" s="6"/>
      <c r="AJ7612" s="6"/>
      <c r="BC7612" s="6"/>
    </row>
    <row r="7613" spans="8:55">
      <c r="H7613" s="6"/>
      <c r="O7613" s="6"/>
      <c r="V7613" s="6"/>
      <c r="AJ7613" s="6"/>
      <c r="BC7613" s="6"/>
    </row>
    <row r="7614" spans="8:55">
      <c r="H7614" s="6"/>
      <c r="O7614" s="6"/>
      <c r="V7614" s="6"/>
      <c r="AJ7614" s="6"/>
      <c r="BC7614" s="6"/>
    </row>
    <row r="7615" spans="8:55">
      <c r="H7615" s="6"/>
      <c r="O7615" s="6"/>
      <c r="V7615" s="6"/>
      <c r="AJ7615" s="6"/>
      <c r="BC7615" s="6"/>
    </row>
    <row r="7616" spans="8:55">
      <c r="H7616" s="6"/>
      <c r="O7616" s="6"/>
      <c r="V7616" s="6"/>
      <c r="AJ7616" s="6"/>
      <c r="BC7616" s="6"/>
    </row>
    <row r="7617" spans="8:55">
      <c r="H7617" s="6"/>
      <c r="O7617" s="6"/>
      <c r="V7617" s="6"/>
      <c r="AJ7617" s="6"/>
      <c r="BC7617" s="6"/>
    </row>
    <row r="7618" spans="8:55">
      <c r="H7618" s="6"/>
      <c r="O7618" s="6"/>
      <c r="V7618" s="6"/>
      <c r="AJ7618" s="6"/>
      <c r="BC7618" s="6"/>
    </row>
    <row r="7619" spans="8:55">
      <c r="H7619" s="6"/>
      <c r="O7619" s="6"/>
      <c r="V7619" s="6"/>
      <c r="AJ7619" s="6"/>
      <c r="BC7619" s="6"/>
    </row>
    <row r="7620" spans="8:55">
      <c r="H7620" s="6"/>
      <c r="O7620" s="6"/>
      <c r="V7620" s="6"/>
      <c r="AJ7620" s="6"/>
      <c r="BC7620" s="6"/>
    </row>
    <row r="7621" spans="8:55">
      <c r="H7621" s="6"/>
      <c r="O7621" s="6"/>
      <c r="V7621" s="6"/>
      <c r="AJ7621" s="6"/>
      <c r="BC7621" s="6"/>
    </row>
    <row r="7622" spans="8:55">
      <c r="H7622" s="6"/>
      <c r="O7622" s="6"/>
      <c r="V7622" s="6"/>
      <c r="AJ7622" s="6"/>
      <c r="BC7622" s="6"/>
    </row>
    <row r="7623" spans="8:55">
      <c r="H7623" s="6"/>
      <c r="O7623" s="6"/>
      <c r="V7623" s="6"/>
      <c r="AJ7623" s="6"/>
      <c r="BC7623" s="6"/>
    </row>
    <row r="7624" spans="8:55">
      <c r="H7624" s="6"/>
      <c r="O7624" s="6"/>
      <c r="V7624" s="6"/>
      <c r="AJ7624" s="6"/>
      <c r="BC7624" s="6"/>
    </row>
    <row r="7625" spans="8:55">
      <c r="H7625" s="6"/>
      <c r="O7625" s="6"/>
      <c r="V7625" s="6"/>
      <c r="AJ7625" s="6"/>
      <c r="BC7625" s="6"/>
    </row>
    <row r="7626" spans="8:55">
      <c r="H7626" s="6"/>
      <c r="O7626" s="6"/>
      <c r="V7626" s="6"/>
      <c r="AJ7626" s="6"/>
      <c r="BC7626" s="6"/>
    </row>
    <row r="7627" spans="8:55">
      <c r="H7627" s="6"/>
      <c r="O7627" s="6"/>
      <c r="V7627" s="6"/>
      <c r="AJ7627" s="6"/>
      <c r="BC7627" s="6"/>
    </row>
    <row r="7628" spans="8:55">
      <c r="H7628" s="6"/>
      <c r="O7628" s="6"/>
      <c r="V7628" s="6"/>
      <c r="AJ7628" s="6"/>
      <c r="BC7628" s="6"/>
    </row>
    <row r="7629" spans="8:55">
      <c r="H7629" s="6"/>
      <c r="O7629" s="6"/>
      <c r="V7629" s="6"/>
      <c r="AJ7629" s="6"/>
      <c r="BC7629" s="6"/>
    </row>
    <row r="7630" spans="8:55">
      <c r="H7630" s="6"/>
      <c r="O7630" s="6"/>
      <c r="V7630" s="6"/>
      <c r="AJ7630" s="6"/>
      <c r="BC7630" s="6"/>
    </row>
    <row r="7631" spans="8:55">
      <c r="H7631" s="6"/>
      <c r="O7631" s="6"/>
      <c r="V7631" s="6"/>
      <c r="AJ7631" s="6"/>
      <c r="BC7631" s="6"/>
    </row>
    <row r="7632" spans="8:55">
      <c r="H7632" s="6"/>
      <c r="O7632" s="6"/>
      <c r="V7632" s="6"/>
      <c r="AJ7632" s="6"/>
      <c r="BC7632" s="6"/>
    </row>
    <row r="7633" spans="8:55">
      <c r="H7633" s="6"/>
      <c r="O7633" s="6"/>
      <c r="V7633" s="6"/>
      <c r="AJ7633" s="6"/>
      <c r="BC7633" s="6"/>
    </row>
    <row r="7634" spans="8:55">
      <c r="H7634" s="6"/>
      <c r="O7634" s="6"/>
      <c r="V7634" s="6"/>
      <c r="AJ7634" s="6"/>
      <c r="BC7634" s="6"/>
    </row>
    <row r="7635" spans="8:55">
      <c r="H7635" s="6"/>
      <c r="O7635" s="6"/>
      <c r="V7635" s="6"/>
      <c r="AJ7635" s="6"/>
      <c r="BC7635" s="6"/>
    </row>
    <row r="7636" spans="8:55">
      <c r="H7636" s="6"/>
      <c r="O7636" s="6"/>
      <c r="V7636" s="6"/>
      <c r="AJ7636" s="6"/>
      <c r="BC7636" s="6"/>
    </row>
    <row r="7637" spans="8:55">
      <c r="H7637" s="6"/>
      <c r="O7637" s="6"/>
      <c r="V7637" s="6"/>
      <c r="AJ7637" s="6"/>
      <c r="BC7637" s="6"/>
    </row>
    <row r="7638" spans="8:55">
      <c r="H7638" s="6"/>
      <c r="O7638" s="6"/>
      <c r="V7638" s="6"/>
      <c r="AJ7638" s="6"/>
      <c r="BC7638" s="6"/>
    </row>
    <row r="7639" spans="8:55">
      <c r="H7639" s="6"/>
      <c r="O7639" s="6"/>
      <c r="V7639" s="6"/>
      <c r="AJ7639" s="6"/>
      <c r="BC7639" s="6"/>
    </row>
    <row r="7640" spans="8:55">
      <c r="H7640" s="6"/>
      <c r="O7640" s="6"/>
      <c r="V7640" s="6"/>
      <c r="AJ7640" s="6"/>
      <c r="BC7640" s="6"/>
    </row>
    <row r="7641" spans="8:55">
      <c r="H7641" s="6"/>
      <c r="O7641" s="6"/>
      <c r="V7641" s="6"/>
      <c r="AJ7641" s="6"/>
      <c r="BC7641" s="6"/>
    </row>
    <row r="7642" spans="8:55">
      <c r="H7642" s="6"/>
      <c r="O7642" s="6"/>
      <c r="V7642" s="6"/>
      <c r="AJ7642" s="6"/>
      <c r="BC7642" s="6"/>
    </row>
    <row r="7643" spans="8:55">
      <c r="H7643" s="6"/>
      <c r="O7643" s="6"/>
      <c r="V7643" s="6"/>
      <c r="AJ7643" s="6"/>
      <c r="BC7643" s="6"/>
    </row>
    <row r="7644" spans="8:55">
      <c r="H7644" s="6"/>
      <c r="O7644" s="6"/>
      <c r="V7644" s="6"/>
      <c r="AJ7644" s="6"/>
      <c r="BC7644" s="6"/>
    </row>
    <row r="7645" spans="8:55">
      <c r="H7645" s="6"/>
      <c r="O7645" s="6"/>
      <c r="V7645" s="6"/>
      <c r="AJ7645" s="6"/>
      <c r="BC7645" s="6"/>
    </row>
    <row r="7646" spans="8:55">
      <c r="H7646" s="6"/>
      <c r="O7646" s="6"/>
      <c r="V7646" s="6"/>
      <c r="AJ7646" s="6"/>
      <c r="BC7646" s="6"/>
    </row>
    <row r="7647" spans="8:55">
      <c r="H7647" s="6"/>
      <c r="O7647" s="6"/>
      <c r="V7647" s="6"/>
      <c r="AJ7647" s="6"/>
      <c r="BC7647" s="6"/>
    </row>
    <row r="7648" spans="8:55">
      <c r="H7648" s="6"/>
      <c r="O7648" s="6"/>
      <c r="V7648" s="6"/>
      <c r="AJ7648" s="6"/>
      <c r="BC7648" s="6"/>
    </row>
    <row r="7649" spans="8:55">
      <c r="H7649" s="6"/>
      <c r="O7649" s="6"/>
      <c r="V7649" s="6"/>
      <c r="AJ7649" s="6"/>
      <c r="BC7649" s="6"/>
    </row>
    <row r="7650" spans="8:55">
      <c r="H7650" s="6"/>
      <c r="O7650" s="6"/>
      <c r="V7650" s="6"/>
      <c r="AJ7650" s="6"/>
      <c r="BC7650" s="6"/>
    </row>
    <row r="7651" spans="8:55">
      <c r="H7651" s="6"/>
      <c r="O7651" s="6"/>
      <c r="V7651" s="6"/>
      <c r="AJ7651" s="6"/>
      <c r="BC7651" s="6"/>
    </row>
    <row r="7652" spans="8:55">
      <c r="H7652" s="6"/>
      <c r="O7652" s="6"/>
      <c r="V7652" s="6"/>
      <c r="AJ7652" s="6"/>
      <c r="BC7652" s="6"/>
    </row>
    <row r="7653" spans="8:55">
      <c r="H7653" s="6"/>
      <c r="O7653" s="6"/>
      <c r="V7653" s="6"/>
      <c r="AJ7653" s="6"/>
      <c r="BC7653" s="6"/>
    </row>
    <row r="7654" spans="8:55">
      <c r="H7654" s="6"/>
      <c r="O7654" s="6"/>
      <c r="V7654" s="6"/>
      <c r="AJ7654" s="6"/>
      <c r="BC7654" s="6"/>
    </row>
    <row r="7655" spans="8:55">
      <c r="H7655" s="6"/>
      <c r="O7655" s="6"/>
      <c r="V7655" s="6"/>
      <c r="AJ7655" s="6"/>
      <c r="BC7655" s="6"/>
    </row>
    <row r="7656" spans="8:55">
      <c r="H7656" s="6"/>
      <c r="O7656" s="6"/>
      <c r="V7656" s="6"/>
      <c r="AJ7656" s="6"/>
      <c r="BC7656" s="6"/>
    </row>
    <row r="7657" spans="8:55">
      <c r="H7657" s="6"/>
      <c r="O7657" s="6"/>
      <c r="V7657" s="6"/>
      <c r="AJ7657" s="6"/>
      <c r="BC7657" s="6"/>
    </row>
    <row r="7658" spans="8:55">
      <c r="H7658" s="6"/>
      <c r="O7658" s="6"/>
      <c r="V7658" s="6"/>
      <c r="AJ7658" s="6"/>
      <c r="BC7658" s="6"/>
    </row>
    <row r="7659" spans="8:55">
      <c r="H7659" s="6"/>
      <c r="O7659" s="6"/>
      <c r="V7659" s="6"/>
      <c r="AJ7659" s="6"/>
      <c r="BC7659" s="6"/>
    </row>
    <row r="7660" spans="8:55">
      <c r="H7660" s="6"/>
      <c r="O7660" s="6"/>
      <c r="V7660" s="6"/>
      <c r="AJ7660" s="6"/>
      <c r="BC7660" s="6"/>
    </row>
    <row r="7661" spans="8:55">
      <c r="H7661" s="6"/>
      <c r="O7661" s="6"/>
      <c r="V7661" s="6"/>
      <c r="AJ7661" s="6"/>
      <c r="BC7661" s="6"/>
    </row>
    <row r="7662" spans="8:55">
      <c r="H7662" s="6"/>
      <c r="O7662" s="6"/>
      <c r="V7662" s="6"/>
      <c r="AJ7662" s="6"/>
      <c r="BC7662" s="6"/>
    </row>
    <row r="7663" spans="8:55">
      <c r="H7663" s="6"/>
      <c r="O7663" s="6"/>
      <c r="V7663" s="6"/>
      <c r="AJ7663" s="6"/>
      <c r="BC7663" s="6"/>
    </row>
    <row r="7664" spans="8:55">
      <c r="H7664" s="6"/>
      <c r="O7664" s="6"/>
      <c r="V7664" s="6"/>
      <c r="AJ7664" s="6"/>
      <c r="BC7664" s="6"/>
    </row>
    <row r="7665" spans="8:55">
      <c r="H7665" s="6"/>
      <c r="O7665" s="6"/>
      <c r="V7665" s="6"/>
      <c r="AJ7665" s="6"/>
      <c r="BC7665" s="6"/>
    </row>
    <row r="7666" spans="8:55">
      <c r="H7666" s="6"/>
      <c r="O7666" s="6"/>
      <c r="V7666" s="6"/>
      <c r="AJ7666" s="6"/>
      <c r="BC7666" s="6"/>
    </row>
    <row r="7667" spans="8:55">
      <c r="H7667" s="6"/>
      <c r="O7667" s="6"/>
      <c r="V7667" s="6"/>
      <c r="AJ7667" s="6"/>
      <c r="BC7667" s="6"/>
    </row>
    <row r="7668" spans="8:55">
      <c r="H7668" s="6"/>
      <c r="O7668" s="6"/>
      <c r="V7668" s="6"/>
      <c r="AJ7668" s="6"/>
      <c r="BC7668" s="6"/>
    </row>
    <row r="7669" spans="8:55">
      <c r="H7669" s="6"/>
      <c r="O7669" s="6"/>
      <c r="V7669" s="6"/>
      <c r="AJ7669" s="6"/>
      <c r="BC7669" s="6"/>
    </row>
    <row r="7670" spans="8:55">
      <c r="H7670" s="6"/>
      <c r="O7670" s="6"/>
      <c r="V7670" s="6"/>
      <c r="AJ7670" s="6"/>
      <c r="BC7670" s="6"/>
    </row>
    <row r="7671" spans="8:55">
      <c r="H7671" s="6"/>
      <c r="O7671" s="6"/>
      <c r="V7671" s="6"/>
      <c r="AJ7671" s="6"/>
      <c r="BC7671" s="6"/>
    </row>
    <row r="7672" spans="8:55">
      <c r="H7672" s="6"/>
      <c r="O7672" s="6"/>
      <c r="V7672" s="6"/>
      <c r="AJ7672" s="6"/>
      <c r="BC7672" s="6"/>
    </row>
    <row r="7673" spans="8:55">
      <c r="H7673" s="6"/>
      <c r="O7673" s="6"/>
      <c r="V7673" s="6"/>
      <c r="AJ7673" s="6"/>
      <c r="BC7673" s="6"/>
    </row>
    <row r="7674" spans="8:55">
      <c r="H7674" s="6"/>
      <c r="O7674" s="6"/>
      <c r="V7674" s="6"/>
      <c r="AJ7674" s="6"/>
      <c r="BC7674" s="6"/>
    </row>
    <row r="7675" spans="8:55">
      <c r="H7675" s="6"/>
      <c r="O7675" s="6"/>
      <c r="V7675" s="6"/>
      <c r="AJ7675" s="6"/>
      <c r="BC7675" s="6"/>
    </row>
    <row r="7676" spans="8:55">
      <c r="H7676" s="6"/>
      <c r="O7676" s="6"/>
      <c r="V7676" s="6"/>
      <c r="AJ7676" s="6"/>
      <c r="BC7676" s="6"/>
    </row>
    <row r="7677" spans="8:55">
      <c r="H7677" s="6"/>
      <c r="O7677" s="6"/>
      <c r="V7677" s="6"/>
      <c r="AJ7677" s="6"/>
      <c r="BC7677" s="6"/>
    </row>
    <row r="7678" spans="8:55">
      <c r="H7678" s="6"/>
      <c r="O7678" s="6"/>
      <c r="V7678" s="6"/>
      <c r="AJ7678" s="6"/>
      <c r="BC7678" s="6"/>
    </row>
    <row r="7679" spans="8:55">
      <c r="H7679" s="6"/>
      <c r="O7679" s="6"/>
      <c r="V7679" s="6"/>
      <c r="AJ7679" s="6"/>
      <c r="BC7679" s="6"/>
    </row>
    <row r="7680" spans="8:55">
      <c r="H7680" s="6"/>
      <c r="O7680" s="6"/>
      <c r="V7680" s="6"/>
      <c r="AJ7680" s="6"/>
      <c r="BC7680" s="6"/>
    </row>
    <row r="7681" spans="8:55">
      <c r="H7681" s="6"/>
      <c r="O7681" s="6"/>
      <c r="V7681" s="6"/>
      <c r="AJ7681" s="6"/>
      <c r="BC7681" s="6"/>
    </row>
    <row r="7682" spans="8:55">
      <c r="H7682" s="6"/>
      <c r="O7682" s="6"/>
      <c r="V7682" s="6"/>
      <c r="AJ7682" s="6"/>
      <c r="BC7682" s="6"/>
    </row>
    <row r="7683" spans="8:55">
      <c r="H7683" s="6"/>
      <c r="O7683" s="6"/>
      <c r="V7683" s="6"/>
      <c r="AJ7683" s="6"/>
      <c r="BC7683" s="6"/>
    </row>
    <row r="7684" spans="8:55">
      <c r="H7684" s="6"/>
      <c r="O7684" s="6"/>
      <c r="V7684" s="6"/>
      <c r="AJ7684" s="6"/>
      <c r="BC7684" s="6"/>
    </row>
    <row r="7685" spans="8:55">
      <c r="H7685" s="6"/>
      <c r="O7685" s="6"/>
      <c r="V7685" s="6"/>
      <c r="AJ7685" s="6"/>
      <c r="BC7685" s="6"/>
    </row>
    <row r="7686" spans="8:55">
      <c r="H7686" s="6"/>
      <c r="O7686" s="6"/>
      <c r="V7686" s="6"/>
      <c r="AJ7686" s="6"/>
      <c r="BC7686" s="6"/>
    </row>
    <row r="7687" spans="8:55">
      <c r="H7687" s="6"/>
      <c r="O7687" s="6"/>
      <c r="V7687" s="6"/>
      <c r="AJ7687" s="6"/>
      <c r="BC7687" s="6"/>
    </row>
    <row r="7688" spans="8:55">
      <c r="H7688" s="6"/>
      <c r="O7688" s="6"/>
      <c r="V7688" s="6"/>
      <c r="AJ7688" s="6"/>
      <c r="BC7688" s="6"/>
    </row>
    <row r="7689" spans="8:55">
      <c r="H7689" s="6"/>
      <c r="O7689" s="6"/>
      <c r="V7689" s="6"/>
      <c r="AJ7689" s="6"/>
      <c r="BC7689" s="6"/>
    </row>
    <row r="7690" spans="8:55">
      <c r="H7690" s="6"/>
      <c r="O7690" s="6"/>
      <c r="V7690" s="6"/>
      <c r="AJ7690" s="6"/>
      <c r="BC7690" s="6"/>
    </row>
    <row r="7691" spans="8:55">
      <c r="H7691" s="6"/>
      <c r="O7691" s="6"/>
      <c r="V7691" s="6"/>
      <c r="AJ7691" s="6"/>
      <c r="BC7691" s="6"/>
    </row>
    <row r="7692" spans="8:55">
      <c r="H7692" s="6"/>
      <c r="O7692" s="6"/>
      <c r="V7692" s="6"/>
      <c r="AJ7692" s="6"/>
      <c r="BC7692" s="6"/>
    </row>
    <row r="7693" spans="8:55">
      <c r="H7693" s="6"/>
      <c r="O7693" s="6"/>
      <c r="V7693" s="6"/>
      <c r="AJ7693" s="6"/>
      <c r="BC7693" s="6"/>
    </row>
    <row r="7694" spans="8:55">
      <c r="H7694" s="6"/>
      <c r="O7694" s="6"/>
      <c r="V7694" s="6"/>
      <c r="AJ7694" s="6"/>
      <c r="BC7694" s="6"/>
    </row>
    <row r="7695" spans="8:55">
      <c r="H7695" s="6"/>
      <c r="O7695" s="6"/>
      <c r="V7695" s="6"/>
      <c r="AJ7695" s="6"/>
      <c r="BC7695" s="6"/>
    </row>
    <row r="7696" spans="8:55">
      <c r="H7696" s="6"/>
      <c r="O7696" s="6"/>
      <c r="V7696" s="6"/>
      <c r="AJ7696" s="6"/>
      <c r="BC7696" s="6"/>
    </row>
    <row r="7697" spans="8:55">
      <c r="H7697" s="6"/>
      <c r="O7697" s="6"/>
      <c r="V7697" s="6"/>
      <c r="AJ7697" s="6"/>
      <c r="BC7697" s="6"/>
    </row>
    <row r="7698" spans="8:55">
      <c r="H7698" s="6"/>
      <c r="O7698" s="6"/>
      <c r="V7698" s="6"/>
      <c r="AJ7698" s="6"/>
      <c r="BC7698" s="6"/>
    </row>
    <row r="7699" spans="8:55">
      <c r="H7699" s="6"/>
      <c r="O7699" s="6"/>
      <c r="V7699" s="6"/>
      <c r="AJ7699" s="6"/>
      <c r="BC7699" s="6"/>
    </row>
    <row r="7700" spans="8:55">
      <c r="H7700" s="6"/>
      <c r="O7700" s="6"/>
      <c r="V7700" s="6"/>
      <c r="AJ7700" s="6"/>
      <c r="BC7700" s="6"/>
    </row>
    <row r="7701" spans="8:55">
      <c r="H7701" s="6"/>
      <c r="O7701" s="6"/>
      <c r="V7701" s="6"/>
      <c r="AJ7701" s="6"/>
      <c r="BC7701" s="6"/>
    </row>
    <row r="7702" spans="8:55">
      <c r="H7702" s="6"/>
      <c r="O7702" s="6"/>
      <c r="V7702" s="6"/>
      <c r="AJ7702" s="6"/>
      <c r="BC7702" s="6"/>
    </row>
    <row r="7703" spans="8:55">
      <c r="H7703" s="6"/>
      <c r="O7703" s="6"/>
      <c r="V7703" s="6"/>
      <c r="AJ7703" s="6"/>
      <c r="BC7703" s="6"/>
    </row>
    <row r="7704" spans="8:55">
      <c r="H7704" s="6"/>
      <c r="O7704" s="6"/>
      <c r="V7704" s="6"/>
      <c r="AJ7704" s="6"/>
      <c r="BC7704" s="6"/>
    </row>
    <row r="7705" spans="8:55">
      <c r="H7705" s="6"/>
      <c r="O7705" s="6"/>
      <c r="V7705" s="6"/>
      <c r="AJ7705" s="6"/>
      <c r="BC7705" s="6"/>
    </row>
    <row r="7706" spans="8:55">
      <c r="H7706" s="6"/>
      <c r="O7706" s="6"/>
      <c r="V7706" s="6"/>
      <c r="AJ7706" s="6"/>
      <c r="BC7706" s="6"/>
    </row>
    <row r="7707" spans="8:55">
      <c r="H7707" s="6"/>
      <c r="O7707" s="6"/>
      <c r="V7707" s="6"/>
      <c r="AJ7707" s="6"/>
      <c r="BC7707" s="6"/>
    </row>
    <row r="7708" spans="8:55">
      <c r="H7708" s="6"/>
      <c r="O7708" s="6"/>
      <c r="V7708" s="6"/>
      <c r="AJ7708" s="6"/>
      <c r="BC7708" s="6"/>
    </row>
    <row r="7709" spans="8:55">
      <c r="H7709" s="6"/>
      <c r="O7709" s="6"/>
      <c r="V7709" s="6"/>
      <c r="AJ7709" s="6"/>
      <c r="BC7709" s="6"/>
    </row>
    <row r="7710" spans="8:55">
      <c r="H7710" s="6"/>
      <c r="O7710" s="6"/>
      <c r="V7710" s="6"/>
      <c r="AJ7710" s="6"/>
      <c r="BC7710" s="6"/>
    </row>
    <row r="7711" spans="8:55">
      <c r="H7711" s="6"/>
      <c r="O7711" s="6"/>
      <c r="V7711" s="6"/>
      <c r="AJ7711" s="6"/>
      <c r="BC7711" s="6"/>
    </row>
    <row r="7712" spans="8:55">
      <c r="H7712" s="6"/>
      <c r="O7712" s="6"/>
      <c r="V7712" s="6"/>
      <c r="AJ7712" s="6"/>
      <c r="BC7712" s="6"/>
    </row>
    <row r="7713" spans="8:55">
      <c r="H7713" s="6"/>
      <c r="O7713" s="6"/>
      <c r="V7713" s="6"/>
      <c r="AJ7713" s="6"/>
      <c r="BC7713" s="6"/>
    </row>
    <row r="7714" spans="8:55">
      <c r="H7714" s="6"/>
      <c r="O7714" s="6"/>
      <c r="V7714" s="6"/>
      <c r="AJ7714" s="6"/>
      <c r="BC7714" s="6"/>
    </row>
    <row r="7715" spans="8:55">
      <c r="H7715" s="6"/>
      <c r="O7715" s="6"/>
      <c r="V7715" s="6"/>
      <c r="AJ7715" s="6"/>
      <c r="BC7715" s="6"/>
    </row>
    <row r="7716" spans="8:55">
      <c r="H7716" s="6"/>
      <c r="O7716" s="6"/>
      <c r="V7716" s="6"/>
      <c r="AJ7716" s="6"/>
      <c r="BC7716" s="6"/>
    </row>
    <row r="7717" spans="8:55">
      <c r="H7717" s="6"/>
      <c r="O7717" s="6"/>
      <c r="V7717" s="6"/>
      <c r="AJ7717" s="6"/>
      <c r="BC7717" s="6"/>
    </row>
    <row r="7718" spans="8:55">
      <c r="H7718" s="6"/>
      <c r="O7718" s="6"/>
      <c r="V7718" s="6"/>
      <c r="AJ7718" s="6"/>
      <c r="BC7718" s="6"/>
    </row>
    <row r="7719" spans="8:55">
      <c r="H7719" s="6"/>
      <c r="O7719" s="6"/>
      <c r="V7719" s="6"/>
      <c r="AJ7719" s="6"/>
      <c r="BC7719" s="6"/>
    </row>
    <row r="7720" spans="8:55">
      <c r="H7720" s="6"/>
      <c r="O7720" s="6"/>
      <c r="V7720" s="6"/>
      <c r="AJ7720" s="6"/>
      <c r="BC7720" s="6"/>
    </row>
    <row r="7721" spans="8:55">
      <c r="H7721" s="6"/>
      <c r="O7721" s="6"/>
      <c r="V7721" s="6"/>
      <c r="AJ7721" s="6"/>
      <c r="BC7721" s="6"/>
    </row>
    <row r="7722" spans="8:55">
      <c r="H7722" s="6"/>
      <c r="O7722" s="6"/>
      <c r="V7722" s="6"/>
      <c r="AJ7722" s="6"/>
      <c r="BC7722" s="6"/>
    </row>
    <row r="7723" spans="8:55">
      <c r="H7723" s="6"/>
      <c r="O7723" s="6"/>
      <c r="V7723" s="6"/>
      <c r="AJ7723" s="6"/>
      <c r="BC7723" s="6"/>
    </row>
    <row r="7724" spans="8:55">
      <c r="H7724" s="6"/>
      <c r="O7724" s="6"/>
      <c r="V7724" s="6"/>
      <c r="AJ7724" s="6"/>
      <c r="BC7724" s="6"/>
    </row>
    <row r="7725" spans="8:55">
      <c r="H7725" s="6"/>
      <c r="O7725" s="6"/>
      <c r="V7725" s="6"/>
      <c r="AJ7725" s="6"/>
      <c r="BC7725" s="6"/>
    </row>
    <row r="7726" spans="8:55">
      <c r="H7726" s="6"/>
      <c r="O7726" s="6"/>
      <c r="V7726" s="6"/>
      <c r="AJ7726" s="6"/>
      <c r="BC7726" s="6"/>
    </row>
    <row r="7727" spans="8:55">
      <c r="H7727" s="6"/>
      <c r="O7727" s="6"/>
      <c r="V7727" s="6"/>
      <c r="AJ7727" s="6"/>
      <c r="BC7727" s="6"/>
    </row>
    <row r="7728" spans="8:55">
      <c r="H7728" s="6"/>
      <c r="O7728" s="6"/>
      <c r="V7728" s="6"/>
      <c r="AJ7728" s="6"/>
      <c r="BC7728" s="6"/>
    </row>
    <row r="7729" spans="8:55">
      <c r="H7729" s="6"/>
      <c r="O7729" s="6"/>
      <c r="V7729" s="6"/>
      <c r="AJ7729" s="6"/>
      <c r="BC7729" s="6"/>
    </row>
    <row r="7730" spans="8:55">
      <c r="H7730" s="6"/>
      <c r="O7730" s="6"/>
      <c r="V7730" s="6"/>
      <c r="AJ7730" s="6"/>
      <c r="BC7730" s="6"/>
    </row>
    <row r="7731" spans="8:55">
      <c r="H7731" s="6"/>
      <c r="O7731" s="6"/>
      <c r="V7731" s="6"/>
      <c r="AJ7731" s="6"/>
      <c r="BC7731" s="6"/>
    </row>
    <row r="7732" spans="8:55">
      <c r="H7732" s="6"/>
      <c r="O7732" s="6"/>
      <c r="V7732" s="6"/>
      <c r="AJ7732" s="6"/>
      <c r="BC7732" s="6"/>
    </row>
    <row r="7733" spans="8:55">
      <c r="H7733" s="6"/>
      <c r="O7733" s="6"/>
      <c r="V7733" s="6"/>
      <c r="AJ7733" s="6"/>
      <c r="BC7733" s="6"/>
    </row>
    <row r="7734" spans="8:55">
      <c r="H7734" s="6"/>
      <c r="O7734" s="6"/>
      <c r="V7734" s="6"/>
      <c r="AJ7734" s="6"/>
      <c r="BC7734" s="6"/>
    </row>
    <row r="7735" spans="8:55">
      <c r="H7735" s="6"/>
      <c r="O7735" s="6"/>
      <c r="V7735" s="6"/>
      <c r="AJ7735" s="6"/>
      <c r="BC7735" s="6"/>
    </row>
    <row r="7736" spans="8:55">
      <c r="H7736" s="6"/>
      <c r="O7736" s="6"/>
      <c r="V7736" s="6"/>
      <c r="AJ7736" s="6"/>
      <c r="BC7736" s="6"/>
    </row>
    <row r="7737" spans="8:55">
      <c r="H7737" s="6"/>
      <c r="O7737" s="6"/>
      <c r="V7737" s="6"/>
      <c r="AJ7737" s="6"/>
      <c r="BC7737" s="6"/>
    </row>
    <row r="7738" spans="8:55">
      <c r="H7738" s="6"/>
      <c r="O7738" s="6"/>
      <c r="V7738" s="6"/>
      <c r="AJ7738" s="6"/>
      <c r="BC7738" s="6"/>
    </row>
    <row r="7739" spans="8:55">
      <c r="H7739" s="6"/>
      <c r="O7739" s="6"/>
      <c r="V7739" s="6"/>
      <c r="AJ7739" s="6"/>
      <c r="BC7739" s="6"/>
    </row>
    <row r="7740" spans="8:55">
      <c r="H7740" s="6"/>
      <c r="O7740" s="6"/>
      <c r="V7740" s="6"/>
      <c r="AJ7740" s="6"/>
      <c r="BC7740" s="6"/>
    </row>
    <row r="7741" spans="8:55">
      <c r="H7741" s="6"/>
      <c r="O7741" s="6"/>
      <c r="V7741" s="6"/>
      <c r="AJ7741" s="6"/>
      <c r="BC7741" s="6"/>
    </row>
    <row r="7742" spans="8:55">
      <c r="H7742" s="6"/>
      <c r="O7742" s="6"/>
      <c r="V7742" s="6"/>
      <c r="AJ7742" s="6"/>
      <c r="BC7742" s="6"/>
    </row>
    <row r="7743" spans="8:55">
      <c r="H7743" s="6"/>
      <c r="O7743" s="6"/>
      <c r="V7743" s="6"/>
      <c r="AJ7743" s="6"/>
      <c r="BC7743" s="6"/>
    </row>
    <row r="7744" spans="8:55">
      <c r="H7744" s="6"/>
      <c r="O7744" s="6"/>
      <c r="V7744" s="6"/>
      <c r="AJ7744" s="6"/>
      <c r="BC7744" s="6"/>
    </row>
    <row r="7745" spans="8:55">
      <c r="H7745" s="6"/>
      <c r="O7745" s="6"/>
      <c r="V7745" s="6"/>
      <c r="AJ7745" s="6"/>
      <c r="BC7745" s="6"/>
    </row>
    <row r="7746" spans="8:55">
      <c r="H7746" s="6"/>
      <c r="O7746" s="6"/>
      <c r="V7746" s="6"/>
      <c r="AJ7746" s="6"/>
      <c r="BC7746" s="6"/>
    </row>
    <row r="7747" spans="8:55">
      <c r="H7747" s="6"/>
      <c r="O7747" s="6"/>
      <c r="V7747" s="6"/>
      <c r="AJ7747" s="6"/>
      <c r="BC7747" s="6"/>
    </row>
    <row r="7748" spans="8:55">
      <c r="H7748" s="6"/>
      <c r="O7748" s="6"/>
      <c r="V7748" s="6"/>
      <c r="AJ7748" s="6"/>
      <c r="BC7748" s="6"/>
    </row>
    <row r="7749" spans="8:55">
      <c r="H7749" s="6"/>
      <c r="O7749" s="6"/>
      <c r="V7749" s="6"/>
      <c r="AJ7749" s="6"/>
      <c r="BC7749" s="6"/>
    </row>
    <row r="7750" spans="8:55">
      <c r="H7750" s="6"/>
      <c r="O7750" s="6"/>
      <c r="V7750" s="6"/>
      <c r="AJ7750" s="6"/>
      <c r="BC7750" s="6"/>
    </row>
    <row r="7751" spans="8:55">
      <c r="H7751" s="6"/>
      <c r="O7751" s="6"/>
      <c r="V7751" s="6"/>
      <c r="AJ7751" s="6"/>
      <c r="BC7751" s="6"/>
    </row>
    <row r="7752" spans="8:55">
      <c r="H7752" s="6"/>
      <c r="O7752" s="6"/>
      <c r="V7752" s="6"/>
      <c r="AJ7752" s="6"/>
      <c r="BC7752" s="6"/>
    </row>
    <row r="7753" spans="8:55">
      <c r="H7753" s="6"/>
      <c r="O7753" s="6"/>
      <c r="V7753" s="6"/>
      <c r="AJ7753" s="6"/>
      <c r="BC7753" s="6"/>
    </row>
    <row r="7754" spans="8:55">
      <c r="H7754" s="6"/>
      <c r="O7754" s="6"/>
      <c r="V7754" s="6"/>
      <c r="AJ7754" s="6"/>
      <c r="BC7754" s="6"/>
    </row>
    <row r="7755" spans="8:55">
      <c r="H7755" s="6"/>
      <c r="O7755" s="6"/>
      <c r="V7755" s="6"/>
      <c r="AJ7755" s="6"/>
      <c r="BC7755" s="6"/>
    </row>
    <row r="7756" spans="8:55">
      <c r="H7756" s="6"/>
      <c r="O7756" s="6"/>
      <c r="V7756" s="6"/>
      <c r="AJ7756" s="6"/>
      <c r="BC7756" s="6"/>
    </row>
    <row r="7757" spans="8:55">
      <c r="H7757" s="6"/>
      <c r="O7757" s="6"/>
      <c r="V7757" s="6"/>
      <c r="AJ7757" s="6"/>
      <c r="BC7757" s="6"/>
    </row>
    <row r="7758" spans="8:55">
      <c r="H7758" s="6"/>
      <c r="O7758" s="6"/>
      <c r="V7758" s="6"/>
      <c r="AJ7758" s="6"/>
      <c r="BC7758" s="6"/>
    </row>
    <row r="7759" spans="8:55">
      <c r="H7759" s="6"/>
      <c r="O7759" s="6"/>
      <c r="V7759" s="6"/>
      <c r="AJ7759" s="6"/>
      <c r="BC7759" s="6"/>
    </row>
    <row r="7760" spans="8:55">
      <c r="H7760" s="6"/>
      <c r="O7760" s="6"/>
      <c r="V7760" s="6"/>
      <c r="AJ7760" s="6"/>
      <c r="BC7760" s="6"/>
    </row>
    <row r="7761" spans="8:55">
      <c r="H7761" s="6"/>
      <c r="O7761" s="6"/>
      <c r="V7761" s="6"/>
      <c r="AJ7761" s="6"/>
      <c r="BC7761" s="6"/>
    </row>
    <row r="7762" spans="8:55">
      <c r="H7762" s="6"/>
      <c r="O7762" s="6"/>
      <c r="V7762" s="6"/>
      <c r="AJ7762" s="6"/>
      <c r="BC7762" s="6"/>
    </row>
    <row r="7763" spans="8:55">
      <c r="H7763" s="6"/>
      <c r="O7763" s="6"/>
      <c r="V7763" s="6"/>
      <c r="AJ7763" s="6"/>
      <c r="BC7763" s="6"/>
    </row>
    <row r="7764" spans="8:55">
      <c r="H7764" s="6"/>
      <c r="O7764" s="6"/>
      <c r="V7764" s="6"/>
      <c r="AJ7764" s="6"/>
      <c r="BC7764" s="6"/>
    </row>
    <row r="7765" spans="8:55">
      <c r="H7765" s="6"/>
      <c r="O7765" s="6"/>
      <c r="V7765" s="6"/>
      <c r="AJ7765" s="6"/>
      <c r="BC7765" s="6"/>
    </row>
    <row r="7766" spans="8:55">
      <c r="H7766" s="6"/>
      <c r="O7766" s="6"/>
      <c r="V7766" s="6"/>
      <c r="AJ7766" s="6"/>
      <c r="BC7766" s="6"/>
    </row>
    <row r="7767" spans="8:55">
      <c r="H7767" s="6"/>
      <c r="O7767" s="6"/>
      <c r="V7767" s="6"/>
      <c r="AJ7767" s="6"/>
      <c r="BC7767" s="6"/>
    </row>
    <row r="7768" spans="8:55">
      <c r="H7768" s="6"/>
      <c r="O7768" s="6"/>
      <c r="V7768" s="6"/>
      <c r="AJ7768" s="6"/>
      <c r="BC7768" s="6"/>
    </row>
    <row r="7769" spans="8:55">
      <c r="H7769" s="6"/>
      <c r="O7769" s="6"/>
      <c r="V7769" s="6"/>
      <c r="AJ7769" s="6"/>
      <c r="BC7769" s="6"/>
    </row>
    <row r="7770" spans="8:55">
      <c r="H7770" s="6"/>
      <c r="O7770" s="6"/>
      <c r="V7770" s="6"/>
      <c r="AJ7770" s="6"/>
      <c r="BC7770" s="6"/>
    </row>
    <row r="7771" spans="8:55">
      <c r="H7771" s="6"/>
      <c r="O7771" s="6"/>
      <c r="V7771" s="6"/>
      <c r="AJ7771" s="6"/>
      <c r="BC7771" s="6"/>
    </row>
    <row r="7772" spans="8:55">
      <c r="H7772" s="6"/>
      <c r="O7772" s="6"/>
      <c r="V7772" s="6"/>
      <c r="AJ7772" s="6"/>
      <c r="BC7772" s="6"/>
    </row>
    <row r="7773" spans="8:55">
      <c r="H7773" s="6"/>
      <c r="O7773" s="6"/>
      <c r="V7773" s="6"/>
      <c r="AJ7773" s="6"/>
      <c r="BC7773" s="6"/>
    </row>
    <row r="7774" spans="8:55">
      <c r="H7774" s="6"/>
      <c r="O7774" s="6"/>
      <c r="V7774" s="6"/>
      <c r="AJ7774" s="6"/>
      <c r="BC7774" s="6"/>
    </row>
    <row r="7775" spans="8:55">
      <c r="H7775" s="6"/>
      <c r="O7775" s="6"/>
      <c r="V7775" s="6"/>
      <c r="AJ7775" s="6"/>
      <c r="BC7775" s="6"/>
    </row>
    <row r="7776" spans="8:55">
      <c r="H7776" s="6"/>
      <c r="O7776" s="6"/>
      <c r="V7776" s="6"/>
      <c r="AJ7776" s="6"/>
      <c r="BC7776" s="6"/>
    </row>
    <row r="7777" spans="8:55">
      <c r="H7777" s="6"/>
      <c r="O7777" s="6"/>
      <c r="V7777" s="6"/>
      <c r="AJ7777" s="6"/>
      <c r="BC7777" s="6"/>
    </row>
    <row r="7778" spans="8:55">
      <c r="H7778" s="6"/>
      <c r="O7778" s="6"/>
      <c r="V7778" s="6"/>
      <c r="AJ7778" s="6"/>
      <c r="BC7778" s="6"/>
    </row>
    <row r="7779" spans="8:55">
      <c r="H7779" s="6"/>
      <c r="O7779" s="6"/>
      <c r="V7779" s="6"/>
      <c r="AJ7779" s="6"/>
      <c r="BC7779" s="6"/>
    </row>
    <row r="7780" spans="8:55">
      <c r="H7780" s="6"/>
      <c r="O7780" s="6"/>
      <c r="V7780" s="6"/>
      <c r="AJ7780" s="6"/>
      <c r="BC7780" s="6"/>
    </row>
    <row r="7781" spans="8:55">
      <c r="H7781" s="6"/>
      <c r="O7781" s="6"/>
      <c r="V7781" s="6"/>
      <c r="AJ7781" s="6"/>
      <c r="BC7781" s="6"/>
    </row>
    <row r="7782" spans="8:55">
      <c r="H7782" s="6"/>
      <c r="O7782" s="6"/>
      <c r="V7782" s="6"/>
      <c r="AJ7782" s="6"/>
      <c r="BC7782" s="6"/>
    </row>
    <row r="7783" spans="8:55">
      <c r="H7783" s="6"/>
      <c r="O7783" s="6"/>
      <c r="V7783" s="6"/>
      <c r="AJ7783" s="6"/>
      <c r="BC7783" s="6"/>
    </row>
    <row r="7784" spans="8:55">
      <c r="H7784" s="6"/>
      <c r="O7784" s="6"/>
      <c r="V7784" s="6"/>
      <c r="AJ7784" s="6"/>
      <c r="BC7784" s="6"/>
    </row>
    <row r="7785" spans="8:55">
      <c r="H7785" s="6"/>
      <c r="O7785" s="6"/>
      <c r="V7785" s="6"/>
      <c r="AJ7785" s="6"/>
      <c r="BC7785" s="6"/>
    </row>
    <row r="7786" spans="8:55">
      <c r="H7786" s="6"/>
      <c r="O7786" s="6"/>
      <c r="V7786" s="6"/>
      <c r="AJ7786" s="6"/>
      <c r="BC7786" s="6"/>
    </row>
    <row r="7787" spans="8:55">
      <c r="H7787" s="6"/>
      <c r="O7787" s="6"/>
      <c r="V7787" s="6"/>
      <c r="AJ7787" s="6"/>
      <c r="BC7787" s="6"/>
    </row>
    <row r="7788" spans="8:55">
      <c r="H7788" s="6"/>
      <c r="O7788" s="6"/>
      <c r="V7788" s="6"/>
      <c r="AJ7788" s="6"/>
      <c r="BC7788" s="6"/>
    </row>
    <row r="7789" spans="8:55">
      <c r="H7789" s="6"/>
      <c r="O7789" s="6"/>
      <c r="V7789" s="6"/>
      <c r="AJ7789" s="6"/>
      <c r="BC7789" s="6"/>
    </row>
    <row r="7790" spans="8:55">
      <c r="H7790" s="6"/>
      <c r="O7790" s="6"/>
      <c r="V7790" s="6"/>
      <c r="AJ7790" s="6"/>
      <c r="BC7790" s="6"/>
    </row>
    <row r="7791" spans="8:55">
      <c r="H7791" s="6"/>
      <c r="O7791" s="6"/>
      <c r="V7791" s="6"/>
      <c r="AJ7791" s="6"/>
      <c r="BC7791" s="6"/>
    </row>
    <row r="7792" spans="8:55">
      <c r="H7792" s="6"/>
      <c r="O7792" s="6"/>
      <c r="V7792" s="6"/>
      <c r="AJ7792" s="6"/>
      <c r="BC7792" s="6"/>
    </row>
    <row r="7793" spans="8:55">
      <c r="H7793" s="6"/>
      <c r="O7793" s="6"/>
      <c r="V7793" s="6"/>
      <c r="AJ7793" s="6"/>
      <c r="BC7793" s="6"/>
    </row>
    <row r="7794" spans="8:55">
      <c r="H7794" s="6"/>
      <c r="O7794" s="6"/>
      <c r="V7794" s="6"/>
      <c r="AJ7794" s="6"/>
      <c r="BC7794" s="6"/>
    </row>
    <row r="7795" spans="8:55">
      <c r="H7795" s="6"/>
      <c r="O7795" s="6"/>
      <c r="V7795" s="6"/>
      <c r="AJ7795" s="6"/>
      <c r="BC7795" s="6"/>
    </row>
    <row r="7796" spans="8:55">
      <c r="H7796" s="6"/>
      <c r="O7796" s="6"/>
      <c r="V7796" s="6"/>
      <c r="AJ7796" s="6"/>
      <c r="BC7796" s="6"/>
    </row>
    <row r="7797" spans="8:55">
      <c r="H7797" s="6"/>
      <c r="O7797" s="6"/>
      <c r="V7797" s="6"/>
      <c r="AJ7797" s="6"/>
      <c r="BC7797" s="6"/>
    </row>
    <row r="7798" spans="8:55">
      <c r="H7798" s="6"/>
      <c r="O7798" s="6"/>
      <c r="V7798" s="6"/>
      <c r="AJ7798" s="6"/>
      <c r="BC7798" s="6"/>
    </row>
    <row r="7799" spans="8:55">
      <c r="H7799" s="6"/>
      <c r="O7799" s="6"/>
      <c r="V7799" s="6"/>
      <c r="AJ7799" s="6"/>
      <c r="BC7799" s="6"/>
    </row>
    <row r="7800" spans="8:55">
      <c r="H7800" s="6"/>
      <c r="O7800" s="6"/>
      <c r="V7800" s="6"/>
      <c r="AJ7800" s="6"/>
      <c r="BC7800" s="6"/>
    </row>
    <row r="7801" spans="8:55">
      <c r="H7801" s="6"/>
      <c r="O7801" s="6"/>
      <c r="V7801" s="6"/>
      <c r="AJ7801" s="6"/>
      <c r="BC7801" s="6"/>
    </row>
    <row r="7802" spans="8:55">
      <c r="H7802" s="6"/>
      <c r="O7802" s="6"/>
      <c r="V7802" s="6"/>
      <c r="AJ7802" s="6"/>
      <c r="BC7802" s="6"/>
    </row>
    <row r="7803" spans="8:55">
      <c r="H7803" s="6"/>
      <c r="O7803" s="6"/>
      <c r="V7803" s="6"/>
      <c r="AJ7803" s="6"/>
      <c r="BC7803" s="6"/>
    </row>
    <row r="7804" spans="8:55">
      <c r="H7804" s="6"/>
      <c r="O7804" s="6"/>
      <c r="V7804" s="6"/>
      <c r="AJ7804" s="6"/>
      <c r="BC7804" s="6"/>
    </row>
    <row r="7805" spans="8:55">
      <c r="H7805" s="6"/>
      <c r="O7805" s="6"/>
      <c r="V7805" s="6"/>
      <c r="AJ7805" s="6"/>
      <c r="BC7805" s="6"/>
    </row>
    <row r="7806" spans="8:55">
      <c r="H7806" s="6"/>
      <c r="O7806" s="6"/>
      <c r="V7806" s="6"/>
      <c r="AJ7806" s="6"/>
      <c r="BC7806" s="6"/>
    </row>
    <row r="7807" spans="8:55">
      <c r="H7807" s="6"/>
      <c r="O7807" s="6"/>
      <c r="V7807" s="6"/>
      <c r="AJ7807" s="6"/>
      <c r="BC7807" s="6"/>
    </row>
    <row r="7808" spans="8:55">
      <c r="H7808" s="6"/>
      <c r="O7808" s="6"/>
      <c r="V7808" s="6"/>
      <c r="AJ7808" s="6"/>
      <c r="BC7808" s="6"/>
    </row>
    <row r="7809" spans="8:55">
      <c r="H7809" s="6"/>
      <c r="O7809" s="6"/>
      <c r="V7809" s="6"/>
      <c r="AJ7809" s="6"/>
      <c r="BC7809" s="6"/>
    </row>
    <row r="7810" spans="8:55">
      <c r="H7810" s="6"/>
      <c r="O7810" s="6"/>
      <c r="V7810" s="6"/>
      <c r="AJ7810" s="6"/>
      <c r="BC7810" s="6"/>
    </row>
    <row r="7811" spans="8:55">
      <c r="H7811" s="6"/>
      <c r="O7811" s="6"/>
      <c r="V7811" s="6"/>
      <c r="AJ7811" s="6"/>
      <c r="BC7811" s="6"/>
    </row>
    <row r="7812" spans="8:55">
      <c r="H7812" s="6"/>
      <c r="O7812" s="6"/>
      <c r="V7812" s="6"/>
      <c r="AJ7812" s="6"/>
      <c r="BC7812" s="6"/>
    </row>
    <row r="7813" spans="8:55">
      <c r="H7813" s="6"/>
      <c r="O7813" s="6"/>
      <c r="V7813" s="6"/>
      <c r="AJ7813" s="6"/>
      <c r="BC7813" s="6"/>
    </row>
    <row r="7814" spans="8:55">
      <c r="H7814" s="6"/>
      <c r="O7814" s="6"/>
      <c r="V7814" s="6"/>
      <c r="AJ7814" s="6"/>
      <c r="BC7814" s="6"/>
    </row>
    <row r="7815" spans="8:55">
      <c r="H7815" s="6"/>
      <c r="O7815" s="6"/>
      <c r="V7815" s="6"/>
      <c r="AJ7815" s="6"/>
      <c r="BC7815" s="6"/>
    </row>
    <row r="7816" spans="8:55">
      <c r="H7816" s="6"/>
      <c r="O7816" s="6"/>
      <c r="V7816" s="6"/>
      <c r="AJ7816" s="6"/>
      <c r="BC7816" s="6"/>
    </row>
    <row r="7817" spans="8:55">
      <c r="H7817" s="6"/>
      <c r="O7817" s="6"/>
      <c r="V7817" s="6"/>
      <c r="AJ7817" s="6"/>
      <c r="BC7817" s="6"/>
    </row>
    <row r="7818" spans="8:55">
      <c r="H7818" s="6"/>
      <c r="O7818" s="6"/>
      <c r="V7818" s="6"/>
      <c r="AJ7818" s="6"/>
      <c r="BC7818" s="6"/>
    </row>
    <row r="7819" spans="8:55">
      <c r="H7819" s="6"/>
      <c r="O7819" s="6"/>
      <c r="V7819" s="6"/>
      <c r="AJ7819" s="6"/>
      <c r="BC7819" s="6"/>
    </row>
    <row r="7820" spans="8:55">
      <c r="H7820" s="6"/>
      <c r="O7820" s="6"/>
      <c r="V7820" s="6"/>
      <c r="AJ7820" s="6"/>
      <c r="BC7820" s="6"/>
    </row>
    <row r="7821" spans="8:55">
      <c r="H7821" s="6"/>
      <c r="O7821" s="6"/>
      <c r="V7821" s="6"/>
      <c r="AJ7821" s="6"/>
      <c r="BC7821" s="6"/>
    </row>
    <row r="7822" spans="8:55">
      <c r="H7822" s="6"/>
      <c r="O7822" s="6"/>
      <c r="V7822" s="6"/>
      <c r="AJ7822" s="6"/>
      <c r="BC7822" s="6"/>
    </row>
    <row r="7823" spans="8:55">
      <c r="H7823" s="6"/>
      <c r="O7823" s="6"/>
      <c r="V7823" s="6"/>
      <c r="AJ7823" s="6"/>
      <c r="BC7823" s="6"/>
    </row>
    <row r="7824" spans="8:55">
      <c r="H7824" s="6"/>
      <c r="O7824" s="6"/>
      <c r="V7824" s="6"/>
      <c r="AJ7824" s="6"/>
      <c r="BC7824" s="6"/>
    </row>
    <row r="7825" spans="8:55">
      <c r="H7825" s="6"/>
      <c r="O7825" s="6"/>
      <c r="V7825" s="6"/>
      <c r="AJ7825" s="6"/>
      <c r="BC7825" s="6"/>
    </row>
    <row r="7826" spans="8:55">
      <c r="H7826" s="6"/>
      <c r="O7826" s="6"/>
      <c r="V7826" s="6"/>
      <c r="AJ7826" s="6"/>
      <c r="BC7826" s="6"/>
    </row>
    <row r="7827" spans="8:55">
      <c r="H7827" s="6"/>
      <c r="O7827" s="6"/>
      <c r="V7827" s="6"/>
      <c r="AJ7827" s="6"/>
      <c r="BC7827" s="6"/>
    </row>
    <row r="7828" spans="8:55">
      <c r="H7828" s="6"/>
      <c r="O7828" s="6"/>
      <c r="V7828" s="6"/>
      <c r="AJ7828" s="6"/>
      <c r="BC7828" s="6"/>
    </row>
    <row r="7829" spans="8:55">
      <c r="H7829" s="6"/>
      <c r="O7829" s="6"/>
      <c r="V7829" s="6"/>
      <c r="AJ7829" s="6"/>
      <c r="BC7829" s="6"/>
    </row>
    <row r="7830" spans="8:55">
      <c r="H7830" s="6"/>
      <c r="O7830" s="6"/>
      <c r="V7830" s="6"/>
      <c r="AJ7830" s="6"/>
      <c r="BC7830" s="6"/>
    </row>
    <row r="7831" spans="8:55">
      <c r="H7831" s="6"/>
      <c r="O7831" s="6"/>
      <c r="V7831" s="6"/>
      <c r="AJ7831" s="6"/>
      <c r="BC7831" s="6"/>
    </row>
    <row r="7832" spans="8:55">
      <c r="H7832" s="6"/>
      <c r="O7832" s="6"/>
      <c r="V7832" s="6"/>
      <c r="AJ7832" s="6"/>
      <c r="BC7832" s="6"/>
    </row>
    <row r="7833" spans="8:55">
      <c r="H7833" s="6"/>
      <c r="O7833" s="6"/>
      <c r="V7833" s="6"/>
      <c r="AJ7833" s="6"/>
      <c r="BC7833" s="6"/>
    </row>
    <row r="7834" spans="8:55">
      <c r="H7834" s="6"/>
      <c r="O7834" s="6"/>
      <c r="V7834" s="6"/>
      <c r="AJ7834" s="6"/>
      <c r="BC7834" s="6"/>
    </row>
    <row r="7835" spans="8:55">
      <c r="H7835" s="6"/>
      <c r="O7835" s="6"/>
      <c r="V7835" s="6"/>
      <c r="AJ7835" s="6"/>
      <c r="BC7835" s="6"/>
    </row>
    <row r="7836" spans="8:55">
      <c r="H7836" s="6"/>
      <c r="O7836" s="6"/>
      <c r="V7836" s="6"/>
      <c r="AJ7836" s="6"/>
      <c r="BC7836" s="6"/>
    </row>
    <row r="7837" spans="8:55">
      <c r="H7837" s="6"/>
      <c r="O7837" s="6"/>
      <c r="V7837" s="6"/>
      <c r="AJ7837" s="6"/>
      <c r="BC7837" s="6"/>
    </row>
    <row r="7838" spans="8:55">
      <c r="H7838" s="6"/>
      <c r="O7838" s="6"/>
      <c r="V7838" s="6"/>
      <c r="AJ7838" s="6"/>
      <c r="BC7838" s="6"/>
    </row>
    <row r="7839" spans="8:55">
      <c r="H7839" s="6"/>
      <c r="O7839" s="6"/>
      <c r="V7839" s="6"/>
      <c r="AJ7839" s="6"/>
      <c r="BC7839" s="6"/>
    </row>
    <row r="7840" spans="8:55">
      <c r="H7840" s="6"/>
      <c r="O7840" s="6"/>
      <c r="V7840" s="6"/>
      <c r="AJ7840" s="6"/>
      <c r="BC7840" s="6"/>
    </row>
    <row r="7841" spans="8:55">
      <c r="H7841" s="6"/>
      <c r="O7841" s="6"/>
      <c r="V7841" s="6"/>
      <c r="AJ7841" s="6"/>
      <c r="BC7841" s="6"/>
    </row>
    <row r="7842" spans="8:55">
      <c r="H7842" s="6"/>
      <c r="O7842" s="6"/>
      <c r="V7842" s="6"/>
      <c r="AJ7842" s="6"/>
      <c r="BC7842" s="6"/>
    </row>
    <row r="7843" spans="8:55">
      <c r="H7843" s="6"/>
      <c r="O7843" s="6"/>
      <c r="V7843" s="6"/>
      <c r="AJ7843" s="6"/>
      <c r="BC7843" s="6"/>
    </row>
    <row r="7844" spans="8:55">
      <c r="H7844" s="6"/>
      <c r="O7844" s="6"/>
      <c r="V7844" s="6"/>
      <c r="AJ7844" s="6"/>
      <c r="BC7844" s="6"/>
    </row>
    <row r="7845" spans="8:55">
      <c r="H7845" s="6"/>
      <c r="O7845" s="6"/>
      <c r="V7845" s="6"/>
      <c r="AJ7845" s="6"/>
      <c r="BC7845" s="6"/>
    </row>
    <row r="7846" spans="8:55">
      <c r="H7846" s="6"/>
      <c r="O7846" s="6"/>
      <c r="V7846" s="6"/>
      <c r="AJ7846" s="6"/>
      <c r="BC7846" s="6"/>
    </row>
    <row r="7847" spans="8:55">
      <c r="H7847" s="6"/>
      <c r="O7847" s="6"/>
      <c r="V7847" s="6"/>
      <c r="AJ7847" s="6"/>
      <c r="BC7847" s="6"/>
    </row>
    <row r="7848" spans="8:55">
      <c r="H7848" s="6"/>
      <c r="O7848" s="6"/>
      <c r="V7848" s="6"/>
      <c r="AJ7848" s="6"/>
      <c r="BC7848" s="6"/>
    </row>
    <row r="7849" spans="8:55">
      <c r="H7849" s="6"/>
      <c r="O7849" s="6"/>
      <c r="V7849" s="6"/>
      <c r="AJ7849" s="6"/>
      <c r="BC7849" s="6"/>
    </row>
    <row r="7850" spans="8:55">
      <c r="H7850" s="6"/>
      <c r="O7850" s="6"/>
      <c r="V7850" s="6"/>
      <c r="AJ7850" s="6"/>
      <c r="BC7850" s="6"/>
    </row>
    <row r="7851" spans="8:55">
      <c r="H7851" s="6"/>
      <c r="O7851" s="6"/>
      <c r="V7851" s="6"/>
      <c r="AJ7851" s="6"/>
      <c r="BC7851" s="6"/>
    </row>
    <row r="7852" spans="8:55">
      <c r="H7852" s="6"/>
      <c r="O7852" s="6"/>
      <c r="V7852" s="6"/>
      <c r="AJ7852" s="6"/>
      <c r="BC7852" s="6"/>
    </row>
    <row r="7853" spans="8:55">
      <c r="H7853" s="6"/>
      <c r="O7853" s="6"/>
      <c r="V7853" s="6"/>
      <c r="AJ7853" s="6"/>
      <c r="BC7853" s="6"/>
    </row>
    <row r="7854" spans="8:55">
      <c r="H7854" s="6"/>
      <c r="O7854" s="6"/>
      <c r="V7854" s="6"/>
      <c r="AJ7854" s="6"/>
      <c r="BC7854" s="6"/>
    </row>
    <row r="7855" spans="8:55">
      <c r="H7855" s="6"/>
      <c r="O7855" s="6"/>
      <c r="V7855" s="6"/>
      <c r="AJ7855" s="6"/>
      <c r="BC7855" s="6"/>
    </row>
    <row r="7856" spans="8:55">
      <c r="H7856" s="6"/>
      <c r="O7856" s="6"/>
      <c r="V7856" s="6"/>
      <c r="AJ7856" s="6"/>
      <c r="BC7856" s="6"/>
    </row>
    <row r="7857" spans="8:55">
      <c r="H7857" s="6"/>
      <c r="O7857" s="6"/>
      <c r="V7857" s="6"/>
      <c r="AJ7857" s="6"/>
      <c r="BC7857" s="6"/>
    </row>
    <row r="7858" spans="8:55">
      <c r="H7858" s="6"/>
      <c r="O7858" s="6"/>
      <c r="V7858" s="6"/>
      <c r="AJ7858" s="6"/>
      <c r="BC7858" s="6"/>
    </row>
    <row r="7859" spans="8:55">
      <c r="H7859" s="6"/>
      <c r="O7859" s="6"/>
      <c r="V7859" s="6"/>
      <c r="AJ7859" s="6"/>
      <c r="BC7859" s="6"/>
    </row>
    <row r="7860" spans="8:55">
      <c r="H7860" s="6"/>
      <c r="O7860" s="6"/>
      <c r="V7860" s="6"/>
      <c r="AJ7860" s="6"/>
      <c r="BC7860" s="6"/>
    </row>
    <row r="7861" spans="8:55">
      <c r="H7861" s="6"/>
      <c r="O7861" s="6"/>
      <c r="V7861" s="6"/>
      <c r="AJ7861" s="6"/>
      <c r="BC7861" s="6"/>
    </row>
    <row r="7862" spans="8:55">
      <c r="H7862" s="6"/>
      <c r="O7862" s="6"/>
      <c r="V7862" s="6"/>
      <c r="AJ7862" s="6"/>
      <c r="BC7862" s="6"/>
    </row>
    <row r="7863" spans="8:55">
      <c r="H7863" s="6"/>
      <c r="O7863" s="6"/>
      <c r="V7863" s="6"/>
      <c r="AJ7863" s="6"/>
      <c r="BC7863" s="6"/>
    </row>
    <row r="7864" spans="8:55">
      <c r="H7864" s="6"/>
      <c r="O7864" s="6"/>
      <c r="V7864" s="6"/>
      <c r="AJ7864" s="6"/>
      <c r="BC7864" s="6"/>
    </row>
    <row r="7865" spans="8:55">
      <c r="H7865" s="6"/>
      <c r="O7865" s="6"/>
      <c r="V7865" s="6"/>
      <c r="AJ7865" s="6"/>
      <c r="BC7865" s="6"/>
    </row>
    <row r="7866" spans="8:55">
      <c r="H7866" s="6"/>
      <c r="O7866" s="6"/>
      <c r="V7866" s="6"/>
      <c r="AJ7866" s="6"/>
      <c r="BC7866" s="6"/>
    </row>
    <row r="7867" spans="8:55">
      <c r="H7867" s="6"/>
      <c r="O7867" s="6"/>
      <c r="V7867" s="6"/>
      <c r="AJ7867" s="6"/>
      <c r="BC7867" s="6"/>
    </row>
    <row r="7868" spans="8:55">
      <c r="H7868" s="6"/>
      <c r="O7868" s="6"/>
      <c r="V7868" s="6"/>
      <c r="AJ7868" s="6"/>
      <c r="BC7868" s="6"/>
    </row>
    <row r="7869" spans="8:55">
      <c r="H7869" s="6"/>
      <c r="O7869" s="6"/>
      <c r="V7869" s="6"/>
      <c r="AJ7869" s="6"/>
      <c r="BC7869" s="6"/>
    </row>
    <row r="7870" spans="8:55">
      <c r="H7870" s="6"/>
      <c r="O7870" s="6"/>
      <c r="V7870" s="6"/>
      <c r="AJ7870" s="6"/>
      <c r="BC7870" s="6"/>
    </row>
    <row r="7871" spans="8:55">
      <c r="H7871" s="6"/>
      <c r="O7871" s="6"/>
      <c r="V7871" s="6"/>
      <c r="AJ7871" s="6"/>
      <c r="BC7871" s="6"/>
    </row>
    <row r="7872" spans="8:55">
      <c r="H7872" s="6"/>
      <c r="O7872" s="6"/>
      <c r="V7872" s="6"/>
      <c r="AJ7872" s="6"/>
      <c r="BC7872" s="6"/>
    </row>
    <row r="7873" spans="8:55">
      <c r="H7873" s="6"/>
      <c r="O7873" s="6"/>
      <c r="V7873" s="6"/>
      <c r="AJ7873" s="6"/>
      <c r="BC7873" s="6"/>
    </row>
    <row r="7874" spans="8:55">
      <c r="H7874" s="6"/>
      <c r="O7874" s="6"/>
      <c r="V7874" s="6"/>
      <c r="AJ7874" s="6"/>
      <c r="BC7874" s="6"/>
    </row>
    <row r="7875" spans="8:55">
      <c r="H7875" s="6"/>
      <c r="O7875" s="6"/>
      <c r="V7875" s="6"/>
      <c r="AJ7875" s="6"/>
      <c r="BC7875" s="6"/>
    </row>
    <row r="7876" spans="8:55">
      <c r="H7876" s="6"/>
      <c r="O7876" s="6"/>
      <c r="V7876" s="6"/>
      <c r="AJ7876" s="6"/>
      <c r="BC7876" s="6"/>
    </row>
    <row r="7877" spans="8:55">
      <c r="H7877" s="6"/>
      <c r="O7877" s="6"/>
      <c r="V7877" s="6"/>
      <c r="AJ7877" s="6"/>
      <c r="BC7877" s="6"/>
    </row>
    <row r="7878" spans="8:55">
      <c r="H7878" s="6"/>
      <c r="O7878" s="6"/>
      <c r="V7878" s="6"/>
      <c r="AJ7878" s="6"/>
      <c r="BC7878" s="6"/>
    </row>
    <row r="7879" spans="8:55">
      <c r="H7879" s="6"/>
      <c r="O7879" s="6"/>
      <c r="V7879" s="6"/>
      <c r="AJ7879" s="6"/>
      <c r="BC7879" s="6"/>
    </row>
    <row r="7880" spans="8:55">
      <c r="H7880" s="6"/>
      <c r="O7880" s="6"/>
      <c r="V7880" s="6"/>
      <c r="AJ7880" s="6"/>
      <c r="BC7880" s="6"/>
    </row>
    <row r="7881" spans="8:55">
      <c r="H7881" s="6"/>
      <c r="O7881" s="6"/>
      <c r="V7881" s="6"/>
      <c r="AJ7881" s="6"/>
      <c r="BC7881" s="6"/>
    </row>
    <row r="7882" spans="8:55">
      <c r="H7882" s="6"/>
      <c r="O7882" s="6"/>
      <c r="V7882" s="6"/>
      <c r="AJ7882" s="6"/>
      <c r="BC7882" s="6"/>
    </row>
    <row r="7883" spans="8:55">
      <c r="H7883" s="6"/>
      <c r="O7883" s="6"/>
      <c r="V7883" s="6"/>
      <c r="AJ7883" s="6"/>
      <c r="BC7883" s="6"/>
    </row>
    <row r="7884" spans="8:55">
      <c r="H7884" s="6"/>
      <c r="O7884" s="6"/>
      <c r="V7884" s="6"/>
      <c r="AJ7884" s="6"/>
      <c r="BC7884" s="6"/>
    </row>
    <row r="7885" spans="8:55">
      <c r="H7885" s="6"/>
      <c r="O7885" s="6"/>
      <c r="V7885" s="6"/>
      <c r="AJ7885" s="6"/>
      <c r="BC7885" s="6"/>
    </row>
    <row r="7886" spans="8:55">
      <c r="H7886" s="6"/>
      <c r="O7886" s="6"/>
      <c r="V7886" s="6"/>
      <c r="AJ7886" s="6"/>
      <c r="BC7886" s="6"/>
    </row>
    <row r="7887" spans="8:55">
      <c r="H7887" s="6"/>
      <c r="O7887" s="6"/>
      <c r="V7887" s="6"/>
      <c r="AJ7887" s="6"/>
      <c r="BC7887" s="6"/>
    </row>
    <row r="7888" spans="8:55">
      <c r="H7888" s="6"/>
      <c r="O7888" s="6"/>
      <c r="V7888" s="6"/>
      <c r="AJ7888" s="6"/>
      <c r="BC7888" s="6"/>
    </row>
    <row r="7889" spans="8:55">
      <c r="H7889" s="6"/>
      <c r="O7889" s="6"/>
      <c r="V7889" s="6"/>
      <c r="AJ7889" s="6"/>
      <c r="BC7889" s="6"/>
    </row>
    <row r="7890" spans="8:55">
      <c r="H7890" s="6"/>
      <c r="O7890" s="6"/>
      <c r="V7890" s="6"/>
      <c r="AJ7890" s="6"/>
      <c r="BC7890" s="6"/>
    </row>
    <row r="7891" spans="8:55">
      <c r="H7891" s="6"/>
      <c r="O7891" s="6"/>
      <c r="V7891" s="6"/>
      <c r="AJ7891" s="6"/>
      <c r="BC7891" s="6"/>
    </row>
    <row r="7892" spans="8:55">
      <c r="H7892" s="6"/>
      <c r="O7892" s="6"/>
      <c r="V7892" s="6"/>
      <c r="AJ7892" s="6"/>
      <c r="BC7892" s="6"/>
    </row>
    <row r="7893" spans="8:55">
      <c r="H7893" s="6"/>
      <c r="O7893" s="6"/>
      <c r="V7893" s="6"/>
      <c r="AJ7893" s="6"/>
      <c r="BC7893" s="6"/>
    </row>
    <row r="7894" spans="8:55">
      <c r="H7894" s="6"/>
      <c r="O7894" s="6"/>
      <c r="V7894" s="6"/>
      <c r="AJ7894" s="6"/>
      <c r="BC7894" s="6"/>
    </row>
    <row r="7895" spans="8:55">
      <c r="H7895" s="6"/>
      <c r="O7895" s="6"/>
      <c r="V7895" s="6"/>
      <c r="AJ7895" s="6"/>
      <c r="BC7895" s="6"/>
    </row>
    <row r="7896" spans="8:55">
      <c r="H7896" s="6"/>
      <c r="O7896" s="6"/>
      <c r="V7896" s="6"/>
      <c r="AJ7896" s="6"/>
      <c r="BC7896" s="6"/>
    </row>
    <row r="7897" spans="8:55">
      <c r="H7897" s="6"/>
      <c r="O7897" s="6"/>
      <c r="V7897" s="6"/>
      <c r="AJ7897" s="6"/>
      <c r="BC7897" s="6"/>
    </row>
    <row r="7898" spans="8:55">
      <c r="H7898" s="6"/>
      <c r="O7898" s="6"/>
      <c r="V7898" s="6"/>
      <c r="AJ7898" s="6"/>
      <c r="BC7898" s="6"/>
    </row>
    <row r="7899" spans="8:55">
      <c r="H7899" s="6"/>
      <c r="O7899" s="6"/>
      <c r="V7899" s="6"/>
      <c r="AJ7899" s="6"/>
      <c r="BC7899" s="6"/>
    </row>
    <row r="7900" spans="8:55">
      <c r="H7900" s="6"/>
      <c r="O7900" s="6"/>
      <c r="V7900" s="6"/>
      <c r="AJ7900" s="6"/>
      <c r="BC7900" s="6"/>
    </row>
    <row r="7901" spans="8:55">
      <c r="H7901" s="6"/>
      <c r="O7901" s="6"/>
      <c r="V7901" s="6"/>
      <c r="AJ7901" s="6"/>
      <c r="BC7901" s="6"/>
    </row>
    <row r="7902" spans="8:55">
      <c r="H7902" s="6"/>
      <c r="O7902" s="6"/>
      <c r="V7902" s="6"/>
      <c r="AJ7902" s="6"/>
      <c r="BC7902" s="6"/>
    </row>
    <row r="7903" spans="8:55">
      <c r="H7903" s="6"/>
      <c r="O7903" s="6"/>
      <c r="V7903" s="6"/>
      <c r="AJ7903" s="6"/>
      <c r="BC7903" s="6"/>
    </row>
    <row r="7904" spans="8:55">
      <c r="H7904" s="6"/>
      <c r="O7904" s="6"/>
      <c r="V7904" s="6"/>
      <c r="AJ7904" s="6"/>
      <c r="BC7904" s="6"/>
    </row>
    <row r="7905" spans="8:55">
      <c r="H7905" s="6"/>
      <c r="O7905" s="6"/>
      <c r="V7905" s="6"/>
      <c r="AJ7905" s="6"/>
      <c r="BC7905" s="6"/>
    </row>
    <row r="7906" spans="8:55">
      <c r="H7906" s="6"/>
      <c r="O7906" s="6"/>
      <c r="V7906" s="6"/>
      <c r="AJ7906" s="6"/>
      <c r="BC7906" s="6"/>
    </row>
    <row r="7907" spans="8:55">
      <c r="H7907" s="6"/>
      <c r="O7907" s="6"/>
      <c r="V7907" s="6"/>
      <c r="AJ7907" s="6"/>
      <c r="BC7907" s="6"/>
    </row>
    <row r="7908" spans="8:55">
      <c r="H7908" s="6"/>
      <c r="O7908" s="6"/>
      <c r="V7908" s="6"/>
      <c r="AJ7908" s="6"/>
      <c r="BC7908" s="6"/>
    </row>
    <row r="7909" spans="8:55">
      <c r="H7909" s="6"/>
      <c r="O7909" s="6"/>
      <c r="V7909" s="6"/>
      <c r="AJ7909" s="6"/>
      <c r="BC7909" s="6"/>
    </row>
    <row r="7910" spans="8:55">
      <c r="H7910" s="6"/>
      <c r="O7910" s="6"/>
      <c r="V7910" s="6"/>
      <c r="AJ7910" s="6"/>
      <c r="BC7910" s="6"/>
    </row>
    <row r="7911" spans="8:55">
      <c r="H7911" s="6"/>
      <c r="O7911" s="6"/>
      <c r="V7911" s="6"/>
      <c r="AJ7911" s="6"/>
      <c r="BC7911" s="6"/>
    </row>
    <row r="7912" spans="8:55">
      <c r="H7912" s="6"/>
      <c r="O7912" s="6"/>
      <c r="V7912" s="6"/>
      <c r="AJ7912" s="6"/>
      <c r="BC7912" s="6"/>
    </row>
    <row r="7913" spans="8:55">
      <c r="H7913" s="6"/>
      <c r="O7913" s="6"/>
      <c r="V7913" s="6"/>
      <c r="AJ7913" s="6"/>
      <c r="BC7913" s="6"/>
    </row>
    <row r="7914" spans="8:55">
      <c r="H7914" s="6"/>
      <c r="O7914" s="6"/>
      <c r="V7914" s="6"/>
      <c r="AJ7914" s="6"/>
      <c r="BC7914" s="6"/>
    </row>
    <row r="7915" spans="8:55">
      <c r="H7915" s="6"/>
      <c r="O7915" s="6"/>
      <c r="V7915" s="6"/>
      <c r="AJ7915" s="6"/>
      <c r="BC7915" s="6"/>
    </row>
    <row r="7916" spans="8:55">
      <c r="H7916" s="6"/>
      <c r="O7916" s="6"/>
      <c r="V7916" s="6"/>
      <c r="AJ7916" s="6"/>
      <c r="BC7916" s="6"/>
    </row>
    <row r="7917" spans="8:55">
      <c r="H7917" s="6"/>
      <c r="O7917" s="6"/>
      <c r="V7917" s="6"/>
      <c r="AJ7917" s="6"/>
      <c r="BC7917" s="6"/>
    </row>
    <row r="7918" spans="8:55">
      <c r="H7918" s="6"/>
      <c r="O7918" s="6"/>
      <c r="V7918" s="6"/>
      <c r="AJ7918" s="6"/>
      <c r="BC7918" s="6"/>
    </row>
    <row r="7919" spans="8:55">
      <c r="H7919" s="6"/>
      <c r="O7919" s="6"/>
      <c r="V7919" s="6"/>
      <c r="AJ7919" s="6"/>
      <c r="BC7919" s="6"/>
    </row>
    <row r="7920" spans="8:55">
      <c r="H7920" s="6"/>
      <c r="O7920" s="6"/>
      <c r="V7920" s="6"/>
      <c r="AJ7920" s="6"/>
      <c r="BC7920" s="6"/>
    </row>
    <row r="7921" spans="8:55">
      <c r="H7921" s="6"/>
      <c r="O7921" s="6"/>
      <c r="V7921" s="6"/>
      <c r="AJ7921" s="6"/>
      <c r="BC7921" s="6"/>
    </row>
    <row r="7922" spans="8:55">
      <c r="H7922" s="6"/>
      <c r="O7922" s="6"/>
      <c r="V7922" s="6"/>
      <c r="AJ7922" s="6"/>
      <c r="BC7922" s="6"/>
    </row>
    <row r="7923" spans="8:55">
      <c r="H7923" s="6"/>
      <c r="O7923" s="6"/>
      <c r="V7923" s="6"/>
      <c r="AJ7923" s="6"/>
      <c r="BC7923" s="6"/>
    </row>
    <row r="7924" spans="8:55">
      <c r="H7924" s="6"/>
      <c r="O7924" s="6"/>
      <c r="V7924" s="6"/>
      <c r="AJ7924" s="6"/>
      <c r="BC7924" s="6"/>
    </row>
    <row r="7925" spans="8:55">
      <c r="H7925" s="6"/>
      <c r="O7925" s="6"/>
      <c r="V7925" s="6"/>
      <c r="AJ7925" s="6"/>
      <c r="BC7925" s="6"/>
    </row>
    <row r="7926" spans="8:55">
      <c r="H7926" s="6"/>
      <c r="O7926" s="6"/>
      <c r="V7926" s="6"/>
      <c r="AJ7926" s="6"/>
      <c r="BC7926" s="6"/>
    </row>
    <row r="7927" spans="8:55">
      <c r="H7927" s="6"/>
      <c r="O7927" s="6"/>
      <c r="V7927" s="6"/>
      <c r="AJ7927" s="6"/>
      <c r="BC7927" s="6"/>
    </row>
    <row r="7928" spans="8:55">
      <c r="H7928" s="6"/>
      <c r="O7928" s="6"/>
      <c r="V7928" s="6"/>
      <c r="AJ7928" s="6"/>
      <c r="BC7928" s="6"/>
    </row>
    <row r="7929" spans="8:55">
      <c r="H7929" s="6"/>
      <c r="O7929" s="6"/>
      <c r="V7929" s="6"/>
      <c r="AJ7929" s="6"/>
      <c r="BC7929" s="6"/>
    </row>
    <row r="7930" spans="8:55">
      <c r="H7930" s="6"/>
      <c r="O7930" s="6"/>
      <c r="V7930" s="6"/>
      <c r="AJ7930" s="6"/>
      <c r="BC7930" s="6"/>
    </row>
    <row r="7931" spans="8:55">
      <c r="H7931" s="6"/>
      <c r="O7931" s="6"/>
      <c r="V7931" s="6"/>
      <c r="AJ7931" s="6"/>
      <c r="BC7931" s="6"/>
    </row>
    <row r="7932" spans="8:55">
      <c r="H7932" s="6"/>
      <c r="O7932" s="6"/>
      <c r="V7932" s="6"/>
      <c r="AJ7932" s="6"/>
      <c r="BC7932" s="6"/>
    </row>
    <row r="7933" spans="8:55">
      <c r="H7933" s="6"/>
      <c r="O7933" s="6"/>
      <c r="V7933" s="6"/>
      <c r="AJ7933" s="6"/>
      <c r="BC7933" s="6"/>
    </row>
    <row r="7934" spans="8:55">
      <c r="H7934" s="6"/>
      <c r="O7934" s="6"/>
      <c r="V7934" s="6"/>
      <c r="AJ7934" s="6"/>
      <c r="BC7934" s="6"/>
    </row>
    <row r="7935" spans="8:55">
      <c r="H7935" s="6"/>
      <c r="O7935" s="6"/>
      <c r="V7935" s="6"/>
      <c r="AJ7935" s="6"/>
      <c r="BC7935" s="6"/>
    </row>
    <row r="7936" spans="8:55">
      <c r="H7936" s="6"/>
      <c r="O7936" s="6"/>
      <c r="V7936" s="6"/>
      <c r="AJ7936" s="6"/>
      <c r="BC7936" s="6"/>
    </row>
    <row r="7937" spans="8:55">
      <c r="H7937" s="6"/>
      <c r="O7937" s="6"/>
      <c r="V7937" s="6"/>
      <c r="AJ7937" s="6"/>
      <c r="BC7937" s="6"/>
    </row>
    <row r="7938" spans="8:55">
      <c r="H7938" s="6"/>
      <c r="O7938" s="6"/>
      <c r="V7938" s="6"/>
      <c r="AJ7938" s="6"/>
      <c r="BC7938" s="6"/>
    </row>
    <row r="7939" spans="8:55">
      <c r="H7939" s="6"/>
      <c r="O7939" s="6"/>
      <c r="V7939" s="6"/>
      <c r="AJ7939" s="6"/>
      <c r="BC7939" s="6"/>
    </row>
    <row r="7940" spans="8:55">
      <c r="H7940" s="6"/>
      <c r="O7940" s="6"/>
      <c r="V7940" s="6"/>
      <c r="AJ7940" s="6"/>
      <c r="BC7940" s="6"/>
    </row>
    <row r="7941" spans="8:55">
      <c r="H7941" s="6"/>
      <c r="O7941" s="6"/>
      <c r="V7941" s="6"/>
      <c r="AJ7941" s="6"/>
      <c r="BC7941" s="6"/>
    </row>
    <row r="7942" spans="8:55">
      <c r="H7942" s="6"/>
      <c r="O7942" s="6"/>
      <c r="V7942" s="6"/>
      <c r="AJ7942" s="6"/>
      <c r="BC7942" s="6"/>
    </row>
    <row r="7943" spans="8:55">
      <c r="H7943" s="6"/>
      <c r="O7943" s="6"/>
      <c r="V7943" s="6"/>
      <c r="AJ7943" s="6"/>
      <c r="BC7943" s="6"/>
    </row>
    <row r="7944" spans="8:55">
      <c r="H7944" s="6"/>
      <c r="O7944" s="6"/>
      <c r="V7944" s="6"/>
      <c r="AJ7944" s="6"/>
      <c r="BC7944" s="6"/>
    </row>
    <row r="7945" spans="8:55">
      <c r="H7945" s="6"/>
      <c r="O7945" s="6"/>
      <c r="V7945" s="6"/>
      <c r="AJ7945" s="6"/>
      <c r="BC7945" s="6"/>
    </row>
    <row r="7946" spans="8:55">
      <c r="H7946" s="6"/>
      <c r="O7946" s="6"/>
      <c r="V7946" s="6"/>
      <c r="AJ7946" s="6"/>
      <c r="BC7946" s="6"/>
    </row>
    <row r="7947" spans="8:55">
      <c r="H7947" s="6"/>
      <c r="O7947" s="6"/>
      <c r="V7947" s="6"/>
      <c r="AJ7947" s="6"/>
      <c r="BC7947" s="6"/>
    </row>
    <row r="7948" spans="8:55">
      <c r="H7948" s="6"/>
      <c r="O7948" s="6"/>
      <c r="V7948" s="6"/>
      <c r="AJ7948" s="6"/>
      <c r="BC7948" s="6"/>
    </row>
    <row r="7949" spans="8:55">
      <c r="H7949" s="6"/>
      <c r="O7949" s="6"/>
      <c r="V7949" s="6"/>
      <c r="AJ7949" s="6"/>
      <c r="BC7949" s="6"/>
    </row>
    <row r="7950" spans="8:55">
      <c r="H7950" s="6"/>
      <c r="O7950" s="6"/>
      <c r="V7950" s="6"/>
      <c r="AJ7950" s="6"/>
      <c r="BC7950" s="6"/>
    </row>
    <row r="7951" spans="8:55">
      <c r="H7951" s="6"/>
      <c r="O7951" s="6"/>
      <c r="V7951" s="6"/>
      <c r="AJ7951" s="6"/>
      <c r="BC7951" s="6"/>
    </row>
    <row r="7952" spans="8:55">
      <c r="H7952" s="6"/>
      <c r="O7952" s="6"/>
      <c r="V7952" s="6"/>
      <c r="AJ7952" s="6"/>
      <c r="BC7952" s="6"/>
    </row>
    <row r="7953" spans="8:55">
      <c r="H7953" s="6"/>
      <c r="O7953" s="6"/>
      <c r="V7953" s="6"/>
      <c r="AJ7953" s="6"/>
      <c r="BC7953" s="6"/>
    </row>
    <row r="7954" spans="8:55">
      <c r="H7954" s="6"/>
      <c r="O7954" s="6"/>
      <c r="V7954" s="6"/>
      <c r="AJ7954" s="6"/>
      <c r="BC7954" s="6"/>
    </row>
    <row r="7955" spans="8:55">
      <c r="H7955" s="6"/>
      <c r="O7955" s="6"/>
      <c r="V7955" s="6"/>
      <c r="AJ7955" s="6"/>
      <c r="BC7955" s="6"/>
    </row>
    <row r="7956" spans="8:55">
      <c r="H7956" s="6"/>
      <c r="O7956" s="6"/>
      <c r="V7956" s="6"/>
      <c r="AJ7956" s="6"/>
      <c r="BC7956" s="6"/>
    </row>
    <row r="7957" spans="8:55">
      <c r="H7957" s="6"/>
      <c r="O7957" s="6"/>
      <c r="V7957" s="6"/>
      <c r="AJ7957" s="6"/>
      <c r="BC7957" s="6"/>
    </row>
    <row r="7958" spans="8:55">
      <c r="H7958" s="6"/>
      <c r="O7958" s="6"/>
      <c r="V7958" s="6"/>
      <c r="AJ7958" s="6"/>
      <c r="BC7958" s="6"/>
    </row>
    <row r="7959" spans="8:55">
      <c r="H7959" s="6"/>
      <c r="O7959" s="6"/>
      <c r="V7959" s="6"/>
      <c r="AJ7959" s="6"/>
      <c r="BC7959" s="6"/>
    </row>
    <row r="7960" spans="8:55">
      <c r="H7960" s="6"/>
      <c r="O7960" s="6"/>
      <c r="V7960" s="6"/>
      <c r="AJ7960" s="6"/>
      <c r="BC7960" s="6"/>
    </row>
    <row r="7961" spans="8:55">
      <c r="H7961" s="6"/>
      <c r="O7961" s="6"/>
      <c r="V7961" s="6"/>
      <c r="AJ7961" s="6"/>
      <c r="BC7961" s="6"/>
    </row>
    <row r="7962" spans="8:55">
      <c r="H7962" s="6"/>
      <c r="O7962" s="6"/>
      <c r="V7962" s="6"/>
      <c r="AJ7962" s="6"/>
      <c r="BC7962" s="6"/>
    </row>
    <row r="7963" spans="8:55">
      <c r="H7963" s="6"/>
      <c r="O7963" s="6"/>
      <c r="V7963" s="6"/>
      <c r="AJ7963" s="6"/>
      <c r="BC7963" s="6"/>
    </row>
    <row r="7964" spans="8:55">
      <c r="H7964" s="6"/>
      <c r="O7964" s="6"/>
      <c r="V7964" s="6"/>
      <c r="AJ7964" s="6"/>
      <c r="BC7964" s="6"/>
    </row>
    <row r="7965" spans="8:55">
      <c r="H7965" s="6"/>
      <c r="O7965" s="6"/>
      <c r="V7965" s="6"/>
      <c r="AJ7965" s="6"/>
      <c r="BC7965" s="6"/>
    </row>
    <row r="7966" spans="8:55">
      <c r="H7966" s="6"/>
      <c r="O7966" s="6"/>
      <c r="V7966" s="6"/>
      <c r="AJ7966" s="6"/>
      <c r="BC7966" s="6"/>
    </row>
    <row r="7967" spans="8:55">
      <c r="H7967" s="6"/>
      <c r="O7967" s="6"/>
      <c r="V7967" s="6"/>
      <c r="AJ7967" s="6"/>
      <c r="BC7967" s="6"/>
    </row>
    <row r="7968" spans="8:55">
      <c r="H7968" s="6"/>
      <c r="O7968" s="6"/>
      <c r="V7968" s="6"/>
      <c r="AJ7968" s="6"/>
      <c r="BC7968" s="6"/>
    </row>
    <row r="7969" spans="8:55">
      <c r="H7969" s="6"/>
      <c r="O7969" s="6"/>
      <c r="V7969" s="6"/>
      <c r="AJ7969" s="6"/>
      <c r="BC7969" s="6"/>
    </row>
    <row r="7970" spans="8:55">
      <c r="H7970" s="6"/>
      <c r="O7970" s="6"/>
      <c r="V7970" s="6"/>
      <c r="AJ7970" s="6"/>
      <c r="BC7970" s="6"/>
    </row>
    <row r="7971" spans="8:55">
      <c r="H7971" s="6"/>
      <c r="O7971" s="6"/>
      <c r="V7971" s="6"/>
      <c r="AJ7971" s="6"/>
      <c r="BC7971" s="6"/>
    </row>
    <row r="7972" spans="8:55">
      <c r="H7972" s="6"/>
      <c r="O7972" s="6"/>
      <c r="V7972" s="6"/>
      <c r="AJ7972" s="6"/>
      <c r="BC7972" s="6"/>
    </row>
    <row r="7973" spans="8:55">
      <c r="H7973" s="6"/>
      <c r="O7973" s="6"/>
      <c r="V7973" s="6"/>
      <c r="AJ7973" s="6"/>
      <c r="BC7973" s="6"/>
    </row>
    <row r="7974" spans="8:55">
      <c r="H7974" s="6"/>
      <c r="O7974" s="6"/>
      <c r="V7974" s="6"/>
      <c r="AJ7974" s="6"/>
      <c r="BC7974" s="6"/>
    </row>
    <row r="7975" spans="8:55">
      <c r="H7975" s="6"/>
      <c r="O7975" s="6"/>
      <c r="V7975" s="6"/>
      <c r="AJ7975" s="6"/>
      <c r="BC7975" s="6"/>
    </row>
    <row r="7976" spans="8:55">
      <c r="H7976" s="6"/>
      <c r="O7976" s="6"/>
      <c r="V7976" s="6"/>
      <c r="AJ7976" s="6"/>
      <c r="BC7976" s="6"/>
    </row>
    <row r="7977" spans="8:55">
      <c r="H7977" s="6"/>
      <c r="O7977" s="6"/>
      <c r="V7977" s="6"/>
      <c r="AJ7977" s="6"/>
      <c r="BC7977" s="6"/>
    </row>
    <row r="7978" spans="8:55">
      <c r="H7978" s="6"/>
      <c r="O7978" s="6"/>
      <c r="V7978" s="6"/>
      <c r="AJ7978" s="6"/>
      <c r="BC7978" s="6"/>
    </row>
    <row r="7979" spans="8:55">
      <c r="H7979" s="6"/>
      <c r="O7979" s="6"/>
      <c r="V7979" s="6"/>
      <c r="AJ7979" s="6"/>
      <c r="BC7979" s="6"/>
    </row>
    <row r="7980" spans="8:55">
      <c r="H7980" s="6"/>
      <c r="O7980" s="6"/>
      <c r="V7980" s="6"/>
      <c r="AJ7980" s="6"/>
      <c r="BC7980" s="6"/>
    </row>
    <row r="7981" spans="8:55">
      <c r="H7981" s="6"/>
      <c r="O7981" s="6"/>
      <c r="V7981" s="6"/>
      <c r="AJ7981" s="6"/>
      <c r="BC7981" s="6"/>
    </row>
    <row r="7982" spans="8:55">
      <c r="H7982" s="6"/>
      <c r="O7982" s="6"/>
      <c r="V7982" s="6"/>
      <c r="AJ7982" s="6"/>
      <c r="BC7982" s="6"/>
    </row>
    <row r="7983" spans="8:55">
      <c r="H7983" s="6"/>
      <c r="O7983" s="6"/>
      <c r="V7983" s="6"/>
      <c r="AJ7983" s="6"/>
      <c r="BC7983" s="6"/>
    </row>
    <row r="7984" spans="8:55">
      <c r="H7984" s="6"/>
      <c r="O7984" s="6"/>
      <c r="V7984" s="6"/>
      <c r="AJ7984" s="6"/>
      <c r="BC7984" s="6"/>
    </row>
    <row r="7985" spans="8:55">
      <c r="H7985" s="6"/>
      <c r="O7985" s="6"/>
      <c r="V7985" s="6"/>
      <c r="AJ7985" s="6"/>
      <c r="BC7985" s="6"/>
    </row>
    <row r="7986" spans="8:55">
      <c r="H7986" s="6"/>
      <c r="O7986" s="6"/>
      <c r="V7986" s="6"/>
      <c r="AJ7986" s="6"/>
      <c r="BC7986" s="6"/>
    </row>
    <row r="7987" spans="8:55">
      <c r="H7987" s="6"/>
      <c r="O7987" s="6"/>
      <c r="V7987" s="6"/>
      <c r="AJ7987" s="6"/>
      <c r="BC7987" s="6"/>
    </row>
    <row r="7988" spans="8:55">
      <c r="H7988" s="6"/>
      <c r="O7988" s="6"/>
      <c r="V7988" s="6"/>
      <c r="AJ7988" s="6"/>
      <c r="BC7988" s="6"/>
    </row>
    <row r="7989" spans="8:55">
      <c r="H7989" s="6"/>
      <c r="O7989" s="6"/>
      <c r="V7989" s="6"/>
      <c r="AJ7989" s="6"/>
      <c r="BC7989" s="6"/>
    </row>
    <row r="7990" spans="8:55">
      <c r="H7990" s="6"/>
      <c r="O7990" s="6"/>
      <c r="V7990" s="6"/>
      <c r="AJ7990" s="6"/>
      <c r="BC7990" s="6"/>
    </row>
    <row r="7991" spans="8:55">
      <c r="H7991" s="6"/>
      <c r="O7991" s="6"/>
      <c r="V7991" s="6"/>
      <c r="AJ7991" s="6"/>
      <c r="BC7991" s="6"/>
    </row>
    <row r="7992" spans="8:55">
      <c r="H7992" s="6"/>
      <c r="O7992" s="6"/>
      <c r="V7992" s="6"/>
      <c r="AJ7992" s="6"/>
      <c r="BC7992" s="6"/>
    </row>
    <row r="7993" spans="8:55">
      <c r="H7993" s="6"/>
      <c r="O7993" s="6"/>
      <c r="V7993" s="6"/>
      <c r="AJ7993" s="6"/>
      <c r="BC7993" s="6"/>
    </row>
    <row r="7994" spans="8:55">
      <c r="H7994" s="6"/>
      <c r="O7994" s="6"/>
      <c r="V7994" s="6"/>
      <c r="AJ7994" s="6"/>
      <c r="BC7994" s="6"/>
    </row>
    <row r="7995" spans="8:55">
      <c r="H7995" s="6"/>
      <c r="O7995" s="6"/>
      <c r="V7995" s="6"/>
      <c r="AJ7995" s="6"/>
      <c r="BC7995" s="6"/>
    </row>
    <row r="7996" spans="8:55">
      <c r="H7996" s="6"/>
      <c r="O7996" s="6"/>
      <c r="V7996" s="6"/>
      <c r="AJ7996" s="6"/>
      <c r="BC7996" s="6"/>
    </row>
    <row r="7997" spans="8:55">
      <c r="H7997" s="6"/>
      <c r="O7997" s="6"/>
      <c r="V7997" s="6"/>
      <c r="AJ7997" s="6"/>
      <c r="BC7997" s="6"/>
    </row>
    <row r="7998" spans="8:55">
      <c r="H7998" s="6"/>
      <c r="O7998" s="6"/>
      <c r="V7998" s="6"/>
      <c r="AJ7998" s="6"/>
      <c r="BC7998" s="6"/>
    </row>
    <row r="7999" spans="8:55">
      <c r="H7999" s="6"/>
      <c r="O7999" s="6"/>
      <c r="V7999" s="6"/>
      <c r="AJ7999" s="6"/>
      <c r="BC7999" s="6"/>
    </row>
    <row r="8000" spans="8:55">
      <c r="H8000" s="6"/>
      <c r="O8000" s="6"/>
      <c r="V8000" s="6"/>
      <c r="AJ8000" s="6"/>
      <c r="BC8000" s="6"/>
    </row>
    <row r="8001" spans="8:55">
      <c r="H8001" s="6"/>
      <c r="O8001" s="6"/>
      <c r="V8001" s="6"/>
      <c r="AJ8001" s="6"/>
      <c r="BC8001" s="6"/>
    </row>
    <row r="8002" spans="8:55">
      <c r="H8002" s="6"/>
      <c r="O8002" s="6"/>
      <c r="V8002" s="6"/>
      <c r="AJ8002" s="6"/>
      <c r="BC8002" s="6"/>
    </row>
    <row r="8003" spans="8:55">
      <c r="H8003" s="6"/>
      <c r="O8003" s="6"/>
      <c r="V8003" s="6"/>
      <c r="AJ8003" s="6"/>
      <c r="BC8003" s="6"/>
    </row>
    <row r="8004" spans="8:55">
      <c r="H8004" s="6"/>
      <c r="O8004" s="6"/>
      <c r="V8004" s="6"/>
      <c r="AJ8004" s="6"/>
      <c r="BC8004" s="6"/>
    </row>
    <row r="8005" spans="8:55">
      <c r="H8005" s="6"/>
      <c r="O8005" s="6"/>
      <c r="V8005" s="6"/>
      <c r="AJ8005" s="6"/>
      <c r="BC8005" s="6"/>
    </row>
    <row r="8006" spans="8:55">
      <c r="H8006" s="6"/>
      <c r="O8006" s="6"/>
      <c r="V8006" s="6"/>
      <c r="AJ8006" s="6"/>
      <c r="BC8006" s="6"/>
    </row>
    <row r="8007" spans="8:55">
      <c r="H8007" s="6"/>
      <c r="O8007" s="6"/>
      <c r="V8007" s="6"/>
      <c r="AJ8007" s="6"/>
      <c r="BC8007" s="6"/>
    </row>
    <row r="8008" spans="8:55">
      <c r="H8008" s="6"/>
      <c r="O8008" s="6"/>
      <c r="V8008" s="6"/>
      <c r="AJ8008" s="6"/>
      <c r="BC8008" s="6"/>
    </row>
    <row r="8009" spans="8:55">
      <c r="H8009" s="6"/>
      <c r="O8009" s="6"/>
      <c r="V8009" s="6"/>
      <c r="AJ8009" s="6"/>
      <c r="BC8009" s="6"/>
    </row>
    <row r="8010" spans="8:55">
      <c r="H8010" s="6"/>
      <c r="O8010" s="6"/>
      <c r="V8010" s="6"/>
      <c r="AJ8010" s="6"/>
      <c r="BC8010" s="6"/>
    </row>
    <row r="8011" spans="8:55">
      <c r="H8011" s="6"/>
      <c r="O8011" s="6"/>
      <c r="V8011" s="6"/>
      <c r="AJ8011" s="6"/>
      <c r="BC8011" s="6"/>
    </row>
    <row r="8012" spans="8:55">
      <c r="H8012" s="6"/>
      <c r="O8012" s="6"/>
      <c r="V8012" s="6"/>
      <c r="AJ8012" s="6"/>
      <c r="BC8012" s="6"/>
    </row>
    <row r="8013" spans="8:55">
      <c r="H8013" s="6"/>
      <c r="O8013" s="6"/>
      <c r="V8013" s="6"/>
      <c r="AJ8013" s="6"/>
      <c r="BC8013" s="6"/>
    </row>
    <row r="8014" spans="8:55">
      <c r="H8014" s="6"/>
      <c r="O8014" s="6"/>
      <c r="V8014" s="6"/>
      <c r="AJ8014" s="6"/>
      <c r="BC8014" s="6"/>
    </row>
    <row r="8015" spans="8:55">
      <c r="H8015" s="6"/>
      <c r="O8015" s="6"/>
      <c r="V8015" s="6"/>
      <c r="AJ8015" s="6"/>
      <c r="BC8015" s="6"/>
    </row>
    <row r="8016" spans="8:55">
      <c r="H8016" s="6"/>
      <c r="O8016" s="6"/>
      <c r="V8016" s="6"/>
      <c r="AJ8016" s="6"/>
      <c r="BC8016" s="6"/>
    </row>
    <row r="8017" spans="8:55">
      <c r="H8017" s="6"/>
      <c r="O8017" s="6"/>
      <c r="V8017" s="6"/>
      <c r="AJ8017" s="6"/>
      <c r="BC8017" s="6"/>
    </row>
    <row r="8018" spans="8:55">
      <c r="H8018" s="6"/>
      <c r="O8018" s="6"/>
      <c r="V8018" s="6"/>
      <c r="AJ8018" s="6"/>
      <c r="BC8018" s="6"/>
    </row>
    <row r="8019" spans="8:55">
      <c r="H8019" s="6"/>
      <c r="O8019" s="6"/>
      <c r="V8019" s="6"/>
      <c r="AJ8019" s="6"/>
      <c r="BC8019" s="6"/>
    </row>
    <row r="8020" spans="8:55">
      <c r="H8020" s="6"/>
      <c r="O8020" s="6"/>
      <c r="V8020" s="6"/>
      <c r="AJ8020" s="6"/>
      <c r="BC8020" s="6"/>
    </row>
    <row r="8021" spans="8:55">
      <c r="H8021" s="6"/>
      <c r="O8021" s="6"/>
      <c r="V8021" s="6"/>
      <c r="AJ8021" s="6"/>
      <c r="BC8021" s="6"/>
    </row>
    <row r="8022" spans="8:55">
      <c r="H8022" s="6"/>
      <c r="O8022" s="6"/>
      <c r="V8022" s="6"/>
      <c r="AJ8022" s="6"/>
      <c r="BC8022" s="6"/>
    </row>
    <row r="8023" spans="8:55">
      <c r="H8023" s="6"/>
      <c r="O8023" s="6"/>
      <c r="V8023" s="6"/>
      <c r="AJ8023" s="6"/>
      <c r="BC8023" s="6"/>
    </row>
    <row r="8024" spans="8:55">
      <c r="H8024" s="6"/>
      <c r="O8024" s="6"/>
      <c r="V8024" s="6"/>
      <c r="AJ8024" s="6"/>
      <c r="BC8024" s="6"/>
    </row>
    <row r="8025" spans="8:55">
      <c r="H8025" s="6"/>
      <c r="O8025" s="6"/>
      <c r="V8025" s="6"/>
      <c r="AJ8025" s="6"/>
      <c r="BC8025" s="6"/>
    </row>
    <row r="8026" spans="8:55">
      <c r="H8026" s="6"/>
      <c r="O8026" s="6"/>
      <c r="V8026" s="6"/>
      <c r="AJ8026" s="6"/>
      <c r="BC8026" s="6"/>
    </row>
    <row r="8027" spans="8:55">
      <c r="H8027" s="6"/>
      <c r="O8027" s="6"/>
      <c r="V8027" s="6"/>
      <c r="AJ8027" s="6"/>
      <c r="BC8027" s="6"/>
    </row>
    <row r="8028" spans="8:55">
      <c r="H8028" s="6"/>
      <c r="O8028" s="6"/>
      <c r="V8028" s="6"/>
      <c r="AJ8028" s="6"/>
      <c r="BC8028" s="6"/>
    </row>
    <row r="8029" spans="8:55">
      <c r="H8029" s="6"/>
      <c r="O8029" s="6"/>
      <c r="V8029" s="6"/>
      <c r="AJ8029" s="6"/>
      <c r="BC8029" s="6"/>
    </row>
    <row r="8030" spans="8:55">
      <c r="H8030" s="6"/>
      <c r="O8030" s="6"/>
      <c r="V8030" s="6"/>
      <c r="AJ8030" s="6"/>
      <c r="BC8030" s="6"/>
    </row>
    <row r="8031" spans="8:55">
      <c r="H8031" s="6"/>
      <c r="O8031" s="6"/>
      <c r="V8031" s="6"/>
      <c r="AJ8031" s="6"/>
      <c r="BC8031" s="6"/>
    </row>
    <row r="8032" spans="8:55">
      <c r="H8032" s="6"/>
      <c r="O8032" s="6"/>
      <c r="V8032" s="6"/>
      <c r="AJ8032" s="6"/>
      <c r="BC8032" s="6"/>
    </row>
    <row r="8033" spans="8:55">
      <c r="H8033" s="6"/>
      <c r="O8033" s="6"/>
      <c r="V8033" s="6"/>
      <c r="AJ8033" s="6"/>
      <c r="BC8033" s="6"/>
    </row>
    <row r="8034" spans="8:55">
      <c r="H8034" s="6"/>
      <c r="O8034" s="6"/>
      <c r="V8034" s="6"/>
      <c r="AJ8034" s="6"/>
      <c r="BC8034" s="6"/>
    </row>
    <row r="8035" spans="8:55">
      <c r="H8035" s="6"/>
      <c r="O8035" s="6"/>
      <c r="V8035" s="6"/>
      <c r="AJ8035" s="6"/>
      <c r="BC8035" s="6"/>
    </row>
    <row r="8036" spans="8:55">
      <c r="H8036" s="6"/>
      <c r="O8036" s="6"/>
      <c r="V8036" s="6"/>
      <c r="AJ8036" s="6"/>
      <c r="BC8036" s="6"/>
    </row>
    <row r="8037" spans="8:55">
      <c r="H8037" s="6"/>
      <c r="O8037" s="6"/>
      <c r="V8037" s="6"/>
      <c r="AJ8037" s="6"/>
      <c r="BC8037" s="6"/>
    </row>
    <row r="8038" spans="8:55">
      <c r="H8038" s="6"/>
      <c r="O8038" s="6"/>
      <c r="V8038" s="6"/>
      <c r="AJ8038" s="6"/>
      <c r="BC8038" s="6"/>
    </row>
    <row r="8039" spans="8:55">
      <c r="H8039" s="6"/>
      <c r="O8039" s="6"/>
      <c r="V8039" s="6"/>
      <c r="AJ8039" s="6"/>
      <c r="BC8039" s="6"/>
    </row>
    <row r="8040" spans="8:55">
      <c r="H8040" s="6"/>
      <c r="O8040" s="6"/>
      <c r="V8040" s="6"/>
      <c r="AJ8040" s="6"/>
      <c r="BC8040" s="6"/>
    </row>
    <row r="8041" spans="8:55">
      <c r="H8041" s="6"/>
      <c r="O8041" s="6"/>
      <c r="V8041" s="6"/>
      <c r="AJ8041" s="6"/>
      <c r="BC8041" s="6"/>
    </row>
    <row r="8042" spans="8:55">
      <c r="H8042" s="6"/>
      <c r="O8042" s="6"/>
      <c r="V8042" s="6"/>
      <c r="AJ8042" s="6"/>
      <c r="BC8042" s="6"/>
    </row>
    <row r="8043" spans="8:55">
      <c r="H8043" s="6"/>
      <c r="O8043" s="6"/>
      <c r="V8043" s="6"/>
      <c r="AJ8043" s="6"/>
      <c r="BC8043" s="6"/>
    </row>
    <row r="8044" spans="8:55">
      <c r="H8044" s="6"/>
      <c r="O8044" s="6"/>
      <c r="V8044" s="6"/>
      <c r="AJ8044" s="6"/>
      <c r="BC8044" s="6"/>
    </row>
    <row r="8045" spans="8:55">
      <c r="H8045" s="6"/>
      <c r="O8045" s="6"/>
      <c r="V8045" s="6"/>
      <c r="AJ8045" s="6"/>
      <c r="BC8045" s="6"/>
    </row>
    <row r="8046" spans="8:55">
      <c r="H8046" s="6"/>
      <c r="O8046" s="6"/>
      <c r="V8046" s="6"/>
      <c r="AJ8046" s="6"/>
      <c r="BC8046" s="6"/>
    </row>
    <row r="8047" spans="8:55">
      <c r="H8047" s="6"/>
      <c r="O8047" s="6"/>
      <c r="V8047" s="6"/>
      <c r="AJ8047" s="6"/>
      <c r="BC8047" s="6"/>
    </row>
    <row r="8048" spans="8:55">
      <c r="H8048" s="6"/>
      <c r="O8048" s="6"/>
      <c r="V8048" s="6"/>
      <c r="AJ8048" s="6"/>
      <c r="BC8048" s="6"/>
    </row>
    <row r="8049" spans="8:55">
      <c r="H8049" s="6"/>
      <c r="O8049" s="6"/>
      <c r="V8049" s="6"/>
      <c r="AJ8049" s="6"/>
      <c r="BC8049" s="6"/>
    </row>
    <row r="8050" spans="8:55">
      <c r="H8050" s="6"/>
      <c r="O8050" s="6"/>
      <c r="V8050" s="6"/>
      <c r="AJ8050" s="6"/>
      <c r="BC8050" s="6"/>
    </row>
    <row r="8051" spans="8:55">
      <c r="H8051" s="6"/>
      <c r="O8051" s="6"/>
      <c r="V8051" s="6"/>
      <c r="AJ8051" s="6"/>
      <c r="BC8051" s="6"/>
    </row>
    <row r="8052" spans="8:55">
      <c r="H8052" s="6"/>
      <c r="O8052" s="6"/>
      <c r="V8052" s="6"/>
      <c r="AJ8052" s="6"/>
      <c r="BC8052" s="6"/>
    </row>
    <row r="8053" spans="8:55">
      <c r="H8053" s="6"/>
      <c r="O8053" s="6"/>
      <c r="V8053" s="6"/>
      <c r="AJ8053" s="6"/>
      <c r="BC8053" s="6"/>
    </row>
    <row r="8054" spans="8:55">
      <c r="H8054" s="6"/>
      <c r="O8054" s="6"/>
      <c r="V8054" s="6"/>
      <c r="AJ8054" s="6"/>
      <c r="BC8054" s="6"/>
    </row>
    <row r="8055" spans="8:55">
      <c r="H8055" s="6"/>
      <c r="O8055" s="6"/>
      <c r="V8055" s="6"/>
      <c r="AJ8055" s="6"/>
      <c r="BC8055" s="6"/>
    </row>
    <row r="8056" spans="8:55">
      <c r="H8056" s="6"/>
      <c r="O8056" s="6"/>
      <c r="V8056" s="6"/>
      <c r="AJ8056" s="6"/>
      <c r="BC8056" s="6"/>
    </row>
    <row r="8057" spans="8:55">
      <c r="H8057" s="6"/>
      <c r="O8057" s="6"/>
      <c r="V8057" s="6"/>
      <c r="AJ8057" s="6"/>
      <c r="BC8057" s="6"/>
    </row>
    <row r="8058" spans="8:55">
      <c r="H8058" s="6"/>
      <c r="O8058" s="6"/>
      <c r="V8058" s="6"/>
      <c r="AJ8058" s="6"/>
      <c r="BC8058" s="6"/>
    </row>
    <row r="8059" spans="8:55">
      <c r="H8059" s="6"/>
      <c r="O8059" s="6"/>
      <c r="V8059" s="6"/>
      <c r="AJ8059" s="6"/>
      <c r="BC8059" s="6"/>
    </row>
    <row r="8060" spans="8:55">
      <c r="H8060" s="6"/>
      <c r="O8060" s="6"/>
      <c r="V8060" s="6"/>
      <c r="AJ8060" s="6"/>
      <c r="BC8060" s="6"/>
    </row>
    <row r="8061" spans="8:55">
      <c r="H8061" s="6"/>
      <c r="O8061" s="6"/>
      <c r="V8061" s="6"/>
      <c r="AJ8061" s="6"/>
      <c r="BC8061" s="6"/>
    </row>
    <row r="8062" spans="8:55">
      <c r="H8062" s="6"/>
      <c r="O8062" s="6"/>
      <c r="V8062" s="6"/>
      <c r="AJ8062" s="6"/>
      <c r="BC8062" s="6"/>
    </row>
    <row r="8063" spans="8:55">
      <c r="H8063" s="6"/>
      <c r="O8063" s="6"/>
      <c r="V8063" s="6"/>
      <c r="AJ8063" s="6"/>
      <c r="BC8063" s="6"/>
    </row>
    <row r="8064" spans="8:55">
      <c r="H8064" s="6"/>
      <c r="O8064" s="6"/>
      <c r="V8064" s="6"/>
      <c r="AJ8064" s="6"/>
      <c r="BC8064" s="6"/>
    </row>
    <row r="8065" spans="8:55">
      <c r="H8065" s="6"/>
      <c r="O8065" s="6"/>
      <c r="V8065" s="6"/>
      <c r="AJ8065" s="6"/>
      <c r="BC8065" s="6"/>
    </row>
    <row r="8066" spans="8:55">
      <c r="H8066" s="6"/>
      <c r="O8066" s="6"/>
      <c r="V8066" s="6"/>
      <c r="AJ8066" s="6"/>
      <c r="BC8066" s="6"/>
    </row>
    <row r="8067" spans="8:55">
      <c r="H8067" s="6"/>
      <c r="O8067" s="6"/>
      <c r="V8067" s="6"/>
      <c r="AJ8067" s="6"/>
      <c r="BC8067" s="6"/>
    </row>
    <row r="8068" spans="8:55">
      <c r="H8068" s="6"/>
      <c r="O8068" s="6"/>
      <c r="V8068" s="6"/>
      <c r="AJ8068" s="6"/>
      <c r="BC8068" s="6"/>
    </row>
    <row r="8069" spans="8:55">
      <c r="H8069" s="6"/>
      <c r="O8069" s="6"/>
      <c r="V8069" s="6"/>
      <c r="AJ8069" s="6"/>
      <c r="BC8069" s="6"/>
    </row>
    <row r="8070" spans="8:55">
      <c r="H8070" s="6"/>
      <c r="O8070" s="6"/>
      <c r="V8070" s="6"/>
      <c r="AJ8070" s="6"/>
      <c r="BC8070" s="6"/>
    </row>
    <row r="8071" spans="8:55">
      <c r="H8071" s="6"/>
      <c r="O8071" s="6"/>
      <c r="V8071" s="6"/>
      <c r="AJ8071" s="6"/>
      <c r="BC8071" s="6"/>
    </row>
    <row r="8072" spans="8:55">
      <c r="H8072" s="6"/>
      <c r="O8072" s="6"/>
      <c r="V8072" s="6"/>
      <c r="AJ8072" s="6"/>
      <c r="BC8072" s="6"/>
    </row>
    <row r="8073" spans="8:55">
      <c r="H8073" s="6"/>
      <c r="O8073" s="6"/>
      <c r="V8073" s="6"/>
      <c r="AJ8073" s="6"/>
      <c r="BC8073" s="6"/>
    </row>
    <row r="8074" spans="8:55">
      <c r="H8074" s="6"/>
      <c r="O8074" s="6"/>
      <c r="V8074" s="6"/>
      <c r="AJ8074" s="6"/>
      <c r="BC8074" s="6"/>
    </row>
    <row r="8075" spans="8:55">
      <c r="H8075" s="6"/>
      <c r="O8075" s="6"/>
      <c r="V8075" s="6"/>
      <c r="AJ8075" s="6"/>
      <c r="BC8075" s="6"/>
    </row>
    <row r="8076" spans="8:55">
      <c r="H8076" s="6"/>
      <c r="O8076" s="6"/>
      <c r="V8076" s="6"/>
      <c r="AJ8076" s="6"/>
      <c r="BC8076" s="6"/>
    </row>
    <row r="8077" spans="8:55">
      <c r="H8077" s="6"/>
      <c r="O8077" s="6"/>
      <c r="V8077" s="6"/>
      <c r="AJ8077" s="6"/>
      <c r="BC8077" s="6"/>
    </row>
    <row r="8078" spans="8:55">
      <c r="H8078" s="6"/>
      <c r="O8078" s="6"/>
      <c r="V8078" s="6"/>
      <c r="AJ8078" s="6"/>
      <c r="BC8078" s="6"/>
    </row>
    <row r="8079" spans="8:55">
      <c r="H8079" s="6"/>
      <c r="O8079" s="6"/>
      <c r="V8079" s="6"/>
      <c r="AJ8079" s="6"/>
      <c r="BC8079" s="6"/>
    </row>
    <row r="8080" spans="8:55">
      <c r="H8080" s="6"/>
      <c r="O8080" s="6"/>
      <c r="V8080" s="6"/>
      <c r="AJ8080" s="6"/>
      <c r="BC8080" s="6"/>
    </row>
    <row r="8081" spans="8:55">
      <c r="H8081" s="6"/>
      <c r="O8081" s="6"/>
      <c r="V8081" s="6"/>
      <c r="AJ8081" s="6"/>
      <c r="BC8081" s="6"/>
    </row>
    <row r="8082" spans="8:55">
      <c r="H8082" s="6"/>
      <c r="O8082" s="6"/>
      <c r="V8082" s="6"/>
      <c r="AJ8082" s="6"/>
      <c r="BC8082" s="6"/>
    </row>
    <row r="8083" spans="8:55">
      <c r="H8083" s="6"/>
      <c r="O8083" s="6"/>
      <c r="V8083" s="6"/>
      <c r="AJ8083" s="6"/>
      <c r="BC8083" s="6"/>
    </row>
    <row r="8084" spans="8:55">
      <c r="H8084" s="6"/>
      <c r="O8084" s="6"/>
      <c r="V8084" s="6"/>
      <c r="AJ8084" s="6"/>
      <c r="BC8084" s="6"/>
    </row>
    <row r="8085" spans="8:55">
      <c r="H8085" s="6"/>
      <c r="O8085" s="6"/>
      <c r="V8085" s="6"/>
      <c r="AJ8085" s="6"/>
      <c r="BC8085" s="6"/>
    </row>
    <row r="8086" spans="8:55">
      <c r="H8086" s="6"/>
      <c r="O8086" s="6"/>
      <c r="V8086" s="6"/>
      <c r="AJ8086" s="6"/>
      <c r="BC8086" s="6"/>
    </row>
    <row r="8087" spans="8:55">
      <c r="H8087" s="6"/>
      <c r="O8087" s="6"/>
      <c r="V8087" s="6"/>
      <c r="AJ8087" s="6"/>
      <c r="BC8087" s="6"/>
    </row>
    <row r="8088" spans="8:55">
      <c r="H8088" s="6"/>
      <c r="O8088" s="6"/>
      <c r="V8088" s="6"/>
      <c r="AJ8088" s="6"/>
      <c r="BC8088" s="6"/>
    </row>
    <row r="8089" spans="8:55">
      <c r="H8089" s="6"/>
      <c r="O8089" s="6"/>
      <c r="V8089" s="6"/>
      <c r="AJ8089" s="6"/>
      <c r="BC8089" s="6"/>
    </row>
    <row r="8090" spans="8:55">
      <c r="H8090" s="6"/>
      <c r="O8090" s="6"/>
      <c r="V8090" s="6"/>
      <c r="AJ8090" s="6"/>
      <c r="BC8090" s="6"/>
    </row>
    <row r="8091" spans="8:55">
      <c r="H8091" s="6"/>
      <c r="O8091" s="6"/>
      <c r="V8091" s="6"/>
      <c r="AJ8091" s="6"/>
      <c r="BC8091" s="6"/>
    </row>
    <row r="8092" spans="8:55">
      <c r="H8092" s="6"/>
      <c r="O8092" s="6"/>
      <c r="V8092" s="6"/>
      <c r="AJ8092" s="6"/>
      <c r="BC8092" s="6"/>
    </row>
    <row r="8093" spans="8:55">
      <c r="H8093" s="6"/>
      <c r="O8093" s="6"/>
      <c r="V8093" s="6"/>
      <c r="AJ8093" s="6"/>
      <c r="BC8093" s="6"/>
    </row>
    <row r="8094" spans="8:55">
      <c r="H8094" s="6"/>
      <c r="O8094" s="6"/>
      <c r="V8094" s="6"/>
      <c r="AJ8094" s="6"/>
      <c r="BC8094" s="6"/>
    </row>
    <row r="8095" spans="8:55">
      <c r="H8095" s="6"/>
      <c r="O8095" s="6"/>
      <c r="V8095" s="6"/>
      <c r="AJ8095" s="6"/>
      <c r="BC8095" s="6"/>
    </row>
    <row r="8096" spans="8:55">
      <c r="H8096" s="6"/>
      <c r="O8096" s="6"/>
      <c r="V8096" s="6"/>
      <c r="AJ8096" s="6"/>
      <c r="BC8096" s="6"/>
    </row>
    <row r="8097" spans="8:55">
      <c r="H8097" s="6"/>
      <c r="O8097" s="6"/>
      <c r="V8097" s="6"/>
      <c r="AJ8097" s="6"/>
      <c r="BC8097" s="6"/>
    </row>
    <row r="8098" spans="8:55">
      <c r="H8098" s="6"/>
      <c r="O8098" s="6"/>
      <c r="V8098" s="6"/>
      <c r="AJ8098" s="6"/>
      <c r="BC8098" s="6"/>
    </row>
    <row r="8099" spans="8:55">
      <c r="H8099" s="6"/>
      <c r="O8099" s="6"/>
      <c r="V8099" s="6"/>
      <c r="AJ8099" s="6"/>
      <c r="BC8099" s="6"/>
    </row>
    <row r="8100" spans="8:55">
      <c r="H8100" s="6"/>
      <c r="O8100" s="6"/>
      <c r="V8100" s="6"/>
      <c r="AJ8100" s="6"/>
      <c r="BC8100" s="6"/>
    </row>
    <row r="8101" spans="8:55">
      <c r="H8101" s="6"/>
      <c r="O8101" s="6"/>
      <c r="V8101" s="6"/>
      <c r="AJ8101" s="6"/>
      <c r="BC8101" s="6"/>
    </row>
    <row r="8102" spans="8:55">
      <c r="H8102" s="6"/>
      <c r="O8102" s="6"/>
      <c r="V8102" s="6"/>
      <c r="AJ8102" s="6"/>
      <c r="BC8102" s="6"/>
    </row>
    <row r="8103" spans="8:55">
      <c r="H8103" s="6"/>
      <c r="O8103" s="6"/>
      <c r="V8103" s="6"/>
      <c r="AJ8103" s="6"/>
      <c r="BC8103" s="6"/>
    </row>
    <row r="8104" spans="8:55">
      <c r="H8104" s="6"/>
      <c r="O8104" s="6"/>
      <c r="V8104" s="6"/>
      <c r="AJ8104" s="6"/>
      <c r="BC8104" s="6"/>
    </row>
    <row r="8105" spans="8:55">
      <c r="H8105" s="6"/>
      <c r="O8105" s="6"/>
      <c r="V8105" s="6"/>
      <c r="AJ8105" s="6"/>
      <c r="BC8105" s="6"/>
    </row>
    <row r="8106" spans="8:55">
      <c r="H8106" s="6"/>
      <c r="O8106" s="6"/>
      <c r="V8106" s="6"/>
      <c r="AJ8106" s="6"/>
      <c r="BC8106" s="6"/>
    </row>
    <row r="8107" spans="8:55">
      <c r="H8107" s="6"/>
      <c r="O8107" s="6"/>
      <c r="V8107" s="6"/>
      <c r="AJ8107" s="6"/>
      <c r="BC8107" s="6"/>
    </row>
    <row r="8108" spans="8:55">
      <c r="H8108" s="6"/>
      <c r="O8108" s="6"/>
      <c r="V8108" s="6"/>
      <c r="AJ8108" s="6"/>
      <c r="BC8108" s="6"/>
    </row>
    <row r="8109" spans="8:55">
      <c r="H8109" s="6"/>
      <c r="O8109" s="6"/>
      <c r="V8109" s="6"/>
      <c r="AJ8109" s="6"/>
      <c r="BC8109" s="6"/>
    </row>
    <row r="8110" spans="8:55">
      <c r="H8110" s="6"/>
      <c r="O8110" s="6"/>
      <c r="V8110" s="6"/>
      <c r="AJ8110" s="6"/>
      <c r="BC8110" s="6"/>
    </row>
    <row r="8111" spans="8:55">
      <c r="H8111" s="6"/>
      <c r="O8111" s="6"/>
      <c r="V8111" s="6"/>
      <c r="AJ8111" s="6"/>
      <c r="BC8111" s="6"/>
    </row>
    <row r="8112" spans="8:55">
      <c r="H8112" s="6"/>
      <c r="O8112" s="6"/>
      <c r="V8112" s="6"/>
      <c r="AJ8112" s="6"/>
      <c r="BC8112" s="6"/>
    </row>
    <row r="8113" spans="8:55">
      <c r="H8113" s="6"/>
      <c r="O8113" s="6"/>
      <c r="V8113" s="6"/>
      <c r="AJ8113" s="6"/>
      <c r="BC8113" s="6"/>
    </row>
    <row r="8114" spans="8:55">
      <c r="H8114" s="6"/>
      <c r="O8114" s="6"/>
      <c r="V8114" s="6"/>
      <c r="AJ8114" s="6"/>
      <c r="BC8114" s="6"/>
    </row>
    <row r="8115" spans="8:55">
      <c r="H8115" s="6"/>
      <c r="O8115" s="6"/>
      <c r="V8115" s="6"/>
      <c r="AJ8115" s="6"/>
      <c r="BC8115" s="6"/>
    </row>
    <row r="8116" spans="8:55">
      <c r="H8116" s="6"/>
      <c r="O8116" s="6"/>
      <c r="V8116" s="6"/>
      <c r="AJ8116" s="6"/>
      <c r="BC8116" s="6"/>
    </row>
    <row r="8117" spans="8:55">
      <c r="H8117" s="6"/>
      <c r="O8117" s="6"/>
      <c r="V8117" s="6"/>
      <c r="AJ8117" s="6"/>
      <c r="BC8117" s="6"/>
    </row>
    <row r="8118" spans="8:55">
      <c r="H8118" s="6"/>
      <c r="O8118" s="6"/>
      <c r="V8118" s="6"/>
      <c r="AJ8118" s="6"/>
      <c r="BC8118" s="6"/>
    </row>
    <row r="8119" spans="8:55">
      <c r="H8119" s="6"/>
      <c r="O8119" s="6"/>
      <c r="V8119" s="6"/>
      <c r="AJ8119" s="6"/>
      <c r="BC8119" s="6"/>
    </row>
    <row r="8120" spans="8:55">
      <c r="H8120" s="6"/>
      <c r="O8120" s="6"/>
      <c r="V8120" s="6"/>
      <c r="AJ8120" s="6"/>
      <c r="BC8120" s="6"/>
    </row>
    <row r="8121" spans="8:55">
      <c r="H8121" s="6"/>
      <c r="O8121" s="6"/>
      <c r="V8121" s="6"/>
      <c r="AJ8121" s="6"/>
      <c r="BC8121" s="6"/>
    </row>
    <row r="8122" spans="8:55">
      <c r="H8122" s="6"/>
      <c r="O8122" s="6"/>
      <c r="V8122" s="6"/>
      <c r="AJ8122" s="6"/>
      <c r="BC8122" s="6"/>
    </row>
    <row r="8123" spans="8:55">
      <c r="H8123" s="6"/>
      <c r="O8123" s="6"/>
      <c r="V8123" s="6"/>
      <c r="AJ8123" s="6"/>
      <c r="BC8123" s="6"/>
    </row>
    <row r="8124" spans="8:55">
      <c r="H8124" s="6"/>
      <c r="O8124" s="6"/>
      <c r="V8124" s="6"/>
      <c r="AJ8124" s="6"/>
      <c r="BC8124" s="6"/>
    </row>
    <row r="8125" spans="8:55">
      <c r="H8125" s="6"/>
      <c r="O8125" s="6"/>
      <c r="V8125" s="6"/>
      <c r="AJ8125" s="6"/>
      <c r="BC8125" s="6"/>
    </row>
    <row r="8126" spans="8:55">
      <c r="H8126" s="6"/>
      <c r="O8126" s="6"/>
      <c r="V8126" s="6"/>
      <c r="AJ8126" s="6"/>
      <c r="BC8126" s="6"/>
    </row>
    <row r="8127" spans="8:55">
      <c r="H8127" s="6"/>
      <c r="O8127" s="6"/>
      <c r="V8127" s="6"/>
      <c r="AJ8127" s="6"/>
      <c r="BC8127" s="6"/>
    </row>
    <row r="8128" spans="8:55">
      <c r="H8128" s="6"/>
      <c r="O8128" s="6"/>
      <c r="V8128" s="6"/>
      <c r="AJ8128" s="6"/>
      <c r="BC8128" s="6"/>
    </row>
    <row r="8129" spans="8:55">
      <c r="H8129" s="6"/>
      <c r="O8129" s="6"/>
      <c r="V8129" s="6"/>
      <c r="AJ8129" s="6"/>
      <c r="BC8129" s="6"/>
    </row>
    <row r="8130" spans="8:55">
      <c r="H8130" s="6"/>
      <c r="O8130" s="6"/>
      <c r="V8130" s="6"/>
      <c r="AJ8130" s="6"/>
      <c r="BC8130" s="6"/>
    </row>
    <row r="8131" spans="8:55">
      <c r="H8131" s="6"/>
      <c r="O8131" s="6"/>
      <c r="V8131" s="6"/>
      <c r="AJ8131" s="6"/>
      <c r="BC8131" s="6"/>
    </row>
    <row r="8132" spans="8:55">
      <c r="H8132" s="6"/>
      <c r="O8132" s="6"/>
      <c r="V8132" s="6"/>
      <c r="AJ8132" s="6"/>
      <c r="BC8132" s="6"/>
    </row>
    <row r="8133" spans="8:55">
      <c r="H8133" s="6"/>
      <c r="O8133" s="6"/>
      <c r="V8133" s="6"/>
      <c r="AJ8133" s="6"/>
      <c r="BC8133" s="6"/>
    </row>
    <row r="8134" spans="8:55">
      <c r="H8134" s="6"/>
      <c r="O8134" s="6"/>
      <c r="V8134" s="6"/>
      <c r="AJ8134" s="6"/>
      <c r="BC8134" s="6"/>
    </row>
    <row r="8135" spans="8:55">
      <c r="H8135" s="6"/>
      <c r="O8135" s="6"/>
      <c r="V8135" s="6"/>
      <c r="AJ8135" s="6"/>
      <c r="BC8135" s="6"/>
    </row>
    <row r="8136" spans="8:55">
      <c r="H8136" s="6"/>
      <c r="O8136" s="6"/>
      <c r="V8136" s="6"/>
      <c r="AJ8136" s="6"/>
      <c r="BC8136" s="6"/>
    </row>
    <row r="8137" spans="8:55">
      <c r="H8137" s="6"/>
      <c r="O8137" s="6"/>
      <c r="V8137" s="6"/>
      <c r="AJ8137" s="6"/>
      <c r="BC8137" s="6"/>
    </row>
    <row r="8138" spans="8:55">
      <c r="H8138" s="6"/>
      <c r="O8138" s="6"/>
      <c r="V8138" s="6"/>
      <c r="AJ8138" s="6"/>
      <c r="BC8138" s="6"/>
    </row>
    <row r="8139" spans="8:55">
      <c r="H8139" s="6"/>
      <c r="O8139" s="6"/>
      <c r="V8139" s="6"/>
      <c r="AJ8139" s="6"/>
      <c r="BC8139" s="6"/>
    </row>
    <row r="8140" spans="8:55">
      <c r="H8140" s="6"/>
      <c r="O8140" s="6"/>
      <c r="V8140" s="6"/>
      <c r="AJ8140" s="6"/>
      <c r="BC8140" s="6"/>
    </row>
    <row r="8141" spans="8:55">
      <c r="H8141" s="6"/>
      <c r="O8141" s="6"/>
      <c r="V8141" s="6"/>
      <c r="AJ8141" s="6"/>
      <c r="BC8141" s="6"/>
    </row>
    <row r="8142" spans="8:55">
      <c r="H8142" s="6"/>
      <c r="O8142" s="6"/>
      <c r="V8142" s="6"/>
      <c r="AJ8142" s="6"/>
      <c r="BC8142" s="6"/>
    </row>
    <row r="8143" spans="8:55">
      <c r="H8143" s="6"/>
      <c r="O8143" s="6"/>
      <c r="V8143" s="6"/>
      <c r="AJ8143" s="6"/>
      <c r="BC8143" s="6"/>
    </row>
    <row r="8144" spans="8:55">
      <c r="H8144" s="6"/>
      <c r="O8144" s="6"/>
      <c r="V8144" s="6"/>
      <c r="AJ8144" s="6"/>
      <c r="BC8144" s="6"/>
    </row>
    <row r="8145" spans="8:55">
      <c r="H8145" s="6"/>
      <c r="O8145" s="6"/>
      <c r="V8145" s="6"/>
      <c r="AJ8145" s="6"/>
      <c r="BC8145" s="6"/>
    </row>
    <row r="8146" spans="8:55">
      <c r="H8146" s="6"/>
      <c r="O8146" s="6"/>
      <c r="V8146" s="6"/>
      <c r="AJ8146" s="6"/>
      <c r="BC8146" s="6"/>
    </row>
    <row r="8147" spans="8:55">
      <c r="H8147" s="6"/>
      <c r="O8147" s="6"/>
      <c r="V8147" s="6"/>
      <c r="AJ8147" s="6"/>
      <c r="BC8147" s="6"/>
    </row>
    <row r="8148" spans="8:55">
      <c r="H8148" s="6"/>
      <c r="O8148" s="6"/>
      <c r="V8148" s="6"/>
      <c r="AJ8148" s="6"/>
      <c r="BC8148" s="6"/>
    </row>
    <row r="8149" spans="8:55">
      <c r="H8149" s="6"/>
      <c r="O8149" s="6"/>
      <c r="V8149" s="6"/>
      <c r="AJ8149" s="6"/>
      <c r="BC8149" s="6"/>
    </row>
    <row r="8150" spans="8:55">
      <c r="H8150" s="6"/>
      <c r="O8150" s="6"/>
      <c r="V8150" s="6"/>
      <c r="AJ8150" s="6"/>
      <c r="BC8150" s="6"/>
    </row>
    <row r="8151" spans="8:55">
      <c r="H8151" s="6"/>
      <c r="O8151" s="6"/>
      <c r="V8151" s="6"/>
      <c r="AJ8151" s="6"/>
      <c r="BC8151" s="6"/>
    </row>
    <row r="8152" spans="8:55">
      <c r="H8152" s="6"/>
      <c r="O8152" s="6"/>
      <c r="V8152" s="6"/>
      <c r="AJ8152" s="6"/>
      <c r="BC8152" s="6"/>
    </row>
    <row r="8153" spans="8:55">
      <c r="H8153" s="6"/>
      <c r="O8153" s="6"/>
      <c r="V8153" s="6"/>
      <c r="AJ8153" s="6"/>
      <c r="BC8153" s="6"/>
    </row>
    <row r="8154" spans="8:55">
      <c r="H8154" s="6"/>
      <c r="O8154" s="6"/>
      <c r="V8154" s="6"/>
      <c r="AJ8154" s="6"/>
      <c r="BC8154" s="6"/>
    </row>
    <row r="8155" spans="8:55">
      <c r="H8155" s="6"/>
      <c r="O8155" s="6"/>
      <c r="V8155" s="6"/>
      <c r="AJ8155" s="6"/>
      <c r="BC8155" s="6"/>
    </row>
    <row r="8156" spans="8:55">
      <c r="H8156" s="6"/>
      <c r="O8156" s="6"/>
      <c r="V8156" s="6"/>
      <c r="AJ8156" s="6"/>
      <c r="BC8156" s="6"/>
    </row>
    <row r="8157" spans="8:55">
      <c r="H8157" s="6"/>
      <c r="O8157" s="6"/>
      <c r="V8157" s="6"/>
      <c r="AJ8157" s="6"/>
      <c r="BC8157" s="6"/>
    </row>
    <row r="8158" spans="8:55">
      <c r="H8158" s="6"/>
      <c r="O8158" s="6"/>
      <c r="V8158" s="6"/>
      <c r="AJ8158" s="6"/>
      <c r="BC8158" s="6"/>
    </row>
    <row r="8159" spans="8:55">
      <c r="H8159" s="6"/>
      <c r="O8159" s="6"/>
      <c r="V8159" s="6"/>
      <c r="AJ8159" s="6"/>
      <c r="BC8159" s="6"/>
    </row>
    <row r="8160" spans="8:55">
      <c r="H8160" s="6"/>
      <c r="O8160" s="6"/>
      <c r="V8160" s="6"/>
      <c r="AJ8160" s="6"/>
      <c r="BC8160" s="6"/>
    </row>
    <row r="8161" spans="8:55">
      <c r="H8161" s="6"/>
      <c r="O8161" s="6"/>
      <c r="V8161" s="6"/>
      <c r="AJ8161" s="6"/>
      <c r="BC8161" s="6"/>
    </row>
    <row r="8162" spans="8:55">
      <c r="H8162" s="6"/>
      <c r="O8162" s="6"/>
      <c r="V8162" s="6"/>
      <c r="AJ8162" s="6"/>
      <c r="BC8162" s="6"/>
    </row>
    <row r="8163" spans="8:55">
      <c r="H8163" s="6"/>
      <c r="O8163" s="6"/>
      <c r="V8163" s="6"/>
      <c r="AJ8163" s="6"/>
      <c r="BC8163" s="6"/>
    </row>
    <row r="8164" spans="8:55">
      <c r="H8164" s="6"/>
      <c r="O8164" s="6"/>
      <c r="V8164" s="6"/>
      <c r="AJ8164" s="6"/>
      <c r="BC8164" s="6"/>
    </row>
    <row r="8165" spans="8:55">
      <c r="H8165" s="6"/>
      <c r="O8165" s="6"/>
      <c r="V8165" s="6"/>
      <c r="AJ8165" s="6"/>
      <c r="BC8165" s="6"/>
    </row>
    <row r="8166" spans="8:55">
      <c r="H8166" s="6"/>
      <c r="O8166" s="6"/>
      <c r="V8166" s="6"/>
      <c r="AJ8166" s="6"/>
      <c r="BC8166" s="6"/>
    </row>
    <row r="8167" spans="8:55">
      <c r="H8167" s="6"/>
      <c r="O8167" s="6"/>
      <c r="V8167" s="6"/>
      <c r="AJ8167" s="6"/>
      <c r="BC8167" s="6"/>
    </row>
    <row r="8168" spans="8:55">
      <c r="H8168" s="6"/>
      <c r="O8168" s="6"/>
      <c r="V8168" s="6"/>
      <c r="AJ8168" s="6"/>
      <c r="BC8168" s="6"/>
    </row>
    <row r="8169" spans="8:55">
      <c r="H8169" s="6"/>
      <c r="O8169" s="6"/>
      <c r="V8169" s="6"/>
      <c r="AJ8169" s="6"/>
      <c r="BC8169" s="6"/>
    </row>
    <row r="8170" spans="8:55">
      <c r="H8170" s="6"/>
      <c r="O8170" s="6"/>
      <c r="V8170" s="6"/>
      <c r="AJ8170" s="6"/>
      <c r="BC8170" s="6"/>
    </row>
    <row r="8171" spans="8:55">
      <c r="H8171" s="6"/>
      <c r="O8171" s="6"/>
      <c r="V8171" s="6"/>
      <c r="AJ8171" s="6"/>
      <c r="BC8171" s="6"/>
    </row>
    <row r="8172" spans="8:55">
      <c r="H8172" s="6"/>
      <c r="O8172" s="6"/>
      <c r="V8172" s="6"/>
      <c r="AJ8172" s="6"/>
      <c r="BC8172" s="6"/>
    </row>
    <row r="8173" spans="8:55">
      <c r="H8173" s="6"/>
      <c r="O8173" s="6"/>
      <c r="V8173" s="6"/>
      <c r="AJ8173" s="6"/>
      <c r="BC8173" s="6"/>
    </row>
    <row r="8174" spans="8:55">
      <c r="H8174" s="6"/>
      <c r="O8174" s="6"/>
      <c r="V8174" s="6"/>
      <c r="AJ8174" s="6"/>
      <c r="BC8174" s="6"/>
    </row>
    <row r="8175" spans="8:55">
      <c r="H8175" s="6"/>
      <c r="O8175" s="6"/>
      <c r="V8175" s="6"/>
      <c r="AJ8175" s="6"/>
      <c r="BC8175" s="6"/>
    </row>
    <row r="8176" spans="8:55">
      <c r="H8176" s="6"/>
      <c r="O8176" s="6"/>
      <c r="V8176" s="6"/>
      <c r="AJ8176" s="6"/>
      <c r="BC8176" s="6"/>
    </row>
    <row r="8177" spans="8:55">
      <c r="H8177" s="6"/>
      <c r="O8177" s="6"/>
      <c r="V8177" s="6"/>
      <c r="AJ8177" s="6"/>
      <c r="BC8177" s="6"/>
    </row>
    <row r="8178" spans="8:55">
      <c r="H8178" s="6"/>
      <c r="O8178" s="6"/>
      <c r="V8178" s="6"/>
      <c r="AJ8178" s="6"/>
      <c r="BC8178" s="6"/>
    </row>
    <row r="8179" spans="8:55">
      <c r="H8179" s="6"/>
      <c r="O8179" s="6"/>
      <c r="V8179" s="6"/>
      <c r="AJ8179" s="6"/>
      <c r="BC8179" s="6"/>
    </row>
    <row r="8180" spans="8:55">
      <c r="H8180" s="6"/>
      <c r="O8180" s="6"/>
      <c r="V8180" s="6"/>
      <c r="AJ8180" s="6"/>
      <c r="BC8180" s="6"/>
    </row>
    <row r="8181" spans="8:55">
      <c r="H8181" s="6"/>
      <c r="O8181" s="6"/>
      <c r="V8181" s="6"/>
      <c r="AJ8181" s="6"/>
      <c r="BC8181" s="6"/>
    </row>
    <row r="8182" spans="8:55">
      <c r="H8182" s="6"/>
      <c r="O8182" s="6"/>
      <c r="V8182" s="6"/>
      <c r="AJ8182" s="6"/>
      <c r="BC8182" s="6"/>
    </row>
    <row r="8183" spans="8:55">
      <c r="H8183" s="6"/>
      <c r="O8183" s="6"/>
      <c r="V8183" s="6"/>
      <c r="AJ8183" s="6"/>
      <c r="BC8183" s="6"/>
    </row>
    <row r="8184" spans="8:55">
      <c r="H8184" s="6"/>
      <c r="O8184" s="6"/>
      <c r="V8184" s="6"/>
      <c r="AJ8184" s="6"/>
      <c r="BC8184" s="6"/>
    </row>
    <row r="8185" spans="8:55">
      <c r="H8185" s="6"/>
      <c r="O8185" s="6"/>
      <c r="V8185" s="6"/>
      <c r="AJ8185" s="6"/>
      <c r="BC8185" s="6"/>
    </row>
    <row r="8186" spans="8:55">
      <c r="H8186" s="6"/>
      <c r="O8186" s="6"/>
      <c r="V8186" s="6"/>
      <c r="AJ8186" s="6"/>
      <c r="BC8186" s="6"/>
    </row>
    <row r="8187" spans="8:55">
      <c r="H8187" s="6"/>
      <c r="O8187" s="6"/>
      <c r="V8187" s="6"/>
      <c r="AJ8187" s="6"/>
      <c r="BC8187" s="6"/>
    </row>
    <row r="8188" spans="8:55">
      <c r="H8188" s="6"/>
      <c r="O8188" s="6"/>
      <c r="V8188" s="6"/>
      <c r="AJ8188" s="6"/>
      <c r="BC8188" s="6"/>
    </row>
    <row r="8189" spans="8:55">
      <c r="H8189" s="6"/>
      <c r="O8189" s="6"/>
      <c r="V8189" s="6"/>
      <c r="AJ8189" s="6"/>
      <c r="BC8189" s="6"/>
    </row>
    <row r="8190" spans="8:55">
      <c r="H8190" s="6"/>
      <c r="O8190" s="6"/>
      <c r="V8190" s="6"/>
      <c r="AJ8190" s="6"/>
      <c r="BC8190" s="6"/>
    </row>
    <row r="8191" spans="8:55">
      <c r="H8191" s="6"/>
      <c r="O8191" s="6"/>
      <c r="V8191" s="6"/>
      <c r="AJ8191" s="6"/>
      <c r="BC8191" s="6"/>
    </row>
    <row r="8192" spans="8:55">
      <c r="H8192" s="6"/>
      <c r="O8192" s="6"/>
      <c r="V8192" s="6"/>
      <c r="AJ8192" s="6"/>
      <c r="BC8192" s="6"/>
    </row>
    <row r="8193" spans="8:55">
      <c r="H8193" s="6"/>
      <c r="O8193" s="6"/>
      <c r="V8193" s="6"/>
      <c r="AJ8193" s="6"/>
      <c r="BC8193" s="6"/>
    </row>
    <row r="8194" spans="8:55">
      <c r="H8194" s="6"/>
      <c r="O8194" s="6"/>
      <c r="V8194" s="6"/>
      <c r="AJ8194" s="6"/>
      <c r="BC8194" s="6"/>
    </row>
    <row r="8195" spans="8:55">
      <c r="H8195" s="6"/>
      <c r="O8195" s="6"/>
      <c r="V8195" s="6"/>
      <c r="AJ8195" s="6"/>
      <c r="BC8195" s="6"/>
    </row>
    <row r="8196" spans="8:55">
      <c r="H8196" s="6"/>
      <c r="O8196" s="6"/>
      <c r="V8196" s="6"/>
      <c r="AJ8196" s="6"/>
      <c r="BC8196" s="6"/>
    </row>
    <row r="8197" spans="8:55">
      <c r="H8197" s="6"/>
      <c r="O8197" s="6"/>
      <c r="V8197" s="6"/>
      <c r="AJ8197" s="6"/>
      <c r="BC8197" s="6"/>
    </row>
    <row r="8198" spans="8:55">
      <c r="H8198" s="6"/>
      <c r="O8198" s="6"/>
      <c r="V8198" s="6"/>
      <c r="AJ8198" s="6"/>
      <c r="BC8198" s="6"/>
    </row>
    <row r="8199" spans="8:55">
      <c r="H8199" s="6"/>
      <c r="O8199" s="6"/>
      <c r="V8199" s="6"/>
      <c r="AJ8199" s="6"/>
      <c r="BC8199" s="6"/>
    </row>
    <row r="8200" spans="8:55">
      <c r="H8200" s="6"/>
      <c r="O8200" s="6"/>
      <c r="V8200" s="6"/>
      <c r="AJ8200" s="6"/>
      <c r="BC8200" s="6"/>
    </row>
    <row r="8201" spans="8:55">
      <c r="H8201" s="6"/>
      <c r="O8201" s="6"/>
      <c r="V8201" s="6"/>
      <c r="AJ8201" s="6"/>
      <c r="BC8201" s="6"/>
    </row>
    <row r="8202" spans="8:55">
      <c r="H8202" s="6"/>
      <c r="O8202" s="6"/>
      <c r="V8202" s="6"/>
      <c r="AJ8202" s="6"/>
      <c r="BC8202" s="6"/>
    </row>
    <row r="8203" spans="8:55">
      <c r="H8203" s="6"/>
      <c r="O8203" s="6"/>
      <c r="V8203" s="6"/>
      <c r="AJ8203" s="6"/>
      <c r="BC8203" s="6"/>
    </row>
    <row r="8204" spans="8:55">
      <c r="H8204" s="6"/>
      <c r="O8204" s="6"/>
      <c r="V8204" s="6"/>
      <c r="AJ8204" s="6"/>
      <c r="BC8204" s="6"/>
    </row>
    <row r="8205" spans="8:55">
      <c r="H8205" s="6"/>
      <c r="O8205" s="6"/>
      <c r="V8205" s="6"/>
      <c r="AJ8205" s="6"/>
      <c r="BC8205" s="6"/>
    </row>
    <row r="8206" spans="8:55">
      <c r="H8206" s="6"/>
      <c r="O8206" s="6"/>
      <c r="V8206" s="6"/>
      <c r="AJ8206" s="6"/>
      <c r="BC8206" s="6"/>
    </row>
    <row r="8207" spans="8:55">
      <c r="H8207" s="6"/>
      <c r="O8207" s="6"/>
      <c r="V8207" s="6"/>
      <c r="AJ8207" s="6"/>
      <c r="BC8207" s="6"/>
    </row>
    <row r="8208" spans="8:55">
      <c r="H8208" s="6"/>
      <c r="O8208" s="6"/>
      <c r="V8208" s="6"/>
      <c r="AJ8208" s="6"/>
      <c r="BC8208" s="6"/>
    </row>
    <row r="8209" spans="8:55">
      <c r="H8209" s="6"/>
      <c r="O8209" s="6"/>
      <c r="V8209" s="6"/>
      <c r="AJ8209" s="6"/>
      <c r="BC8209" s="6"/>
    </row>
    <row r="8210" spans="8:55">
      <c r="H8210" s="6"/>
      <c r="O8210" s="6"/>
      <c r="V8210" s="6"/>
      <c r="AJ8210" s="6"/>
      <c r="BC8210" s="6"/>
    </row>
    <row r="8211" spans="8:55">
      <c r="H8211" s="6"/>
      <c r="O8211" s="6"/>
      <c r="V8211" s="6"/>
      <c r="AJ8211" s="6"/>
      <c r="BC8211" s="6"/>
    </row>
    <row r="8212" spans="8:55">
      <c r="H8212" s="6"/>
      <c r="O8212" s="6"/>
      <c r="V8212" s="6"/>
      <c r="AJ8212" s="6"/>
      <c r="BC8212" s="6"/>
    </row>
    <row r="8213" spans="8:55">
      <c r="H8213" s="6"/>
      <c r="O8213" s="6"/>
      <c r="V8213" s="6"/>
      <c r="AJ8213" s="6"/>
      <c r="BC8213" s="6"/>
    </row>
    <row r="8214" spans="8:55">
      <c r="H8214" s="6"/>
      <c r="O8214" s="6"/>
      <c r="V8214" s="6"/>
      <c r="AJ8214" s="6"/>
      <c r="BC8214" s="6"/>
    </row>
    <row r="8215" spans="8:55">
      <c r="H8215" s="6"/>
      <c r="O8215" s="6"/>
      <c r="V8215" s="6"/>
      <c r="AJ8215" s="6"/>
      <c r="BC8215" s="6"/>
    </row>
    <row r="8216" spans="8:55">
      <c r="H8216" s="6"/>
      <c r="O8216" s="6"/>
      <c r="V8216" s="6"/>
      <c r="AJ8216" s="6"/>
      <c r="BC8216" s="6"/>
    </row>
    <row r="8217" spans="8:55">
      <c r="H8217" s="6"/>
      <c r="O8217" s="6"/>
      <c r="V8217" s="6"/>
      <c r="AJ8217" s="6"/>
      <c r="BC8217" s="6"/>
    </row>
    <row r="8218" spans="8:55">
      <c r="H8218" s="6"/>
      <c r="O8218" s="6"/>
      <c r="V8218" s="6"/>
      <c r="AJ8218" s="6"/>
      <c r="BC8218" s="6"/>
    </row>
    <row r="8219" spans="8:55">
      <c r="H8219" s="6"/>
      <c r="O8219" s="6"/>
      <c r="V8219" s="6"/>
      <c r="AJ8219" s="6"/>
      <c r="BC8219" s="6"/>
    </row>
    <row r="8220" spans="8:55">
      <c r="H8220" s="6"/>
      <c r="O8220" s="6"/>
      <c r="V8220" s="6"/>
      <c r="AJ8220" s="6"/>
      <c r="BC8220" s="6"/>
    </row>
    <row r="8221" spans="8:55">
      <c r="H8221" s="6"/>
      <c r="O8221" s="6"/>
      <c r="V8221" s="6"/>
      <c r="AJ8221" s="6"/>
      <c r="BC8221" s="6"/>
    </row>
    <row r="8222" spans="8:55">
      <c r="H8222" s="6"/>
      <c r="O8222" s="6"/>
      <c r="V8222" s="6"/>
      <c r="AJ8222" s="6"/>
      <c r="BC8222" s="6"/>
    </row>
    <row r="8223" spans="8:55">
      <c r="H8223" s="6"/>
      <c r="O8223" s="6"/>
      <c r="V8223" s="6"/>
      <c r="AJ8223" s="6"/>
      <c r="BC8223" s="6"/>
    </row>
    <row r="8224" spans="8:55">
      <c r="H8224" s="6"/>
      <c r="O8224" s="6"/>
      <c r="V8224" s="6"/>
      <c r="AJ8224" s="6"/>
      <c r="BC8224" s="6"/>
    </row>
    <row r="8225" spans="8:55">
      <c r="H8225" s="6"/>
      <c r="O8225" s="6"/>
      <c r="V8225" s="6"/>
      <c r="AJ8225" s="6"/>
      <c r="BC8225" s="6"/>
    </row>
    <row r="8226" spans="8:55">
      <c r="H8226" s="6"/>
      <c r="O8226" s="6"/>
      <c r="V8226" s="6"/>
      <c r="AJ8226" s="6"/>
      <c r="BC8226" s="6"/>
    </row>
    <row r="8227" spans="8:55">
      <c r="H8227" s="6"/>
      <c r="O8227" s="6"/>
      <c r="V8227" s="6"/>
      <c r="AJ8227" s="6"/>
      <c r="BC8227" s="6"/>
    </row>
    <row r="8228" spans="8:55">
      <c r="H8228" s="6"/>
      <c r="O8228" s="6"/>
      <c r="V8228" s="6"/>
      <c r="AJ8228" s="6"/>
      <c r="BC8228" s="6"/>
    </row>
    <row r="8229" spans="8:55">
      <c r="H8229" s="6"/>
      <c r="O8229" s="6"/>
      <c r="V8229" s="6"/>
      <c r="AJ8229" s="6"/>
      <c r="BC8229" s="6"/>
    </row>
    <row r="8230" spans="8:55">
      <c r="H8230" s="6"/>
      <c r="O8230" s="6"/>
      <c r="V8230" s="6"/>
      <c r="AJ8230" s="6"/>
      <c r="BC8230" s="6"/>
    </row>
    <row r="8231" spans="8:55">
      <c r="H8231" s="6"/>
      <c r="O8231" s="6"/>
      <c r="V8231" s="6"/>
      <c r="AJ8231" s="6"/>
      <c r="BC8231" s="6"/>
    </row>
    <row r="8232" spans="8:55">
      <c r="H8232" s="6"/>
      <c r="O8232" s="6"/>
      <c r="V8232" s="6"/>
      <c r="AJ8232" s="6"/>
      <c r="BC8232" s="6"/>
    </row>
    <row r="8233" spans="8:55">
      <c r="H8233" s="6"/>
      <c r="O8233" s="6"/>
      <c r="V8233" s="6"/>
      <c r="AJ8233" s="6"/>
      <c r="BC8233" s="6"/>
    </row>
    <row r="8234" spans="8:55">
      <c r="H8234" s="6"/>
      <c r="O8234" s="6"/>
      <c r="V8234" s="6"/>
      <c r="AJ8234" s="6"/>
      <c r="BC8234" s="6"/>
    </row>
    <row r="8235" spans="8:55">
      <c r="H8235" s="6"/>
      <c r="O8235" s="6"/>
      <c r="V8235" s="6"/>
      <c r="AJ8235" s="6"/>
      <c r="BC8235" s="6"/>
    </row>
    <row r="8236" spans="8:55">
      <c r="H8236" s="6"/>
      <c r="O8236" s="6"/>
      <c r="V8236" s="6"/>
      <c r="AJ8236" s="6"/>
      <c r="BC8236" s="6"/>
    </row>
    <row r="8237" spans="8:55">
      <c r="H8237" s="6"/>
      <c r="O8237" s="6"/>
      <c r="V8237" s="6"/>
      <c r="AJ8237" s="6"/>
      <c r="BC8237" s="6"/>
    </row>
    <row r="8238" spans="8:55">
      <c r="H8238" s="6"/>
      <c r="O8238" s="6"/>
      <c r="V8238" s="6"/>
      <c r="AJ8238" s="6"/>
      <c r="BC8238" s="6"/>
    </row>
    <row r="8239" spans="8:55">
      <c r="H8239" s="6"/>
      <c r="O8239" s="6"/>
      <c r="V8239" s="6"/>
      <c r="AJ8239" s="6"/>
      <c r="BC8239" s="6"/>
    </row>
    <row r="8240" spans="8:55">
      <c r="H8240" s="6"/>
      <c r="O8240" s="6"/>
      <c r="V8240" s="6"/>
      <c r="AJ8240" s="6"/>
      <c r="BC8240" s="6"/>
    </row>
    <row r="8241" spans="8:55">
      <c r="H8241" s="6"/>
      <c r="O8241" s="6"/>
      <c r="V8241" s="6"/>
      <c r="AJ8241" s="6"/>
      <c r="BC8241" s="6"/>
    </row>
    <row r="8242" spans="8:55">
      <c r="H8242" s="6"/>
      <c r="O8242" s="6"/>
      <c r="V8242" s="6"/>
      <c r="AJ8242" s="6"/>
      <c r="BC8242" s="6"/>
    </row>
    <row r="8243" spans="8:55">
      <c r="H8243" s="6"/>
      <c r="O8243" s="6"/>
      <c r="V8243" s="6"/>
      <c r="AJ8243" s="6"/>
      <c r="BC8243" s="6"/>
    </row>
    <row r="8244" spans="8:55">
      <c r="H8244" s="6"/>
      <c r="O8244" s="6"/>
      <c r="V8244" s="6"/>
      <c r="AJ8244" s="6"/>
      <c r="BC8244" s="6"/>
    </row>
    <row r="8245" spans="8:55">
      <c r="H8245" s="6"/>
      <c r="O8245" s="6"/>
      <c r="V8245" s="6"/>
      <c r="AJ8245" s="6"/>
      <c r="BC8245" s="6"/>
    </row>
    <row r="8246" spans="8:55">
      <c r="H8246" s="6"/>
      <c r="O8246" s="6"/>
      <c r="V8246" s="6"/>
      <c r="AJ8246" s="6"/>
      <c r="BC8246" s="6"/>
    </row>
    <row r="8247" spans="8:55">
      <c r="H8247" s="6"/>
      <c r="O8247" s="6"/>
      <c r="V8247" s="6"/>
      <c r="AJ8247" s="6"/>
      <c r="BC8247" s="6"/>
    </row>
    <row r="8248" spans="8:55">
      <c r="H8248" s="6"/>
      <c r="O8248" s="6"/>
      <c r="V8248" s="6"/>
      <c r="AJ8248" s="6"/>
      <c r="BC8248" s="6"/>
    </row>
    <row r="8249" spans="8:55">
      <c r="H8249" s="6"/>
      <c r="O8249" s="6"/>
      <c r="V8249" s="6"/>
      <c r="AJ8249" s="6"/>
      <c r="BC8249" s="6"/>
    </row>
    <row r="8250" spans="8:55">
      <c r="H8250" s="6"/>
      <c r="O8250" s="6"/>
      <c r="V8250" s="6"/>
      <c r="AJ8250" s="6"/>
      <c r="BC8250" s="6"/>
    </row>
    <row r="8251" spans="8:55">
      <c r="H8251" s="6"/>
      <c r="O8251" s="6"/>
      <c r="V8251" s="6"/>
      <c r="AJ8251" s="6"/>
      <c r="BC8251" s="6"/>
    </row>
    <row r="8252" spans="8:55">
      <c r="H8252" s="6"/>
      <c r="O8252" s="6"/>
      <c r="V8252" s="6"/>
      <c r="AJ8252" s="6"/>
      <c r="BC8252" s="6"/>
    </row>
    <row r="8253" spans="8:55">
      <c r="H8253" s="6"/>
      <c r="O8253" s="6"/>
      <c r="V8253" s="6"/>
      <c r="AJ8253" s="6"/>
      <c r="BC8253" s="6"/>
    </row>
    <row r="8254" spans="8:55">
      <c r="H8254" s="6"/>
      <c r="O8254" s="6"/>
      <c r="V8254" s="6"/>
      <c r="AJ8254" s="6"/>
      <c r="BC8254" s="6"/>
    </row>
    <row r="8255" spans="8:55">
      <c r="H8255" s="6"/>
      <c r="O8255" s="6"/>
      <c r="V8255" s="6"/>
      <c r="AJ8255" s="6"/>
      <c r="BC8255" s="6"/>
    </row>
    <row r="8256" spans="8:55">
      <c r="H8256" s="6"/>
      <c r="O8256" s="6"/>
      <c r="V8256" s="6"/>
      <c r="AJ8256" s="6"/>
      <c r="BC8256" s="6"/>
    </row>
    <row r="8257" spans="8:55">
      <c r="H8257" s="6"/>
      <c r="O8257" s="6"/>
      <c r="V8257" s="6"/>
      <c r="AJ8257" s="6"/>
      <c r="BC8257" s="6"/>
    </row>
    <row r="8258" spans="8:55">
      <c r="H8258" s="6"/>
      <c r="O8258" s="6"/>
      <c r="V8258" s="6"/>
      <c r="AJ8258" s="6"/>
      <c r="BC8258" s="6"/>
    </row>
    <row r="8259" spans="8:55">
      <c r="H8259" s="6"/>
      <c r="O8259" s="6"/>
      <c r="V8259" s="6"/>
      <c r="AJ8259" s="6"/>
      <c r="BC8259" s="6"/>
    </row>
    <row r="8260" spans="8:55">
      <c r="H8260" s="6"/>
      <c r="O8260" s="6"/>
      <c r="V8260" s="6"/>
      <c r="AJ8260" s="6"/>
      <c r="BC8260" s="6"/>
    </row>
    <row r="8261" spans="8:55">
      <c r="H8261" s="6"/>
      <c r="O8261" s="6"/>
      <c r="V8261" s="6"/>
      <c r="AJ8261" s="6"/>
      <c r="BC8261" s="6"/>
    </row>
    <row r="8262" spans="8:55">
      <c r="H8262" s="6"/>
      <c r="O8262" s="6"/>
      <c r="V8262" s="6"/>
      <c r="AJ8262" s="6"/>
      <c r="BC8262" s="6"/>
    </row>
    <row r="8263" spans="8:55">
      <c r="H8263" s="6"/>
      <c r="O8263" s="6"/>
      <c r="V8263" s="6"/>
      <c r="AJ8263" s="6"/>
      <c r="BC8263" s="6"/>
    </row>
    <row r="8264" spans="8:55">
      <c r="H8264" s="6"/>
      <c r="O8264" s="6"/>
      <c r="V8264" s="6"/>
      <c r="AJ8264" s="6"/>
      <c r="BC8264" s="6"/>
    </row>
    <row r="8265" spans="8:55">
      <c r="H8265" s="6"/>
      <c r="O8265" s="6"/>
      <c r="V8265" s="6"/>
      <c r="AJ8265" s="6"/>
      <c r="BC8265" s="6"/>
    </row>
    <row r="8266" spans="8:55">
      <c r="H8266" s="6"/>
      <c r="O8266" s="6"/>
      <c r="V8266" s="6"/>
      <c r="AJ8266" s="6"/>
      <c r="BC8266" s="6"/>
    </row>
    <row r="8267" spans="8:55">
      <c r="H8267" s="6"/>
      <c r="O8267" s="6"/>
      <c r="V8267" s="6"/>
      <c r="AJ8267" s="6"/>
      <c r="BC8267" s="6"/>
    </row>
    <row r="8268" spans="8:55">
      <c r="H8268" s="6"/>
      <c r="O8268" s="6"/>
      <c r="V8268" s="6"/>
      <c r="AJ8268" s="6"/>
      <c r="BC8268" s="6"/>
    </row>
    <row r="8269" spans="8:55">
      <c r="H8269" s="6"/>
      <c r="O8269" s="6"/>
      <c r="V8269" s="6"/>
      <c r="AJ8269" s="6"/>
      <c r="BC8269" s="6"/>
    </row>
    <row r="8270" spans="8:55">
      <c r="H8270" s="6"/>
      <c r="O8270" s="6"/>
      <c r="V8270" s="6"/>
      <c r="AJ8270" s="6"/>
      <c r="BC8270" s="6"/>
    </row>
    <row r="8271" spans="8:55">
      <c r="H8271" s="6"/>
      <c r="O8271" s="6"/>
      <c r="V8271" s="6"/>
      <c r="AJ8271" s="6"/>
      <c r="BC8271" s="6"/>
    </row>
    <row r="8272" spans="8:55">
      <c r="H8272" s="6"/>
      <c r="O8272" s="6"/>
      <c r="V8272" s="6"/>
      <c r="AJ8272" s="6"/>
      <c r="BC8272" s="6"/>
    </row>
    <row r="8273" spans="8:55">
      <c r="H8273" s="6"/>
      <c r="O8273" s="6"/>
      <c r="V8273" s="6"/>
      <c r="AJ8273" s="6"/>
      <c r="BC8273" s="6"/>
    </row>
    <row r="8274" spans="8:55">
      <c r="H8274" s="6"/>
      <c r="O8274" s="6"/>
      <c r="V8274" s="6"/>
      <c r="AJ8274" s="6"/>
      <c r="BC8274" s="6"/>
    </row>
    <row r="8275" spans="8:55">
      <c r="H8275" s="6"/>
      <c r="O8275" s="6"/>
      <c r="V8275" s="6"/>
      <c r="AJ8275" s="6"/>
      <c r="BC8275" s="6"/>
    </row>
    <row r="8276" spans="8:55">
      <c r="H8276" s="6"/>
      <c r="O8276" s="6"/>
      <c r="V8276" s="6"/>
      <c r="AJ8276" s="6"/>
      <c r="BC8276" s="6"/>
    </row>
    <row r="8277" spans="8:55">
      <c r="H8277" s="6"/>
      <c r="O8277" s="6"/>
      <c r="V8277" s="6"/>
      <c r="AJ8277" s="6"/>
      <c r="BC8277" s="6"/>
    </row>
    <row r="8278" spans="8:55">
      <c r="H8278" s="6"/>
      <c r="O8278" s="6"/>
      <c r="V8278" s="6"/>
      <c r="AJ8278" s="6"/>
      <c r="BC8278" s="6"/>
    </row>
    <row r="8279" spans="8:55">
      <c r="H8279" s="6"/>
      <c r="O8279" s="6"/>
      <c r="V8279" s="6"/>
      <c r="AJ8279" s="6"/>
      <c r="BC8279" s="6"/>
    </row>
    <row r="8280" spans="8:55">
      <c r="H8280" s="6"/>
      <c r="O8280" s="6"/>
      <c r="V8280" s="6"/>
      <c r="AJ8280" s="6"/>
      <c r="BC8280" s="6"/>
    </row>
    <row r="8281" spans="8:55">
      <c r="H8281" s="6"/>
      <c r="O8281" s="6"/>
      <c r="V8281" s="6"/>
      <c r="AJ8281" s="6"/>
      <c r="BC8281" s="6"/>
    </row>
    <row r="8282" spans="8:55">
      <c r="H8282" s="6"/>
      <c r="O8282" s="6"/>
      <c r="V8282" s="6"/>
      <c r="AJ8282" s="6"/>
      <c r="BC8282" s="6"/>
    </row>
    <row r="8283" spans="8:55">
      <c r="H8283" s="6"/>
      <c r="O8283" s="6"/>
      <c r="V8283" s="6"/>
      <c r="AJ8283" s="6"/>
      <c r="BC8283" s="6"/>
    </row>
    <row r="8284" spans="8:55">
      <c r="H8284" s="6"/>
      <c r="O8284" s="6"/>
      <c r="V8284" s="6"/>
      <c r="AJ8284" s="6"/>
      <c r="BC8284" s="6"/>
    </row>
    <row r="8285" spans="8:55">
      <c r="H8285" s="6"/>
      <c r="O8285" s="6"/>
      <c r="V8285" s="6"/>
      <c r="AJ8285" s="6"/>
      <c r="BC8285" s="6"/>
    </row>
    <row r="8286" spans="8:55">
      <c r="H8286" s="6"/>
      <c r="O8286" s="6"/>
      <c r="V8286" s="6"/>
      <c r="AJ8286" s="6"/>
      <c r="BC8286" s="6"/>
    </row>
    <row r="8287" spans="8:55">
      <c r="H8287" s="6"/>
      <c r="O8287" s="6"/>
      <c r="V8287" s="6"/>
      <c r="AJ8287" s="6"/>
      <c r="BC8287" s="6"/>
    </row>
    <row r="8288" spans="8:55">
      <c r="H8288" s="6"/>
      <c r="O8288" s="6"/>
      <c r="V8288" s="6"/>
      <c r="AJ8288" s="6"/>
      <c r="BC8288" s="6"/>
    </row>
    <row r="8289" spans="8:55">
      <c r="H8289" s="6"/>
      <c r="O8289" s="6"/>
      <c r="V8289" s="6"/>
      <c r="AJ8289" s="6"/>
      <c r="BC8289" s="6"/>
    </row>
    <row r="8290" spans="8:55">
      <c r="H8290" s="6"/>
      <c r="O8290" s="6"/>
      <c r="V8290" s="6"/>
      <c r="AJ8290" s="6"/>
      <c r="BC8290" s="6"/>
    </row>
    <row r="8291" spans="8:55">
      <c r="H8291" s="6"/>
      <c r="O8291" s="6"/>
      <c r="V8291" s="6"/>
      <c r="AJ8291" s="6"/>
      <c r="BC8291" s="6"/>
    </row>
    <row r="8292" spans="8:55">
      <c r="H8292" s="6"/>
      <c r="O8292" s="6"/>
      <c r="V8292" s="6"/>
      <c r="AJ8292" s="6"/>
      <c r="BC8292" s="6"/>
    </row>
    <row r="8293" spans="8:55">
      <c r="H8293" s="6"/>
      <c r="O8293" s="6"/>
      <c r="V8293" s="6"/>
      <c r="AJ8293" s="6"/>
      <c r="BC8293" s="6"/>
    </row>
    <row r="8294" spans="8:55">
      <c r="H8294" s="6"/>
      <c r="O8294" s="6"/>
      <c r="V8294" s="6"/>
      <c r="AJ8294" s="6"/>
      <c r="BC8294" s="6"/>
    </row>
    <row r="8295" spans="8:55">
      <c r="H8295" s="6"/>
      <c r="O8295" s="6"/>
      <c r="V8295" s="6"/>
      <c r="AJ8295" s="6"/>
      <c r="BC8295" s="6"/>
    </row>
    <row r="8296" spans="8:55">
      <c r="H8296" s="6"/>
      <c r="O8296" s="6"/>
      <c r="V8296" s="6"/>
      <c r="AJ8296" s="6"/>
      <c r="BC8296" s="6"/>
    </row>
    <row r="8297" spans="8:55">
      <c r="H8297" s="6"/>
      <c r="O8297" s="6"/>
      <c r="V8297" s="6"/>
      <c r="AJ8297" s="6"/>
      <c r="BC8297" s="6"/>
    </row>
    <row r="8298" spans="8:55">
      <c r="H8298" s="6"/>
      <c r="O8298" s="6"/>
      <c r="V8298" s="6"/>
      <c r="AJ8298" s="6"/>
      <c r="BC8298" s="6"/>
    </row>
    <row r="8299" spans="8:55">
      <c r="H8299" s="6"/>
      <c r="O8299" s="6"/>
      <c r="V8299" s="6"/>
      <c r="AJ8299" s="6"/>
      <c r="BC8299" s="6"/>
    </row>
    <row r="8300" spans="8:55">
      <c r="H8300" s="6"/>
      <c r="O8300" s="6"/>
      <c r="V8300" s="6"/>
      <c r="AJ8300" s="6"/>
      <c r="BC8300" s="6"/>
    </row>
    <row r="8301" spans="8:55">
      <c r="H8301" s="6"/>
      <c r="O8301" s="6"/>
      <c r="V8301" s="6"/>
      <c r="AJ8301" s="6"/>
      <c r="BC8301" s="6"/>
    </row>
    <row r="8302" spans="8:55">
      <c r="H8302" s="6"/>
      <c r="O8302" s="6"/>
      <c r="V8302" s="6"/>
      <c r="AJ8302" s="6"/>
      <c r="BC8302" s="6"/>
    </row>
    <row r="8303" spans="8:55">
      <c r="H8303" s="6"/>
      <c r="O8303" s="6"/>
      <c r="V8303" s="6"/>
      <c r="AJ8303" s="6"/>
      <c r="BC8303" s="6"/>
    </row>
    <row r="8304" spans="8:55">
      <c r="H8304" s="6"/>
      <c r="O8304" s="6"/>
      <c r="V8304" s="6"/>
      <c r="AJ8304" s="6"/>
      <c r="BC8304" s="6"/>
    </row>
    <row r="8305" spans="8:55">
      <c r="H8305" s="6"/>
      <c r="O8305" s="6"/>
      <c r="V8305" s="6"/>
      <c r="AJ8305" s="6"/>
      <c r="BC8305" s="6"/>
    </row>
    <row r="8306" spans="8:55">
      <c r="H8306" s="6"/>
      <c r="O8306" s="6"/>
      <c r="V8306" s="6"/>
      <c r="AJ8306" s="6"/>
      <c r="BC8306" s="6"/>
    </row>
    <row r="8307" spans="8:55">
      <c r="H8307" s="6"/>
      <c r="O8307" s="6"/>
      <c r="V8307" s="6"/>
      <c r="AJ8307" s="6"/>
      <c r="BC8307" s="6"/>
    </row>
    <row r="8308" spans="8:55">
      <c r="H8308" s="6"/>
      <c r="O8308" s="6"/>
      <c r="V8308" s="6"/>
      <c r="AJ8308" s="6"/>
      <c r="BC8308" s="6"/>
    </row>
    <row r="8309" spans="8:55">
      <c r="H8309" s="6"/>
      <c r="O8309" s="6"/>
      <c r="V8309" s="6"/>
      <c r="AJ8309" s="6"/>
      <c r="BC8309" s="6"/>
    </row>
    <row r="8310" spans="8:55">
      <c r="H8310" s="6"/>
      <c r="O8310" s="6"/>
      <c r="V8310" s="6"/>
      <c r="AJ8310" s="6"/>
      <c r="BC8310" s="6"/>
    </row>
    <row r="8311" spans="8:55">
      <c r="H8311" s="6"/>
      <c r="O8311" s="6"/>
      <c r="V8311" s="6"/>
      <c r="AJ8311" s="6"/>
      <c r="BC8311" s="6"/>
    </row>
    <row r="8312" spans="8:55">
      <c r="H8312" s="6"/>
      <c r="O8312" s="6"/>
      <c r="V8312" s="6"/>
      <c r="AJ8312" s="6"/>
      <c r="BC8312" s="6"/>
    </row>
    <row r="8313" spans="8:55">
      <c r="H8313" s="6"/>
      <c r="O8313" s="6"/>
      <c r="V8313" s="6"/>
      <c r="AJ8313" s="6"/>
      <c r="BC8313" s="6"/>
    </row>
    <row r="8314" spans="8:55">
      <c r="H8314" s="6"/>
      <c r="O8314" s="6"/>
      <c r="V8314" s="6"/>
      <c r="AJ8314" s="6"/>
      <c r="BC8314" s="6"/>
    </row>
    <row r="8315" spans="8:55">
      <c r="H8315" s="6"/>
      <c r="O8315" s="6"/>
      <c r="V8315" s="6"/>
      <c r="AJ8315" s="6"/>
      <c r="BC8315" s="6"/>
    </row>
    <row r="8316" spans="8:55">
      <c r="H8316" s="6"/>
      <c r="O8316" s="6"/>
      <c r="V8316" s="6"/>
      <c r="AJ8316" s="6"/>
      <c r="BC8316" s="6"/>
    </row>
    <row r="8317" spans="8:55">
      <c r="H8317" s="6"/>
      <c r="O8317" s="6"/>
      <c r="V8317" s="6"/>
      <c r="AJ8317" s="6"/>
      <c r="BC8317" s="6"/>
    </row>
    <row r="8318" spans="8:55">
      <c r="H8318" s="6"/>
      <c r="O8318" s="6"/>
      <c r="V8318" s="6"/>
      <c r="AJ8318" s="6"/>
      <c r="BC8318" s="6"/>
    </row>
    <row r="8319" spans="8:55">
      <c r="H8319" s="6"/>
      <c r="O8319" s="6"/>
      <c r="V8319" s="6"/>
      <c r="AJ8319" s="6"/>
      <c r="BC8319" s="6"/>
    </row>
    <row r="8320" spans="8:55">
      <c r="H8320" s="6"/>
      <c r="O8320" s="6"/>
      <c r="V8320" s="6"/>
      <c r="AJ8320" s="6"/>
      <c r="BC8320" s="6"/>
    </row>
    <row r="8321" spans="8:55">
      <c r="H8321" s="6"/>
      <c r="O8321" s="6"/>
      <c r="V8321" s="6"/>
      <c r="AJ8321" s="6"/>
      <c r="BC8321" s="6"/>
    </row>
    <row r="8322" spans="8:55">
      <c r="H8322" s="6"/>
      <c r="O8322" s="6"/>
      <c r="V8322" s="6"/>
      <c r="AJ8322" s="6"/>
      <c r="BC8322" s="6"/>
    </row>
    <row r="8323" spans="8:55">
      <c r="H8323" s="6"/>
      <c r="O8323" s="6"/>
      <c r="V8323" s="6"/>
      <c r="AJ8323" s="6"/>
      <c r="BC8323" s="6"/>
    </row>
    <row r="8324" spans="8:55">
      <c r="H8324" s="6"/>
      <c r="O8324" s="6"/>
      <c r="V8324" s="6"/>
      <c r="AJ8324" s="6"/>
      <c r="BC8324" s="6"/>
    </row>
    <row r="8325" spans="8:55">
      <c r="H8325" s="6"/>
      <c r="O8325" s="6"/>
      <c r="V8325" s="6"/>
      <c r="AJ8325" s="6"/>
      <c r="BC8325" s="6"/>
    </row>
    <row r="8326" spans="8:55">
      <c r="H8326" s="6"/>
      <c r="O8326" s="6"/>
      <c r="V8326" s="6"/>
      <c r="AJ8326" s="6"/>
      <c r="BC8326" s="6"/>
    </row>
    <row r="8327" spans="8:55">
      <c r="H8327" s="6"/>
      <c r="O8327" s="6"/>
      <c r="V8327" s="6"/>
      <c r="AJ8327" s="6"/>
      <c r="BC8327" s="6"/>
    </row>
    <row r="8328" spans="8:55">
      <c r="H8328" s="6"/>
      <c r="O8328" s="6"/>
      <c r="V8328" s="6"/>
      <c r="AJ8328" s="6"/>
      <c r="BC8328" s="6"/>
    </row>
    <row r="8329" spans="8:55">
      <c r="H8329" s="6"/>
      <c r="O8329" s="6"/>
      <c r="V8329" s="6"/>
      <c r="AJ8329" s="6"/>
      <c r="BC8329" s="6"/>
    </row>
    <row r="8330" spans="8:55">
      <c r="H8330" s="6"/>
      <c r="O8330" s="6"/>
      <c r="V8330" s="6"/>
      <c r="AJ8330" s="6"/>
      <c r="BC8330" s="6"/>
    </row>
    <row r="8331" spans="8:55">
      <c r="H8331" s="6"/>
      <c r="O8331" s="6"/>
      <c r="V8331" s="6"/>
      <c r="AJ8331" s="6"/>
      <c r="BC8331" s="6"/>
    </row>
    <row r="8332" spans="8:55">
      <c r="H8332" s="6"/>
      <c r="O8332" s="6"/>
      <c r="V8332" s="6"/>
      <c r="AJ8332" s="6"/>
      <c r="BC8332" s="6"/>
    </row>
    <row r="8333" spans="8:55">
      <c r="H8333" s="6"/>
      <c r="O8333" s="6"/>
      <c r="V8333" s="6"/>
      <c r="AJ8333" s="6"/>
      <c r="BC8333" s="6"/>
    </row>
    <row r="8334" spans="8:55">
      <c r="H8334" s="6"/>
      <c r="O8334" s="6"/>
      <c r="V8334" s="6"/>
      <c r="AJ8334" s="6"/>
      <c r="BC8334" s="6"/>
    </row>
    <row r="8335" spans="8:55">
      <c r="H8335" s="6"/>
      <c r="O8335" s="6"/>
      <c r="V8335" s="6"/>
      <c r="AJ8335" s="6"/>
      <c r="BC8335" s="6"/>
    </row>
    <row r="8336" spans="8:55">
      <c r="H8336" s="6"/>
      <c r="O8336" s="6"/>
      <c r="V8336" s="6"/>
      <c r="AJ8336" s="6"/>
      <c r="BC8336" s="6"/>
    </row>
    <row r="8337" spans="8:55">
      <c r="H8337" s="6"/>
      <c r="O8337" s="6"/>
      <c r="V8337" s="6"/>
      <c r="AJ8337" s="6"/>
      <c r="BC8337" s="6"/>
    </row>
    <row r="8338" spans="8:55">
      <c r="H8338" s="6"/>
      <c r="O8338" s="6"/>
      <c r="V8338" s="6"/>
      <c r="AJ8338" s="6"/>
      <c r="BC8338" s="6"/>
    </row>
    <row r="8339" spans="8:55">
      <c r="H8339" s="6"/>
      <c r="O8339" s="6"/>
      <c r="V8339" s="6"/>
      <c r="AJ8339" s="6"/>
      <c r="BC8339" s="6"/>
    </row>
    <row r="8340" spans="8:55">
      <c r="H8340" s="6"/>
      <c r="O8340" s="6"/>
      <c r="V8340" s="6"/>
      <c r="AJ8340" s="6"/>
      <c r="BC8340" s="6"/>
    </row>
    <row r="8341" spans="8:55">
      <c r="H8341" s="6"/>
      <c r="O8341" s="6"/>
      <c r="V8341" s="6"/>
      <c r="AJ8341" s="6"/>
      <c r="BC8341" s="6"/>
    </row>
    <row r="8342" spans="8:55">
      <c r="H8342" s="6"/>
      <c r="O8342" s="6"/>
      <c r="V8342" s="6"/>
      <c r="AJ8342" s="6"/>
      <c r="BC8342" s="6"/>
    </row>
    <row r="8343" spans="8:55">
      <c r="H8343" s="6"/>
      <c r="O8343" s="6"/>
      <c r="V8343" s="6"/>
      <c r="AJ8343" s="6"/>
      <c r="BC8343" s="6"/>
    </row>
    <row r="8344" spans="8:55">
      <c r="H8344" s="6"/>
      <c r="O8344" s="6"/>
      <c r="V8344" s="6"/>
      <c r="AJ8344" s="6"/>
      <c r="BC8344" s="6"/>
    </row>
    <row r="8345" spans="8:55">
      <c r="H8345" s="6"/>
      <c r="O8345" s="6"/>
      <c r="V8345" s="6"/>
      <c r="AJ8345" s="6"/>
      <c r="BC8345" s="6"/>
    </row>
    <row r="8346" spans="8:55">
      <c r="H8346" s="6"/>
      <c r="O8346" s="6"/>
      <c r="V8346" s="6"/>
      <c r="AJ8346" s="6"/>
      <c r="BC8346" s="6"/>
    </row>
    <row r="8347" spans="8:55">
      <c r="H8347" s="6"/>
      <c r="O8347" s="6"/>
      <c r="V8347" s="6"/>
      <c r="AJ8347" s="6"/>
      <c r="BC8347" s="6"/>
    </row>
    <row r="8348" spans="8:55">
      <c r="H8348" s="6"/>
      <c r="O8348" s="6"/>
      <c r="V8348" s="6"/>
      <c r="AJ8348" s="6"/>
      <c r="BC8348" s="6"/>
    </row>
    <row r="8349" spans="8:55">
      <c r="H8349" s="6"/>
      <c r="O8349" s="6"/>
      <c r="V8349" s="6"/>
      <c r="AJ8349" s="6"/>
      <c r="BC8349" s="6"/>
    </row>
    <row r="8350" spans="8:55">
      <c r="H8350" s="6"/>
      <c r="O8350" s="6"/>
      <c r="V8350" s="6"/>
      <c r="AJ8350" s="6"/>
      <c r="BC8350" s="6"/>
    </row>
    <row r="8351" spans="8:55">
      <c r="H8351" s="6"/>
      <c r="O8351" s="6"/>
      <c r="V8351" s="6"/>
      <c r="AJ8351" s="6"/>
      <c r="BC8351" s="6"/>
    </row>
    <row r="8352" spans="8:55">
      <c r="H8352" s="6"/>
      <c r="O8352" s="6"/>
      <c r="V8352" s="6"/>
      <c r="AJ8352" s="6"/>
      <c r="BC8352" s="6"/>
    </row>
    <row r="8353" spans="8:55">
      <c r="H8353" s="6"/>
      <c r="O8353" s="6"/>
      <c r="V8353" s="6"/>
      <c r="AJ8353" s="6"/>
      <c r="BC8353" s="6"/>
    </row>
    <row r="8354" spans="8:55">
      <c r="H8354" s="6"/>
      <c r="O8354" s="6"/>
      <c r="V8354" s="6"/>
      <c r="AJ8354" s="6"/>
      <c r="BC8354" s="6"/>
    </row>
    <row r="8355" spans="8:55">
      <c r="H8355" s="6"/>
      <c r="O8355" s="6"/>
      <c r="V8355" s="6"/>
      <c r="AJ8355" s="6"/>
      <c r="BC8355" s="6"/>
    </row>
    <row r="8356" spans="8:55">
      <c r="H8356" s="6"/>
      <c r="O8356" s="6"/>
      <c r="V8356" s="6"/>
      <c r="AJ8356" s="6"/>
      <c r="BC8356" s="6"/>
    </row>
    <row r="8357" spans="8:55">
      <c r="H8357" s="6"/>
      <c r="O8357" s="6"/>
      <c r="V8357" s="6"/>
      <c r="AJ8357" s="6"/>
      <c r="BC8357" s="6"/>
    </row>
    <row r="8358" spans="8:55">
      <c r="H8358" s="6"/>
      <c r="O8358" s="6"/>
      <c r="V8358" s="6"/>
      <c r="AJ8358" s="6"/>
      <c r="BC8358" s="6"/>
    </row>
    <row r="8359" spans="8:55">
      <c r="H8359" s="6"/>
      <c r="O8359" s="6"/>
      <c r="V8359" s="6"/>
      <c r="AJ8359" s="6"/>
      <c r="BC8359" s="6"/>
    </row>
    <row r="8360" spans="8:55">
      <c r="H8360" s="6"/>
      <c r="O8360" s="6"/>
      <c r="V8360" s="6"/>
      <c r="AJ8360" s="6"/>
      <c r="BC8360" s="6"/>
    </row>
    <row r="8361" spans="8:55">
      <c r="H8361" s="6"/>
      <c r="O8361" s="6"/>
      <c r="V8361" s="6"/>
      <c r="AJ8361" s="6"/>
      <c r="BC8361" s="6"/>
    </row>
    <row r="8362" spans="8:55">
      <c r="H8362" s="6"/>
      <c r="O8362" s="6"/>
      <c r="V8362" s="6"/>
      <c r="AJ8362" s="6"/>
      <c r="BC8362" s="6"/>
    </row>
    <row r="8363" spans="8:55">
      <c r="H8363" s="6"/>
      <c r="O8363" s="6"/>
      <c r="V8363" s="6"/>
      <c r="AJ8363" s="6"/>
      <c r="BC8363" s="6"/>
    </row>
    <row r="8364" spans="8:55">
      <c r="H8364" s="6"/>
      <c r="O8364" s="6"/>
      <c r="V8364" s="6"/>
      <c r="AJ8364" s="6"/>
      <c r="BC8364" s="6"/>
    </row>
    <row r="8365" spans="8:55">
      <c r="H8365" s="6"/>
      <c r="O8365" s="6"/>
      <c r="V8365" s="6"/>
      <c r="AJ8365" s="6"/>
      <c r="BC8365" s="6"/>
    </row>
    <row r="8366" spans="8:55">
      <c r="H8366" s="6"/>
      <c r="O8366" s="6"/>
      <c r="V8366" s="6"/>
      <c r="AJ8366" s="6"/>
      <c r="BC8366" s="6"/>
    </row>
    <row r="8367" spans="8:55">
      <c r="H8367" s="6"/>
      <c r="O8367" s="6"/>
      <c r="V8367" s="6"/>
      <c r="AJ8367" s="6"/>
      <c r="BC8367" s="6"/>
    </row>
    <row r="8368" spans="8:55">
      <c r="H8368" s="6"/>
      <c r="O8368" s="6"/>
      <c r="V8368" s="6"/>
      <c r="AJ8368" s="6"/>
      <c r="BC8368" s="6"/>
    </row>
    <row r="8369" spans="8:55">
      <c r="H8369" s="6"/>
      <c r="O8369" s="6"/>
      <c r="V8369" s="6"/>
      <c r="AJ8369" s="6"/>
      <c r="BC8369" s="6"/>
    </row>
    <row r="8370" spans="8:55">
      <c r="H8370" s="6"/>
      <c r="O8370" s="6"/>
      <c r="V8370" s="6"/>
      <c r="AJ8370" s="6"/>
      <c r="BC8370" s="6"/>
    </row>
    <row r="8371" spans="8:55">
      <c r="H8371" s="6"/>
      <c r="O8371" s="6"/>
      <c r="V8371" s="6"/>
      <c r="AJ8371" s="6"/>
      <c r="BC8371" s="6"/>
    </row>
    <row r="8372" spans="8:55">
      <c r="H8372" s="6"/>
      <c r="O8372" s="6"/>
      <c r="V8372" s="6"/>
      <c r="AJ8372" s="6"/>
      <c r="BC8372" s="6"/>
    </row>
    <row r="8373" spans="8:55">
      <c r="H8373" s="6"/>
      <c r="O8373" s="6"/>
      <c r="V8373" s="6"/>
      <c r="AJ8373" s="6"/>
      <c r="BC8373" s="6"/>
    </row>
    <row r="8374" spans="8:55">
      <c r="H8374" s="6"/>
      <c r="O8374" s="6"/>
      <c r="V8374" s="6"/>
      <c r="AJ8374" s="6"/>
      <c r="BC8374" s="6"/>
    </row>
    <row r="8375" spans="8:55">
      <c r="H8375" s="6"/>
      <c r="O8375" s="6"/>
      <c r="V8375" s="6"/>
      <c r="AJ8375" s="6"/>
      <c r="BC8375" s="6"/>
    </row>
    <row r="8376" spans="8:55">
      <c r="H8376" s="6"/>
      <c r="O8376" s="6"/>
      <c r="V8376" s="6"/>
      <c r="AJ8376" s="6"/>
      <c r="BC8376" s="6"/>
    </row>
    <row r="8377" spans="8:55">
      <c r="H8377" s="6"/>
      <c r="O8377" s="6"/>
      <c r="V8377" s="6"/>
      <c r="AJ8377" s="6"/>
      <c r="BC8377" s="6"/>
    </row>
    <row r="8378" spans="8:55">
      <c r="H8378" s="6"/>
      <c r="O8378" s="6"/>
      <c r="V8378" s="6"/>
      <c r="AJ8378" s="6"/>
      <c r="BC8378" s="6"/>
    </row>
    <row r="8379" spans="8:55">
      <c r="H8379" s="6"/>
      <c r="O8379" s="6"/>
      <c r="V8379" s="6"/>
      <c r="AJ8379" s="6"/>
      <c r="BC8379" s="6"/>
    </row>
    <row r="8380" spans="8:55">
      <c r="H8380" s="6"/>
      <c r="O8380" s="6"/>
      <c r="V8380" s="6"/>
      <c r="AJ8380" s="6"/>
      <c r="BC8380" s="6"/>
    </row>
    <row r="8381" spans="8:55">
      <c r="H8381" s="6"/>
      <c r="O8381" s="6"/>
      <c r="V8381" s="6"/>
      <c r="AJ8381" s="6"/>
      <c r="BC8381" s="6"/>
    </row>
    <row r="8382" spans="8:55">
      <c r="H8382" s="6"/>
      <c r="O8382" s="6"/>
      <c r="V8382" s="6"/>
      <c r="AJ8382" s="6"/>
      <c r="BC8382" s="6"/>
    </row>
    <row r="8383" spans="8:55">
      <c r="H8383" s="6"/>
      <c r="O8383" s="6"/>
      <c r="V8383" s="6"/>
      <c r="AJ8383" s="6"/>
      <c r="BC8383" s="6"/>
    </row>
    <row r="8384" spans="8:55">
      <c r="H8384" s="6"/>
      <c r="O8384" s="6"/>
      <c r="V8384" s="6"/>
      <c r="AJ8384" s="6"/>
      <c r="BC8384" s="6"/>
    </row>
    <row r="8385" spans="8:55">
      <c r="H8385" s="6"/>
      <c r="O8385" s="6"/>
      <c r="V8385" s="6"/>
      <c r="AJ8385" s="6"/>
      <c r="BC8385" s="6"/>
    </row>
    <row r="8386" spans="8:55">
      <c r="H8386" s="6"/>
      <c r="O8386" s="6"/>
      <c r="V8386" s="6"/>
      <c r="AJ8386" s="6"/>
      <c r="BC8386" s="6"/>
    </row>
    <row r="8387" spans="8:55">
      <c r="H8387" s="6"/>
      <c r="O8387" s="6"/>
      <c r="V8387" s="6"/>
      <c r="AJ8387" s="6"/>
      <c r="BC8387" s="6"/>
    </row>
    <row r="8388" spans="8:55">
      <c r="H8388" s="6"/>
      <c r="O8388" s="6"/>
      <c r="V8388" s="6"/>
      <c r="AJ8388" s="6"/>
      <c r="BC8388" s="6"/>
    </row>
    <row r="8389" spans="8:55">
      <c r="H8389" s="6"/>
      <c r="O8389" s="6"/>
      <c r="V8389" s="6"/>
      <c r="AJ8389" s="6"/>
      <c r="BC8389" s="6"/>
    </row>
    <row r="8390" spans="8:55">
      <c r="H8390" s="6"/>
      <c r="O8390" s="6"/>
      <c r="V8390" s="6"/>
      <c r="AJ8390" s="6"/>
      <c r="BC8390" s="6"/>
    </row>
    <row r="8391" spans="8:55">
      <c r="H8391" s="6"/>
      <c r="O8391" s="6"/>
      <c r="V8391" s="6"/>
      <c r="AJ8391" s="6"/>
      <c r="BC8391" s="6"/>
    </row>
    <row r="8392" spans="8:55">
      <c r="H8392" s="6"/>
      <c r="O8392" s="6"/>
      <c r="V8392" s="6"/>
      <c r="AJ8392" s="6"/>
      <c r="BC8392" s="6"/>
    </row>
    <row r="8393" spans="8:55">
      <c r="H8393" s="6"/>
      <c r="O8393" s="6"/>
      <c r="V8393" s="6"/>
      <c r="AJ8393" s="6"/>
      <c r="BC8393" s="6"/>
    </row>
    <row r="8394" spans="8:55">
      <c r="H8394" s="6"/>
      <c r="O8394" s="6"/>
      <c r="V8394" s="6"/>
      <c r="AJ8394" s="6"/>
      <c r="BC8394" s="6"/>
    </row>
    <row r="8395" spans="8:55">
      <c r="H8395" s="6"/>
      <c r="O8395" s="6"/>
      <c r="V8395" s="6"/>
      <c r="AJ8395" s="6"/>
      <c r="BC8395" s="6"/>
    </row>
    <row r="8396" spans="8:55">
      <c r="H8396" s="6"/>
      <c r="O8396" s="6"/>
      <c r="V8396" s="6"/>
      <c r="AJ8396" s="6"/>
      <c r="BC8396" s="6"/>
    </row>
    <row r="8397" spans="8:55">
      <c r="H8397" s="6"/>
      <c r="O8397" s="6"/>
      <c r="V8397" s="6"/>
      <c r="AJ8397" s="6"/>
      <c r="BC8397" s="6"/>
    </row>
    <row r="8398" spans="8:55">
      <c r="H8398" s="6"/>
      <c r="O8398" s="6"/>
      <c r="V8398" s="6"/>
      <c r="AJ8398" s="6"/>
      <c r="BC8398" s="6"/>
    </row>
    <row r="8399" spans="8:55">
      <c r="H8399" s="6"/>
      <c r="O8399" s="6"/>
      <c r="V8399" s="6"/>
      <c r="AJ8399" s="6"/>
      <c r="BC8399" s="6"/>
    </row>
    <row r="8400" spans="8:55">
      <c r="H8400" s="6"/>
      <c r="O8400" s="6"/>
      <c r="V8400" s="6"/>
      <c r="AJ8400" s="6"/>
      <c r="BC8400" s="6"/>
    </row>
    <row r="8401" spans="8:55">
      <c r="H8401" s="6"/>
      <c r="O8401" s="6"/>
      <c r="V8401" s="6"/>
      <c r="AJ8401" s="6"/>
      <c r="BC8401" s="6"/>
    </row>
    <row r="8402" spans="8:55">
      <c r="H8402" s="6"/>
      <c r="O8402" s="6"/>
      <c r="V8402" s="6"/>
      <c r="AJ8402" s="6"/>
      <c r="BC8402" s="6"/>
    </row>
    <row r="8403" spans="8:55">
      <c r="H8403" s="6"/>
      <c r="O8403" s="6"/>
      <c r="V8403" s="6"/>
      <c r="AJ8403" s="6"/>
      <c r="BC8403" s="6"/>
    </row>
    <row r="8404" spans="8:55">
      <c r="H8404" s="6"/>
      <c r="O8404" s="6"/>
      <c r="V8404" s="6"/>
      <c r="AJ8404" s="6"/>
      <c r="BC8404" s="6"/>
    </row>
    <row r="8405" spans="8:55">
      <c r="H8405" s="6"/>
      <c r="O8405" s="6"/>
      <c r="V8405" s="6"/>
      <c r="AJ8405" s="6"/>
      <c r="BC8405" s="6"/>
    </row>
    <row r="8406" spans="8:55">
      <c r="H8406" s="6"/>
      <c r="O8406" s="6"/>
      <c r="V8406" s="6"/>
      <c r="AJ8406" s="6"/>
      <c r="BC8406" s="6"/>
    </row>
    <row r="8407" spans="8:55">
      <c r="H8407" s="6"/>
      <c r="O8407" s="6"/>
      <c r="V8407" s="6"/>
      <c r="AJ8407" s="6"/>
      <c r="BC8407" s="6"/>
    </row>
    <row r="8408" spans="8:55">
      <c r="H8408" s="6"/>
      <c r="O8408" s="6"/>
      <c r="V8408" s="6"/>
      <c r="AJ8408" s="6"/>
      <c r="BC8408" s="6"/>
    </row>
    <row r="8409" spans="8:55">
      <c r="H8409" s="6"/>
      <c r="O8409" s="6"/>
      <c r="V8409" s="6"/>
      <c r="AJ8409" s="6"/>
      <c r="BC8409" s="6"/>
    </row>
    <row r="8410" spans="8:55">
      <c r="H8410" s="6"/>
      <c r="O8410" s="6"/>
      <c r="V8410" s="6"/>
      <c r="AJ8410" s="6"/>
      <c r="BC8410" s="6"/>
    </row>
    <row r="8411" spans="8:55">
      <c r="H8411" s="6"/>
      <c r="O8411" s="6"/>
      <c r="V8411" s="6"/>
      <c r="AJ8411" s="6"/>
      <c r="BC8411" s="6"/>
    </row>
    <row r="8412" spans="8:55">
      <c r="H8412" s="6"/>
      <c r="O8412" s="6"/>
      <c r="V8412" s="6"/>
      <c r="AJ8412" s="6"/>
      <c r="BC8412" s="6"/>
    </row>
    <row r="8413" spans="8:55">
      <c r="H8413" s="6"/>
      <c r="O8413" s="6"/>
      <c r="V8413" s="6"/>
      <c r="AJ8413" s="6"/>
      <c r="BC8413" s="6"/>
    </row>
    <row r="8414" spans="8:55">
      <c r="H8414" s="6"/>
      <c r="O8414" s="6"/>
      <c r="V8414" s="6"/>
      <c r="AJ8414" s="6"/>
      <c r="BC8414" s="6"/>
    </row>
    <row r="8415" spans="8:55">
      <c r="H8415" s="6"/>
      <c r="O8415" s="6"/>
      <c r="V8415" s="6"/>
      <c r="AJ8415" s="6"/>
      <c r="BC8415" s="6"/>
    </row>
    <row r="8416" spans="8:55">
      <c r="H8416" s="6"/>
      <c r="O8416" s="6"/>
      <c r="V8416" s="6"/>
      <c r="AJ8416" s="6"/>
      <c r="BC8416" s="6"/>
    </row>
    <row r="8417" spans="8:55">
      <c r="H8417" s="6"/>
      <c r="O8417" s="6"/>
      <c r="V8417" s="6"/>
      <c r="AJ8417" s="6"/>
      <c r="BC8417" s="6"/>
    </row>
    <row r="8418" spans="8:55">
      <c r="H8418" s="6"/>
      <c r="O8418" s="6"/>
      <c r="V8418" s="6"/>
      <c r="AJ8418" s="6"/>
      <c r="BC8418" s="6"/>
    </row>
    <row r="8419" spans="8:55">
      <c r="H8419" s="6"/>
      <c r="O8419" s="6"/>
      <c r="V8419" s="6"/>
      <c r="AJ8419" s="6"/>
      <c r="BC8419" s="6"/>
    </row>
    <row r="8420" spans="8:55">
      <c r="H8420" s="6"/>
      <c r="O8420" s="6"/>
      <c r="V8420" s="6"/>
      <c r="AJ8420" s="6"/>
      <c r="BC8420" s="6"/>
    </row>
    <row r="8421" spans="8:55">
      <c r="H8421" s="6"/>
      <c r="O8421" s="6"/>
      <c r="V8421" s="6"/>
      <c r="AJ8421" s="6"/>
      <c r="BC8421" s="6"/>
    </row>
    <row r="8422" spans="8:55">
      <c r="H8422" s="6"/>
      <c r="O8422" s="6"/>
      <c r="V8422" s="6"/>
      <c r="AJ8422" s="6"/>
      <c r="BC8422" s="6"/>
    </row>
    <row r="8423" spans="8:55">
      <c r="H8423" s="6"/>
      <c r="O8423" s="6"/>
      <c r="V8423" s="6"/>
      <c r="AJ8423" s="6"/>
      <c r="BC8423" s="6"/>
    </row>
    <row r="8424" spans="8:55">
      <c r="H8424" s="6"/>
      <c r="O8424" s="6"/>
      <c r="V8424" s="6"/>
      <c r="AJ8424" s="6"/>
      <c r="BC8424" s="6"/>
    </row>
    <row r="8425" spans="8:55">
      <c r="H8425" s="6"/>
      <c r="O8425" s="6"/>
      <c r="V8425" s="6"/>
      <c r="AJ8425" s="6"/>
      <c r="BC8425" s="6"/>
    </row>
    <row r="8426" spans="8:55">
      <c r="H8426" s="6"/>
      <c r="O8426" s="6"/>
      <c r="V8426" s="6"/>
      <c r="AJ8426" s="6"/>
      <c r="BC8426" s="6"/>
    </row>
    <row r="8427" spans="8:55">
      <c r="H8427" s="6"/>
      <c r="O8427" s="6"/>
      <c r="V8427" s="6"/>
      <c r="AJ8427" s="6"/>
      <c r="BC8427" s="6"/>
    </row>
    <row r="8428" spans="8:55">
      <c r="H8428" s="6"/>
      <c r="O8428" s="6"/>
      <c r="V8428" s="6"/>
      <c r="AJ8428" s="6"/>
      <c r="BC8428" s="6"/>
    </row>
    <row r="8429" spans="8:55">
      <c r="H8429" s="6"/>
      <c r="O8429" s="6"/>
      <c r="V8429" s="6"/>
      <c r="AJ8429" s="6"/>
      <c r="BC8429" s="6"/>
    </row>
    <row r="8430" spans="8:55">
      <c r="H8430" s="6"/>
      <c r="O8430" s="6"/>
      <c r="V8430" s="6"/>
      <c r="AJ8430" s="6"/>
      <c r="BC8430" s="6"/>
    </row>
    <row r="8431" spans="8:55">
      <c r="H8431" s="6"/>
      <c r="O8431" s="6"/>
      <c r="V8431" s="6"/>
      <c r="AJ8431" s="6"/>
      <c r="BC8431" s="6"/>
    </row>
    <row r="8432" spans="8:55">
      <c r="H8432" s="6"/>
      <c r="O8432" s="6"/>
      <c r="V8432" s="6"/>
      <c r="AJ8432" s="6"/>
      <c r="BC8432" s="6"/>
    </row>
    <row r="8433" spans="8:55">
      <c r="H8433" s="6"/>
      <c r="O8433" s="6"/>
      <c r="V8433" s="6"/>
      <c r="AJ8433" s="6"/>
      <c r="BC8433" s="6"/>
    </row>
    <row r="8434" spans="8:55">
      <c r="H8434" s="6"/>
      <c r="O8434" s="6"/>
      <c r="V8434" s="6"/>
      <c r="AJ8434" s="6"/>
      <c r="BC8434" s="6"/>
    </row>
    <row r="8435" spans="8:55">
      <c r="H8435" s="6"/>
      <c r="O8435" s="6"/>
      <c r="V8435" s="6"/>
      <c r="AJ8435" s="6"/>
      <c r="BC8435" s="6"/>
    </row>
    <row r="8436" spans="8:55">
      <c r="H8436" s="6"/>
      <c r="O8436" s="6"/>
      <c r="V8436" s="6"/>
      <c r="AJ8436" s="6"/>
      <c r="BC8436" s="6"/>
    </row>
    <row r="8437" spans="8:55">
      <c r="H8437" s="6"/>
      <c r="O8437" s="6"/>
      <c r="V8437" s="6"/>
      <c r="AJ8437" s="6"/>
      <c r="BC8437" s="6"/>
    </row>
    <row r="8438" spans="8:55">
      <c r="H8438" s="6"/>
      <c r="O8438" s="6"/>
      <c r="V8438" s="6"/>
      <c r="AJ8438" s="6"/>
      <c r="BC8438" s="6"/>
    </row>
    <row r="8439" spans="8:55">
      <c r="H8439" s="6"/>
      <c r="O8439" s="6"/>
      <c r="V8439" s="6"/>
      <c r="AJ8439" s="6"/>
      <c r="BC8439" s="6"/>
    </row>
    <row r="8440" spans="8:55">
      <c r="H8440" s="6"/>
      <c r="O8440" s="6"/>
      <c r="V8440" s="6"/>
      <c r="AJ8440" s="6"/>
      <c r="BC8440" s="6"/>
    </row>
    <row r="8441" spans="8:55">
      <c r="H8441" s="6"/>
      <c r="O8441" s="6"/>
      <c r="V8441" s="6"/>
      <c r="AJ8441" s="6"/>
      <c r="BC8441" s="6"/>
    </row>
    <row r="8442" spans="8:55">
      <c r="H8442" s="6"/>
      <c r="O8442" s="6"/>
      <c r="V8442" s="6"/>
      <c r="AJ8442" s="6"/>
      <c r="BC8442" s="6"/>
    </row>
    <row r="8443" spans="8:55">
      <c r="H8443" s="6"/>
      <c r="O8443" s="6"/>
      <c r="V8443" s="6"/>
      <c r="AJ8443" s="6"/>
      <c r="BC8443" s="6"/>
    </row>
    <row r="8444" spans="8:55">
      <c r="H8444" s="6"/>
      <c r="O8444" s="6"/>
      <c r="V8444" s="6"/>
      <c r="AJ8444" s="6"/>
      <c r="BC8444" s="6"/>
    </row>
    <row r="8445" spans="8:55">
      <c r="H8445" s="6"/>
      <c r="O8445" s="6"/>
      <c r="V8445" s="6"/>
      <c r="AJ8445" s="6"/>
      <c r="BC8445" s="6"/>
    </row>
    <row r="8446" spans="8:55">
      <c r="H8446" s="6"/>
      <c r="O8446" s="6"/>
      <c r="V8446" s="6"/>
      <c r="AJ8446" s="6"/>
      <c r="BC8446" s="6"/>
    </row>
    <row r="8447" spans="8:55">
      <c r="H8447" s="6"/>
      <c r="O8447" s="6"/>
      <c r="V8447" s="6"/>
      <c r="AJ8447" s="6"/>
      <c r="BC8447" s="6"/>
    </row>
    <row r="8448" spans="8:55">
      <c r="H8448" s="6"/>
      <c r="O8448" s="6"/>
      <c r="V8448" s="6"/>
      <c r="AJ8448" s="6"/>
      <c r="BC8448" s="6"/>
    </row>
    <row r="8449" spans="8:55">
      <c r="H8449" s="6"/>
      <c r="O8449" s="6"/>
      <c r="V8449" s="6"/>
      <c r="AJ8449" s="6"/>
      <c r="BC8449" s="6"/>
    </row>
    <row r="8450" spans="8:55">
      <c r="H8450" s="6"/>
      <c r="O8450" s="6"/>
      <c r="V8450" s="6"/>
      <c r="AJ8450" s="6"/>
      <c r="BC8450" s="6"/>
    </row>
    <row r="8451" spans="8:55">
      <c r="H8451" s="6"/>
      <c r="O8451" s="6"/>
      <c r="V8451" s="6"/>
      <c r="AJ8451" s="6"/>
      <c r="BC8451" s="6"/>
    </row>
    <row r="8452" spans="8:55">
      <c r="H8452" s="6"/>
      <c r="O8452" s="6"/>
      <c r="V8452" s="6"/>
      <c r="AJ8452" s="6"/>
      <c r="BC8452" s="6"/>
    </row>
    <row r="8453" spans="8:55">
      <c r="H8453" s="6"/>
      <c r="O8453" s="6"/>
      <c r="V8453" s="6"/>
      <c r="AJ8453" s="6"/>
      <c r="BC8453" s="6"/>
    </row>
    <row r="8454" spans="8:55">
      <c r="H8454" s="6"/>
      <c r="O8454" s="6"/>
      <c r="V8454" s="6"/>
      <c r="AJ8454" s="6"/>
      <c r="BC8454" s="6"/>
    </row>
    <row r="8455" spans="8:55">
      <c r="H8455" s="6"/>
      <c r="O8455" s="6"/>
      <c r="V8455" s="6"/>
      <c r="AJ8455" s="6"/>
      <c r="BC8455" s="6"/>
    </row>
    <row r="8456" spans="8:55">
      <c r="H8456" s="6"/>
      <c r="O8456" s="6"/>
      <c r="V8456" s="6"/>
      <c r="AJ8456" s="6"/>
      <c r="BC8456" s="6"/>
    </row>
    <row r="8457" spans="8:55">
      <c r="H8457" s="6"/>
      <c r="O8457" s="6"/>
      <c r="V8457" s="6"/>
      <c r="AJ8457" s="6"/>
      <c r="BC8457" s="6"/>
    </row>
    <row r="8458" spans="8:55">
      <c r="H8458" s="6"/>
      <c r="O8458" s="6"/>
      <c r="V8458" s="6"/>
      <c r="AJ8458" s="6"/>
      <c r="BC8458" s="6"/>
    </row>
    <row r="8459" spans="8:55">
      <c r="H8459" s="6"/>
      <c r="O8459" s="6"/>
      <c r="V8459" s="6"/>
      <c r="AJ8459" s="6"/>
      <c r="BC8459" s="6"/>
    </row>
    <row r="8460" spans="8:55">
      <c r="H8460" s="6"/>
      <c r="O8460" s="6"/>
      <c r="V8460" s="6"/>
      <c r="AJ8460" s="6"/>
      <c r="BC8460" s="6"/>
    </row>
    <row r="8461" spans="8:55">
      <c r="H8461" s="6"/>
      <c r="O8461" s="6"/>
      <c r="V8461" s="6"/>
      <c r="AJ8461" s="6"/>
      <c r="BC8461" s="6"/>
    </row>
    <row r="8462" spans="8:55">
      <c r="H8462" s="6"/>
      <c r="O8462" s="6"/>
      <c r="V8462" s="6"/>
      <c r="AJ8462" s="6"/>
      <c r="BC8462" s="6"/>
    </row>
    <row r="8463" spans="8:55">
      <c r="H8463" s="6"/>
      <c r="O8463" s="6"/>
      <c r="V8463" s="6"/>
      <c r="AJ8463" s="6"/>
      <c r="BC8463" s="6"/>
    </row>
    <row r="8464" spans="8:55">
      <c r="H8464" s="6"/>
      <c r="O8464" s="6"/>
      <c r="V8464" s="6"/>
      <c r="AJ8464" s="6"/>
      <c r="BC8464" s="6"/>
    </row>
    <row r="8465" spans="8:55">
      <c r="H8465" s="6"/>
      <c r="O8465" s="6"/>
      <c r="V8465" s="6"/>
      <c r="AJ8465" s="6"/>
      <c r="BC8465" s="6"/>
    </row>
    <row r="8466" spans="8:55">
      <c r="H8466" s="6"/>
      <c r="O8466" s="6"/>
      <c r="V8466" s="6"/>
      <c r="AJ8466" s="6"/>
      <c r="BC8466" s="6"/>
    </row>
    <row r="8467" spans="8:55">
      <c r="H8467" s="6"/>
      <c r="O8467" s="6"/>
      <c r="V8467" s="6"/>
      <c r="AJ8467" s="6"/>
      <c r="BC8467" s="6"/>
    </row>
    <row r="8468" spans="8:55">
      <c r="H8468" s="6"/>
      <c r="O8468" s="6"/>
      <c r="V8468" s="6"/>
      <c r="AJ8468" s="6"/>
      <c r="BC8468" s="6"/>
    </row>
    <row r="8469" spans="8:55">
      <c r="H8469" s="6"/>
      <c r="O8469" s="6"/>
      <c r="V8469" s="6"/>
      <c r="AJ8469" s="6"/>
      <c r="BC8469" s="6"/>
    </row>
    <row r="8470" spans="8:55">
      <c r="H8470" s="6"/>
      <c r="O8470" s="6"/>
      <c r="V8470" s="6"/>
      <c r="AJ8470" s="6"/>
      <c r="BC8470" s="6"/>
    </row>
    <row r="8471" spans="8:55">
      <c r="H8471" s="6"/>
      <c r="O8471" s="6"/>
      <c r="V8471" s="6"/>
      <c r="AJ8471" s="6"/>
      <c r="BC8471" s="6"/>
    </row>
    <row r="8472" spans="8:55">
      <c r="H8472" s="6"/>
      <c r="O8472" s="6"/>
      <c r="V8472" s="6"/>
      <c r="AJ8472" s="6"/>
      <c r="BC8472" s="6"/>
    </row>
    <row r="8473" spans="8:55">
      <c r="H8473" s="6"/>
      <c r="O8473" s="6"/>
      <c r="V8473" s="6"/>
      <c r="AJ8473" s="6"/>
      <c r="BC8473" s="6"/>
    </row>
    <row r="8474" spans="8:55">
      <c r="H8474" s="6"/>
      <c r="O8474" s="6"/>
      <c r="V8474" s="6"/>
      <c r="AJ8474" s="6"/>
      <c r="BC8474" s="6"/>
    </row>
    <row r="8475" spans="8:55">
      <c r="H8475" s="6"/>
      <c r="O8475" s="6"/>
      <c r="V8475" s="6"/>
      <c r="AJ8475" s="6"/>
      <c r="BC8475" s="6"/>
    </row>
    <row r="8476" spans="8:55">
      <c r="H8476" s="6"/>
      <c r="O8476" s="6"/>
      <c r="V8476" s="6"/>
      <c r="AJ8476" s="6"/>
      <c r="BC8476" s="6"/>
    </row>
    <row r="8477" spans="8:55">
      <c r="H8477" s="6"/>
      <c r="O8477" s="6"/>
      <c r="V8477" s="6"/>
      <c r="AJ8477" s="6"/>
      <c r="BC8477" s="6"/>
    </row>
    <row r="8478" spans="8:55">
      <c r="H8478" s="6"/>
      <c r="O8478" s="6"/>
      <c r="V8478" s="6"/>
      <c r="AJ8478" s="6"/>
      <c r="BC8478" s="6"/>
    </row>
    <row r="8479" spans="8:55">
      <c r="H8479" s="6"/>
      <c r="O8479" s="6"/>
      <c r="V8479" s="6"/>
      <c r="AJ8479" s="6"/>
      <c r="BC8479" s="6"/>
    </row>
    <row r="8480" spans="8:55">
      <c r="H8480" s="6"/>
      <c r="O8480" s="6"/>
      <c r="V8480" s="6"/>
      <c r="AJ8480" s="6"/>
      <c r="BC8480" s="6"/>
    </row>
    <row r="8481" spans="8:55">
      <c r="H8481" s="6"/>
      <c r="O8481" s="6"/>
      <c r="V8481" s="6"/>
      <c r="AJ8481" s="6"/>
      <c r="BC8481" s="6"/>
    </row>
    <row r="8482" spans="8:55">
      <c r="H8482" s="6"/>
      <c r="O8482" s="6"/>
      <c r="V8482" s="6"/>
      <c r="AJ8482" s="6"/>
      <c r="BC8482" s="6"/>
    </row>
    <row r="8483" spans="8:55">
      <c r="H8483" s="6"/>
      <c r="O8483" s="6"/>
      <c r="V8483" s="6"/>
      <c r="AJ8483" s="6"/>
      <c r="BC8483" s="6"/>
    </row>
    <row r="8484" spans="8:55">
      <c r="H8484" s="6"/>
      <c r="O8484" s="6"/>
      <c r="V8484" s="6"/>
      <c r="AJ8484" s="6"/>
      <c r="BC8484" s="6"/>
    </row>
    <row r="8485" spans="8:55">
      <c r="H8485" s="6"/>
      <c r="O8485" s="6"/>
      <c r="V8485" s="6"/>
      <c r="AJ8485" s="6"/>
      <c r="BC8485" s="6"/>
    </row>
    <row r="8486" spans="8:55">
      <c r="H8486" s="6"/>
      <c r="O8486" s="6"/>
      <c r="V8486" s="6"/>
      <c r="AJ8486" s="6"/>
      <c r="BC8486" s="6"/>
    </row>
    <row r="8487" spans="8:55">
      <c r="H8487" s="6"/>
      <c r="O8487" s="6"/>
      <c r="V8487" s="6"/>
      <c r="AJ8487" s="6"/>
      <c r="BC8487" s="6"/>
    </row>
    <row r="8488" spans="8:55">
      <c r="H8488" s="6"/>
      <c r="O8488" s="6"/>
      <c r="V8488" s="6"/>
      <c r="AJ8488" s="6"/>
      <c r="BC8488" s="6"/>
    </row>
    <row r="8489" spans="8:55">
      <c r="H8489" s="6"/>
      <c r="O8489" s="6"/>
      <c r="V8489" s="6"/>
      <c r="AJ8489" s="6"/>
      <c r="BC8489" s="6"/>
    </row>
    <row r="8490" spans="8:55">
      <c r="H8490" s="6"/>
      <c r="O8490" s="6"/>
      <c r="V8490" s="6"/>
      <c r="AJ8490" s="6"/>
      <c r="BC8490" s="6"/>
    </row>
    <row r="8491" spans="8:55">
      <c r="H8491" s="6"/>
      <c r="O8491" s="6"/>
      <c r="V8491" s="6"/>
      <c r="AJ8491" s="6"/>
      <c r="BC8491" s="6"/>
    </row>
    <row r="8492" spans="8:55">
      <c r="H8492" s="6"/>
      <c r="O8492" s="6"/>
      <c r="V8492" s="6"/>
      <c r="AJ8492" s="6"/>
      <c r="BC8492" s="6"/>
    </row>
    <row r="8493" spans="8:55">
      <c r="H8493" s="6"/>
      <c r="O8493" s="6"/>
      <c r="V8493" s="6"/>
      <c r="AJ8493" s="6"/>
      <c r="BC8493" s="6"/>
    </row>
    <row r="8494" spans="8:55">
      <c r="H8494" s="6"/>
      <c r="O8494" s="6"/>
      <c r="V8494" s="6"/>
      <c r="AJ8494" s="6"/>
      <c r="BC8494" s="6"/>
    </row>
    <row r="8495" spans="8:55">
      <c r="H8495" s="6"/>
      <c r="O8495" s="6"/>
      <c r="V8495" s="6"/>
      <c r="AJ8495" s="6"/>
      <c r="BC8495" s="6"/>
    </row>
    <row r="8496" spans="8:55">
      <c r="H8496" s="6"/>
      <c r="O8496" s="6"/>
      <c r="V8496" s="6"/>
      <c r="AJ8496" s="6"/>
      <c r="BC8496" s="6"/>
    </row>
    <row r="8497" spans="8:55">
      <c r="H8497" s="6"/>
      <c r="O8497" s="6"/>
      <c r="V8497" s="6"/>
      <c r="AJ8497" s="6"/>
      <c r="BC8497" s="6"/>
    </row>
    <row r="8498" spans="8:55">
      <c r="H8498" s="6"/>
      <c r="O8498" s="6"/>
      <c r="V8498" s="6"/>
      <c r="AJ8498" s="6"/>
      <c r="BC8498" s="6"/>
    </row>
    <row r="8499" spans="8:55">
      <c r="H8499" s="6"/>
      <c r="O8499" s="6"/>
      <c r="V8499" s="6"/>
      <c r="AJ8499" s="6"/>
      <c r="BC8499" s="6"/>
    </row>
    <row r="8500" spans="8:55">
      <c r="H8500" s="6"/>
      <c r="O8500" s="6"/>
      <c r="V8500" s="6"/>
      <c r="AJ8500" s="6"/>
      <c r="BC8500" s="6"/>
    </row>
    <row r="8501" spans="8:55">
      <c r="H8501" s="6"/>
      <c r="O8501" s="6"/>
      <c r="V8501" s="6"/>
      <c r="AJ8501" s="6"/>
      <c r="BC8501" s="6"/>
    </row>
    <row r="8502" spans="8:55">
      <c r="H8502" s="6"/>
      <c r="O8502" s="6"/>
      <c r="V8502" s="6"/>
      <c r="AJ8502" s="6"/>
      <c r="BC8502" s="6"/>
    </row>
    <row r="8503" spans="8:55">
      <c r="H8503" s="6"/>
      <c r="O8503" s="6"/>
      <c r="V8503" s="6"/>
      <c r="AJ8503" s="6"/>
      <c r="BC8503" s="6"/>
    </row>
    <row r="8504" spans="8:55">
      <c r="H8504" s="6"/>
      <c r="O8504" s="6"/>
      <c r="V8504" s="6"/>
      <c r="AJ8504" s="6"/>
      <c r="BC8504" s="6"/>
    </row>
    <row r="8505" spans="8:55">
      <c r="H8505" s="6"/>
      <c r="O8505" s="6"/>
      <c r="V8505" s="6"/>
      <c r="AJ8505" s="6"/>
      <c r="BC8505" s="6"/>
    </row>
    <row r="8506" spans="8:55">
      <c r="H8506" s="6"/>
      <c r="O8506" s="6"/>
      <c r="V8506" s="6"/>
      <c r="AJ8506" s="6"/>
      <c r="BC8506" s="6"/>
    </row>
    <row r="8507" spans="8:55">
      <c r="H8507" s="6"/>
      <c r="O8507" s="6"/>
      <c r="V8507" s="6"/>
      <c r="AJ8507" s="6"/>
      <c r="BC8507" s="6"/>
    </row>
    <row r="8508" spans="8:55">
      <c r="H8508" s="6"/>
      <c r="O8508" s="6"/>
      <c r="V8508" s="6"/>
      <c r="AJ8508" s="6"/>
      <c r="BC8508" s="6"/>
    </row>
    <row r="8509" spans="8:55">
      <c r="H8509" s="6"/>
      <c r="O8509" s="6"/>
      <c r="V8509" s="6"/>
      <c r="AJ8509" s="6"/>
      <c r="BC8509" s="6"/>
    </row>
    <row r="8510" spans="8:55">
      <c r="H8510" s="6"/>
      <c r="O8510" s="6"/>
      <c r="V8510" s="6"/>
      <c r="AJ8510" s="6"/>
      <c r="BC8510" s="6"/>
    </row>
    <row r="8511" spans="8:55">
      <c r="H8511" s="6"/>
      <c r="O8511" s="6"/>
      <c r="V8511" s="6"/>
      <c r="AJ8511" s="6"/>
      <c r="BC8511" s="6"/>
    </row>
    <row r="8512" spans="8:55">
      <c r="H8512" s="6"/>
      <c r="O8512" s="6"/>
      <c r="V8512" s="6"/>
      <c r="AJ8512" s="6"/>
      <c r="BC8512" s="6"/>
    </row>
    <row r="8513" spans="8:55">
      <c r="H8513" s="6"/>
      <c r="O8513" s="6"/>
      <c r="V8513" s="6"/>
      <c r="AJ8513" s="6"/>
      <c r="BC8513" s="6"/>
    </row>
    <row r="8514" spans="8:55">
      <c r="H8514" s="6"/>
      <c r="O8514" s="6"/>
      <c r="V8514" s="6"/>
      <c r="AJ8514" s="6"/>
      <c r="BC8514" s="6"/>
    </row>
    <row r="8515" spans="8:55">
      <c r="H8515" s="6"/>
      <c r="O8515" s="6"/>
      <c r="V8515" s="6"/>
      <c r="AJ8515" s="6"/>
      <c r="BC8515" s="6"/>
    </row>
    <row r="8516" spans="8:55">
      <c r="H8516" s="6"/>
      <c r="O8516" s="6"/>
      <c r="V8516" s="6"/>
      <c r="AJ8516" s="6"/>
      <c r="BC8516" s="6"/>
    </row>
    <row r="8517" spans="8:55">
      <c r="H8517" s="6"/>
      <c r="O8517" s="6"/>
      <c r="V8517" s="6"/>
      <c r="AJ8517" s="6"/>
      <c r="BC8517" s="6"/>
    </row>
    <row r="8518" spans="8:55">
      <c r="H8518" s="6"/>
      <c r="O8518" s="6"/>
      <c r="V8518" s="6"/>
      <c r="AJ8518" s="6"/>
      <c r="BC8518" s="6"/>
    </row>
    <row r="8519" spans="8:55">
      <c r="H8519" s="6"/>
      <c r="O8519" s="6"/>
      <c r="V8519" s="6"/>
      <c r="AJ8519" s="6"/>
      <c r="BC8519" s="6"/>
    </row>
    <row r="8520" spans="8:55">
      <c r="H8520" s="6"/>
      <c r="O8520" s="6"/>
      <c r="V8520" s="6"/>
      <c r="AJ8520" s="6"/>
      <c r="BC8520" s="6"/>
    </row>
    <row r="8521" spans="8:55">
      <c r="H8521" s="6"/>
      <c r="O8521" s="6"/>
      <c r="V8521" s="6"/>
      <c r="AJ8521" s="6"/>
      <c r="BC8521" s="6"/>
    </row>
    <row r="8522" spans="8:55">
      <c r="H8522" s="6"/>
      <c r="O8522" s="6"/>
      <c r="V8522" s="6"/>
      <c r="AJ8522" s="6"/>
      <c r="BC8522" s="6"/>
    </row>
    <row r="8523" spans="8:55">
      <c r="H8523" s="6"/>
      <c r="O8523" s="6"/>
      <c r="V8523" s="6"/>
      <c r="AJ8523" s="6"/>
      <c r="BC8523" s="6"/>
    </row>
    <row r="8524" spans="8:55">
      <c r="H8524" s="6"/>
      <c r="O8524" s="6"/>
      <c r="V8524" s="6"/>
      <c r="AJ8524" s="6"/>
      <c r="BC8524" s="6"/>
    </row>
    <row r="8525" spans="8:55">
      <c r="H8525" s="6"/>
      <c r="O8525" s="6"/>
      <c r="V8525" s="6"/>
      <c r="AJ8525" s="6"/>
      <c r="BC8525" s="6"/>
    </row>
    <row r="8526" spans="8:55">
      <c r="H8526" s="6"/>
      <c r="O8526" s="6"/>
      <c r="V8526" s="6"/>
      <c r="AJ8526" s="6"/>
      <c r="BC8526" s="6"/>
    </row>
    <row r="8527" spans="8:55">
      <c r="H8527" s="6"/>
      <c r="O8527" s="6"/>
      <c r="V8527" s="6"/>
      <c r="AJ8527" s="6"/>
      <c r="BC8527" s="6"/>
    </row>
    <row r="8528" spans="8:55">
      <c r="H8528" s="6"/>
      <c r="O8528" s="6"/>
      <c r="V8528" s="6"/>
      <c r="AJ8528" s="6"/>
      <c r="BC8528" s="6"/>
    </row>
    <row r="8529" spans="8:55">
      <c r="H8529" s="6"/>
      <c r="O8529" s="6"/>
      <c r="V8529" s="6"/>
      <c r="AJ8529" s="6"/>
      <c r="BC8529" s="6"/>
    </row>
    <row r="8530" spans="8:55">
      <c r="H8530" s="6"/>
      <c r="O8530" s="6"/>
      <c r="V8530" s="6"/>
      <c r="AJ8530" s="6"/>
      <c r="BC8530" s="6"/>
    </row>
    <row r="8531" spans="8:55">
      <c r="H8531" s="6"/>
      <c r="O8531" s="6"/>
      <c r="V8531" s="6"/>
      <c r="AJ8531" s="6"/>
      <c r="BC8531" s="6"/>
    </row>
    <row r="8532" spans="8:55">
      <c r="H8532" s="6"/>
      <c r="O8532" s="6"/>
      <c r="V8532" s="6"/>
      <c r="AJ8532" s="6"/>
      <c r="BC8532" s="6"/>
    </row>
    <row r="8533" spans="8:55">
      <c r="H8533" s="6"/>
      <c r="O8533" s="6"/>
      <c r="V8533" s="6"/>
      <c r="AJ8533" s="6"/>
      <c r="BC8533" s="6"/>
    </row>
    <row r="8534" spans="8:55">
      <c r="H8534" s="6"/>
      <c r="O8534" s="6"/>
      <c r="V8534" s="6"/>
      <c r="AJ8534" s="6"/>
      <c r="BC8534" s="6"/>
    </row>
    <row r="8535" spans="8:55">
      <c r="H8535" s="6"/>
      <c r="O8535" s="6"/>
      <c r="V8535" s="6"/>
      <c r="AJ8535" s="6"/>
      <c r="BC8535" s="6"/>
    </row>
    <row r="8536" spans="8:55">
      <c r="H8536" s="6"/>
      <c r="O8536" s="6"/>
      <c r="V8536" s="6"/>
      <c r="AJ8536" s="6"/>
      <c r="BC8536" s="6"/>
    </row>
    <row r="8537" spans="8:55">
      <c r="H8537" s="6"/>
      <c r="O8537" s="6"/>
      <c r="V8537" s="6"/>
      <c r="AJ8537" s="6"/>
      <c r="BC8537" s="6"/>
    </row>
    <row r="8538" spans="8:55">
      <c r="H8538" s="6"/>
      <c r="O8538" s="6"/>
      <c r="V8538" s="6"/>
      <c r="AJ8538" s="6"/>
      <c r="BC8538" s="6"/>
    </row>
    <row r="8539" spans="8:55">
      <c r="H8539" s="6"/>
      <c r="O8539" s="6"/>
      <c r="V8539" s="6"/>
      <c r="AJ8539" s="6"/>
      <c r="BC8539" s="6"/>
    </row>
    <row r="8540" spans="8:55">
      <c r="H8540" s="6"/>
      <c r="O8540" s="6"/>
      <c r="V8540" s="6"/>
      <c r="AJ8540" s="6"/>
      <c r="BC8540" s="6"/>
    </row>
    <row r="8541" spans="8:55">
      <c r="H8541" s="6"/>
      <c r="O8541" s="6"/>
      <c r="V8541" s="6"/>
      <c r="AJ8541" s="6"/>
      <c r="BC8541" s="6"/>
    </row>
    <row r="8542" spans="8:55">
      <c r="H8542" s="6"/>
      <c r="O8542" s="6"/>
      <c r="V8542" s="6"/>
      <c r="AJ8542" s="6"/>
      <c r="BC8542" s="6"/>
    </row>
    <row r="8543" spans="8:55">
      <c r="H8543" s="6"/>
      <c r="O8543" s="6"/>
      <c r="V8543" s="6"/>
      <c r="AJ8543" s="6"/>
      <c r="BC8543" s="6"/>
    </row>
    <row r="8544" spans="8:55">
      <c r="H8544" s="6"/>
      <c r="O8544" s="6"/>
      <c r="V8544" s="6"/>
      <c r="AJ8544" s="6"/>
      <c r="BC8544" s="6"/>
    </row>
    <row r="8545" spans="8:55">
      <c r="H8545" s="6"/>
      <c r="O8545" s="6"/>
      <c r="V8545" s="6"/>
      <c r="AJ8545" s="6"/>
      <c r="BC8545" s="6"/>
    </row>
    <row r="8546" spans="8:55">
      <c r="H8546" s="6"/>
      <c r="O8546" s="6"/>
      <c r="V8546" s="6"/>
      <c r="AJ8546" s="6"/>
      <c r="BC8546" s="6"/>
    </row>
    <row r="8547" spans="8:55">
      <c r="H8547" s="6"/>
      <c r="O8547" s="6"/>
      <c r="V8547" s="6"/>
      <c r="AJ8547" s="6"/>
      <c r="BC8547" s="6"/>
    </row>
    <row r="8548" spans="8:55">
      <c r="H8548" s="6"/>
      <c r="O8548" s="6"/>
      <c r="V8548" s="6"/>
      <c r="AJ8548" s="6"/>
      <c r="BC8548" s="6"/>
    </row>
    <row r="8549" spans="8:55">
      <c r="H8549" s="6"/>
      <c r="O8549" s="6"/>
      <c r="V8549" s="6"/>
      <c r="AJ8549" s="6"/>
      <c r="BC8549" s="6"/>
    </row>
    <row r="8550" spans="8:55">
      <c r="H8550" s="6"/>
      <c r="O8550" s="6"/>
      <c r="V8550" s="6"/>
      <c r="AJ8550" s="6"/>
      <c r="BC8550" s="6"/>
    </row>
    <row r="8551" spans="8:55">
      <c r="H8551" s="6"/>
      <c r="O8551" s="6"/>
      <c r="V8551" s="6"/>
      <c r="AJ8551" s="6"/>
      <c r="BC8551" s="6"/>
    </row>
    <row r="8552" spans="8:55">
      <c r="H8552" s="6"/>
      <c r="O8552" s="6"/>
      <c r="V8552" s="6"/>
      <c r="AJ8552" s="6"/>
      <c r="BC8552" s="6"/>
    </row>
    <row r="8553" spans="8:55">
      <c r="H8553" s="6"/>
      <c r="O8553" s="6"/>
      <c r="V8553" s="6"/>
      <c r="AJ8553" s="6"/>
      <c r="BC8553" s="6"/>
    </row>
    <row r="8554" spans="8:55">
      <c r="H8554" s="6"/>
      <c r="O8554" s="6"/>
      <c r="V8554" s="6"/>
      <c r="AJ8554" s="6"/>
      <c r="BC8554" s="6"/>
    </row>
    <row r="8555" spans="8:55">
      <c r="H8555" s="6"/>
      <c r="O8555" s="6"/>
      <c r="V8555" s="6"/>
      <c r="AJ8555" s="6"/>
      <c r="BC8555" s="6"/>
    </row>
    <row r="8556" spans="8:55">
      <c r="H8556" s="6"/>
      <c r="O8556" s="6"/>
      <c r="V8556" s="6"/>
      <c r="AJ8556" s="6"/>
      <c r="BC8556" s="6"/>
    </row>
    <row r="8557" spans="8:55">
      <c r="H8557" s="6"/>
      <c r="O8557" s="6"/>
      <c r="V8557" s="6"/>
      <c r="AJ8557" s="6"/>
      <c r="BC8557" s="6"/>
    </row>
    <row r="8558" spans="8:55">
      <c r="H8558" s="6"/>
      <c r="O8558" s="6"/>
      <c r="V8558" s="6"/>
      <c r="AJ8558" s="6"/>
      <c r="BC8558" s="6"/>
    </row>
    <row r="8559" spans="8:55">
      <c r="H8559" s="6"/>
      <c r="O8559" s="6"/>
      <c r="V8559" s="6"/>
      <c r="AJ8559" s="6"/>
      <c r="BC8559" s="6"/>
    </row>
    <row r="8560" spans="8:55">
      <c r="H8560" s="6"/>
      <c r="O8560" s="6"/>
      <c r="V8560" s="6"/>
      <c r="AJ8560" s="6"/>
      <c r="BC8560" s="6"/>
    </row>
    <row r="8561" spans="8:55">
      <c r="H8561" s="6"/>
      <c r="O8561" s="6"/>
      <c r="V8561" s="6"/>
      <c r="AJ8561" s="6"/>
      <c r="BC8561" s="6"/>
    </row>
    <row r="8562" spans="8:55">
      <c r="H8562" s="6"/>
      <c r="O8562" s="6"/>
      <c r="V8562" s="6"/>
      <c r="AJ8562" s="6"/>
      <c r="BC8562" s="6"/>
    </row>
    <row r="8563" spans="8:55">
      <c r="H8563" s="6"/>
      <c r="O8563" s="6"/>
      <c r="V8563" s="6"/>
      <c r="AJ8563" s="6"/>
      <c r="BC8563" s="6"/>
    </row>
    <row r="8564" spans="8:55">
      <c r="H8564" s="6"/>
      <c r="O8564" s="6"/>
      <c r="V8564" s="6"/>
      <c r="AJ8564" s="6"/>
      <c r="BC8564" s="6"/>
    </row>
    <row r="8565" spans="8:55">
      <c r="H8565" s="6"/>
      <c r="O8565" s="6"/>
      <c r="V8565" s="6"/>
      <c r="AJ8565" s="6"/>
      <c r="BC8565" s="6"/>
    </row>
    <row r="8566" spans="8:55">
      <c r="H8566" s="6"/>
      <c r="O8566" s="6"/>
      <c r="V8566" s="6"/>
      <c r="AJ8566" s="6"/>
      <c r="BC8566" s="6"/>
    </row>
    <row r="8567" spans="8:55">
      <c r="H8567" s="6"/>
      <c r="O8567" s="6"/>
      <c r="V8567" s="6"/>
      <c r="AJ8567" s="6"/>
      <c r="BC8567" s="6"/>
    </row>
    <row r="8568" spans="8:55">
      <c r="H8568" s="6"/>
      <c r="O8568" s="6"/>
      <c r="V8568" s="6"/>
      <c r="AJ8568" s="6"/>
      <c r="BC8568" s="6"/>
    </row>
    <row r="8569" spans="8:55">
      <c r="H8569" s="6"/>
      <c r="O8569" s="6"/>
      <c r="V8569" s="6"/>
      <c r="AJ8569" s="6"/>
      <c r="BC8569" s="6"/>
    </row>
    <row r="8570" spans="8:55">
      <c r="H8570" s="6"/>
      <c r="O8570" s="6"/>
      <c r="V8570" s="6"/>
      <c r="AJ8570" s="6"/>
      <c r="BC8570" s="6"/>
    </row>
    <row r="8571" spans="8:55">
      <c r="H8571" s="6"/>
      <c r="O8571" s="6"/>
      <c r="V8571" s="6"/>
      <c r="AJ8571" s="6"/>
      <c r="BC8571" s="6"/>
    </row>
    <row r="8572" spans="8:55">
      <c r="H8572" s="6"/>
      <c r="O8572" s="6"/>
      <c r="V8572" s="6"/>
      <c r="AJ8572" s="6"/>
      <c r="BC8572" s="6"/>
    </row>
    <row r="8573" spans="8:55">
      <c r="H8573" s="6"/>
      <c r="O8573" s="6"/>
      <c r="V8573" s="6"/>
      <c r="AJ8573" s="6"/>
      <c r="BC8573" s="6"/>
    </row>
    <row r="8574" spans="8:55">
      <c r="H8574" s="6"/>
      <c r="O8574" s="6"/>
      <c r="V8574" s="6"/>
      <c r="AJ8574" s="6"/>
      <c r="BC8574" s="6"/>
    </row>
    <row r="8575" spans="8:55">
      <c r="H8575" s="6"/>
      <c r="O8575" s="6"/>
      <c r="V8575" s="6"/>
      <c r="AJ8575" s="6"/>
      <c r="BC8575" s="6"/>
    </row>
    <row r="8576" spans="8:55">
      <c r="H8576" s="6"/>
      <c r="O8576" s="6"/>
      <c r="V8576" s="6"/>
      <c r="AJ8576" s="6"/>
      <c r="BC8576" s="6"/>
    </row>
    <row r="8577" spans="8:55">
      <c r="H8577" s="6"/>
      <c r="O8577" s="6"/>
      <c r="V8577" s="6"/>
      <c r="AJ8577" s="6"/>
      <c r="BC8577" s="6"/>
    </row>
    <row r="8578" spans="8:55">
      <c r="H8578" s="6"/>
      <c r="O8578" s="6"/>
      <c r="V8578" s="6"/>
      <c r="AJ8578" s="6"/>
      <c r="BC8578" s="6"/>
    </row>
    <row r="8579" spans="8:55">
      <c r="H8579" s="6"/>
      <c r="O8579" s="6"/>
      <c r="V8579" s="6"/>
      <c r="AJ8579" s="6"/>
      <c r="BC8579" s="6"/>
    </row>
    <row r="8580" spans="8:55">
      <c r="H8580" s="6"/>
      <c r="O8580" s="6"/>
      <c r="V8580" s="6"/>
      <c r="AJ8580" s="6"/>
      <c r="BC8580" s="6"/>
    </row>
    <row r="8581" spans="8:55">
      <c r="H8581" s="6"/>
      <c r="O8581" s="6"/>
      <c r="V8581" s="6"/>
      <c r="AJ8581" s="6"/>
      <c r="BC8581" s="6"/>
    </row>
    <row r="8582" spans="8:55">
      <c r="H8582" s="6"/>
      <c r="O8582" s="6"/>
      <c r="V8582" s="6"/>
      <c r="AJ8582" s="6"/>
      <c r="BC8582" s="6"/>
    </row>
    <row r="8583" spans="8:55">
      <c r="H8583" s="6"/>
      <c r="O8583" s="6"/>
      <c r="V8583" s="6"/>
      <c r="AJ8583" s="6"/>
      <c r="BC8583" s="6"/>
    </row>
    <row r="8584" spans="8:55">
      <c r="H8584" s="6"/>
      <c r="O8584" s="6"/>
      <c r="V8584" s="6"/>
      <c r="AJ8584" s="6"/>
      <c r="BC8584" s="6"/>
    </row>
    <row r="8585" spans="8:55">
      <c r="H8585" s="6"/>
      <c r="O8585" s="6"/>
      <c r="V8585" s="6"/>
      <c r="AJ8585" s="6"/>
      <c r="BC8585" s="6"/>
    </row>
    <row r="8586" spans="8:55">
      <c r="H8586" s="6"/>
      <c r="O8586" s="6"/>
      <c r="V8586" s="6"/>
      <c r="AJ8586" s="6"/>
      <c r="BC8586" s="6"/>
    </row>
    <row r="8587" spans="8:55">
      <c r="H8587" s="6"/>
      <c r="O8587" s="6"/>
      <c r="V8587" s="6"/>
      <c r="AJ8587" s="6"/>
      <c r="BC8587" s="6"/>
    </row>
    <row r="8588" spans="8:55">
      <c r="H8588" s="6"/>
      <c r="O8588" s="6"/>
      <c r="V8588" s="6"/>
      <c r="AJ8588" s="6"/>
      <c r="BC8588" s="6"/>
    </row>
    <row r="8589" spans="8:55">
      <c r="H8589" s="6"/>
      <c r="O8589" s="6"/>
      <c r="V8589" s="6"/>
      <c r="AJ8589" s="6"/>
      <c r="BC8589" s="6"/>
    </row>
    <row r="8590" spans="8:55">
      <c r="H8590" s="6"/>
      <c r="O8590" s="6"/>
      <c r="V8590" s="6"/>
      <c r="AJ8590" s="6"/>
      <c r="BC8590" s="6"/>
    </row>
    <row r="8591" spans="8:55">
      <c r="H8591" s="6"/>
      <c r="O8591" s="6"/>
      <c r="V8591" s="6"/>
      <c r="AJ8591" s="6"/>
      <c r="BC8591" s="6"/>
    </row>
    <row r="8592" spans="8:55">
      <c r="H8592" s="6"/>
      <c r="O8592" s="6"/>
      <c r="V8592" s="6"/>
      <c r="AJ8592" s="6"/>
      <c r="BC8592" s="6"/>
    </row>
    <row r="8593" spans="8:55">
      <c r="H8593" s="6"/>
      <c r="O8593" s="6"/>
      <c r="V8593" s="6"/>
      <c r="AJ8593" s="6"/>
      <c r="BC8593" s="6"/>
    </row>
    <row r="8594" spans="8:55">
      <c r="H8594" s="6"/>
      <c r="O8594" s="6"/>
      <c r="V8594" s="6"/>
      <c r="AJ8594" s="6"/>
      <c r="BC8594" s="6"/>
    </row>
    <row r="8595" spans="8:55">
      <c r="H8595" s="6"/>
      <c r="O8595" s="6"/>
      <c r="V8595" s="6"/>
      <c r="AJ8595" s="6"/>
      <c r="BC8595" s="6"/>
    </row>
    <row r="8596" spans="8:55">
      <c r="H8596" s="6"/>
      <c r="O8596" s="6"/>
      <c r="V8596" s="6"/>
      <c r="AJ8596" s="6"/>
      <c r="BC8596" s="6"/>
    </row>
    <row r="8597" spans="8:55">
      <c r="H8597" s="6"/>
      <c r="O8597" s="6"/>
      <c r="V8597" s="6"/>
      <c r="AJ8597" s="6"/>
      <c r="BC8597" s="6"/>
    </row>
    <row r="8598" spans="8:55">
      <c r="H8598" s="6"/>
      <c r="O8598" s="6"/>
      <c r="V8598" s="6"/>
      <c r="AJ8598" s="6"/>
      <c r="BC8598" s="6"/>
    </row>
    <row r="8599" spans="8:55">
      <c r="H8599" s="6"/>
      <c r="O8599" s="6"/>
      <c r="V8599" s="6"/>
      <c r="AJ8599" s="6"/>
      <c r="BC8599" s="6"/>
    </row>
    <row r="8600" spans="8:55">
      <c r="H8600" s="6"/>
      <c r="O8600" s="6"/>
      <c r="V8600" s="6"/>
      <c r="AJ8600" s="6"/>
      <c r="BC8600" s="6"/>
    </row>
    <row r="8601" spans="8:55">
      <c r="H8601" s="6"/>
      <c r="O8601" s="6"/>
      <c r="V8601" s="6"/>
      <c r="AJ8601" s="6"/>
      <c r="BC8601" s="6"/>
    </row>
    <row r="8602" spans="8:55">
      <c r="H8602" s="6"/>
      <c r="O8602" s="6"/>
      <c r="V8602" s="6"/>
      <c r="AJ8602" s="6"/>
      <c r="BC8602" s="6"/>
    </row>
    <row r="8603" spans="8:55">
      <c r="H8603" s="6"/>
      <c r="O8603" s="6"/>
      <c r="V8603" s="6"/>
      <c r="AJ8603" s="6"/>
      <c r="BC8603" s="6"/>
    </row>
    <row r="8604" spans="8:55">
      <c r="H8604" s="6"/>
      <c r="O8604" s="6"/>
      <c r="V8604" s="6"/>
      <c r="AJ8604" s="6"/>
      <c r="BC8604" s="6"/>
    </row>
    <row r="8605" spans="8:55">
      <c r="H8605" s="6"/>
      <c r="O8605" s="6"/>
      <c r="V8605" s="6"/>
      <c r="AJ8605" s="6"/>
      <c r="BC8605" s="6"/>
    </row>
    <row r="8606" spans="8:55">
      <c r="H8606" s="6"/>
      <c r="O8606" s="6"/>
      <c r="V8606" s="6"/>
      <c r="AJ8606" s="6"/>
      <c r="BC8606" s="6"/>
    </row>
    <row r="8607" spans="8:55">
      <c r="H8607" s="6"/>
      <c r="O8607" s="6"/>
      <c r="V8607" s="6"/>
      <c r="AJ8607" s="6"/>
      <c r="BC8607" s="6"/>
    </row>
    <row r="8608" spans="8:55">
      <c r="H8608" s="6"/>
      <c r="O8608" s="6"/>
      <c r="V8608" s="6"/>
      <c r="AJ8608" s="6"/>
      <c r="BC8608" s="6"/>
    </row>
    <row r="8609" spans="8:55">
      <c r="H8609" s="6"/>
      <c r="O8609" s="6"/>
      <c r="V8609" s="6"/>
      <c r="AJ8609" s="6"/>
      <c r="BC8609" s="6"/>
    </row>
    <row r="8610" spans="8:55">
      <c r="H8610" s="6"/>
      <c r="O8610" s="6"/>
      <c r="V8610" s="6"/>
      <c r="AJ8610" s="6"/>
      <c r="BC8610" s="6"/>
    </row>
    <row r="8611" spans="8:55">
      <c r="H8611" s="6"/>
      <c r="O8611" s="6"/>
      <c r="V8611" s="6"/>
      <c r="AJ8611" s="6"/>
      <c r="BC8611" s="6"/>
    </row>
    <row r="8612" spans="8:55">
      <c r="H8612" s="6"/>
      <c r="O8612" s="6"/>
      <c r="V8612" s="6"/>
      <c r="AJ8612" s="6"/>
      <c r="BC8612" s="6"/>
    </row>
    <row r="8613" spans="8:55">
      <c r="H8613" s="6"/>
      <c r="O8613" s="6"/>
      <c r="V8613" s="6"/>
      <c r="AJ8613" s="6"/>
      <c r="BC8613" s="6"/>
    </row>
    <row r="8614" spans="8:55">
      <c r="H8614" s="6"/>
      <c r="O8614" s="6"/>
      <c r="V8614" s="6"/>
      <c r="AJ8614" s="6"/>
      <c r="BC8614" s="6"/>
    </row>
    <row r="8615" spans="8:55">
      <c r="H8615" s="6"/>
      <c r="O8615" s="6"/>
      <c r="V8615" s="6"/>
      <c r="AJ8615" s="6"/>
      <c r="BC8615" s="6"/>
    </row>
    <row r="8616" spans="8:55">
      <c r="H8616" s="6"/>
      <c r="O8616" s="6"/>
      <c r="V8616" s="6"/>
      <c r="AJ8616" s="6"/>
      <c r="BC8616" s="6"/>
    </row>
    <row r="8617" spans="8:55">
      <c r="H8617" s="6"/>
      <c r="O8617" s="6"/>
      <c r="V8617" s="6"/>
      <c r="AJ8617" s="6"/>
      <c r="BC8617" s="6"/>
    </row>
    <row r="8618" spans="8:55">
      <c r="H8618" s="6"/>
      <c r="O8618" s="6"/>
      <c r="V8618" s="6"/>
      <c r="AJ8618" s="6"/>
      <c r="BC8618" s="6"/>
    </row>
    <row r="8619" spans="8:55">
      <c r="H8619" s="6"/>
      <c r="O8619" s="6"/>
      <c r="V8619" s="6"/>
      <c r="AJ8619" s="6"/>
      <c r="BC8619" s="6"/>
    </row>
    <row r="8620" spans="8:55">
      <c r="H8620" s="6"/>
      <c r="O8620" s="6"/>
      <c r="V8620" s="6"/>
      <c r="AJ8620" s="6"/>
      <c r="BC8620" s="6"/>
    </row>
    <row r="8621" spans="8:55">
      <c r="H8621" s="6"/>
      <c r="O8621" s="6"/>
      <c r="V8621" s="6"/>
      <c r="AJ8621" s="6"/>
      <c r="BC8621" s="6"/>
    </row>
    <row r="8622" spans="8:55">
      <c r="H8622" s="6"/>
      <c r="O8622" s="6"/>
      <c r="V8622" s="6"/>
      <c r="AJ8622" s="6"/>
      <c r="BC8622" s="6"/>
    </row>
    <row r="8623" spans="8:55">
      <c r="H8623" s="6"/>
      <c r="O8623" s="6"/>
      <c r="V8623" s="6"/>
      <c r="AJ8623" s="6"/>
      <c r="BC8623" s="6"/>
    </row>
    <row r="8624" spans="8:55">
      <c r="H8624" s="6"/>
      <c r="O8624" s="6"/>
      <c r="V8624" s="6"/>
      <c r="AJ8624" s="6"/>
      <c r="BC8624" s="6"/>
    </row>
    <row r="8625" spans="8:55">
      <c r="H8625" s="6"/>
      <c r="O8625" s="6"/>
      <c r="V8625" s="6"/>
      <c r="AJ8625" s="6"/>
      <c r="BC8625" s="6"/>
    </row>
    <row r="8626" spans="8:55">
      <c r="H8626" s="6"/>
      <c r="O8626" s="6"/>
      <c r="V8626" s="6"/>
      <c r="AJ8626" s="6"/>
      <c r="BC8626" s="6"/>
    </row>
    <row r="8627" spans="8:55">
      <c r="H8627" s="6"/>
      <c r="O8627" s="6"/>
      <c r="V8627" s="6"/>
      <c r="AJ8627" s="6"/>
      <c r="BC8627" s="6"/>
    </row>
    <row r="8628" spans="8:55">
      <c r="H8628" s="6"/>
      <c r="O8628" s="6"/>
      <c r="V8628" s="6"/>
      <c r="AJ8628" s="6"/>
      <c r="BC8628" s="6"/>
    </row>
    <row r="8629" spans="8:55">
      <c r="H8629" s="6"/>
      <c r="O8629" s="6"/>
      <c r="V8629" s="6"/>
      <c r="AJ8629" s="6"/>
      <c r="BC8629" s="6"/>
    </row>
    <row r="8630" spans="8:55">
      <c r="H8630" s="6"/>
      <c r="O8630" s="6"/>
      <c r="V8630" s="6"/>
      <c r="AJ8630" s="6"/>
      <c r="BC8630" s="6"/>
    </row>
    <row r="8631" spans="8:55">
      <c r="H8631" s="6"/>
      <c r="O8631" s="6"/>
      <c r="V8631" s="6"/>
      <c r="AJ8631" s="6"/>
      <c r="BC8631" s="6"/>
    </row>
    <row r="8632" spans="8:55">
      <c r="H8632" s="6"/>
      <c r="O8632" s="6"/>
      <c r="V8632" s="6"/>
      <c r="AJ8632" s="6"/>
      <c r="BC8632" s="6"/>
    </row>
    <row r="8633" spans="8:55">
      <c r="H8633" s="6"/>
      <c r="O8633" s="6"/>
      <c r="V8633" s="6"/>
      <c r="AJ8633" s="6"/>
      <c r="BC8633" s="6"/>
    </row>
    <row r="8634" spans="8:55">
      <c r="H8634" s="6"/>
      <c r="O8634" s="6"/>
      <c r="V8634" s="6"/>
      <c r="AJ8634" s="6"/>
      <c r="BC8634" s="6"/>
    </row>
    <row r="8635" spans="8:55">
      <c r="H8635" s="6"/>
      <c r="O8635" s="6"/>
      <c r="V8635" s="6"/>
      <c r="AJ8635" s="6"/>
      <c r="BC8635" s="6"/>
    </row>
    <row r="8636" spans="8:55">
      <c r="H8636" s="6"/>
      <c r="O8636" s="6"/>
      <c r="V8636" s="6"/>
      <c r="AJ8636" s="6"/>
      <c r="BC8636" s="6"/>
    </row>
    <row r="8637" spans="8:55">
      <c r="H8637" s="6"/>
      <c r="O8637" s="6"/>
      <c r="V8637" s="6"/>
      <c r="AJ8637" s="6"/>
      <c r="BC8637" s="6"/>
    </row>
    <row r="8638" spans="8:55">
      <c r="H8638" s="6"/>
      <c r="O8638" s="6"/>
      <c r="V8638" s="6"/>
      <c r="AJ8638" s="6"/>
      <c r="BC8638" s="6"/>
    </row>
    <row r="8639" spans="8:55">
      <c r="H8639" s="6"/>
      <c r="O8639" s="6"/>
      <c r="V8639" s="6"/>
      <c r="AJ8639" s="6"/>
      <c r="BC8639" s="6"/>
    </row>
    <row r="8640" spans="8:55">
      <c r="H8640" s="6"/>
      <c r="O8640" s="6"/>
      <c r="V8640" s="6"/>
      <c r="AJ8640" s="6"/>
      <c r="BC8640" s="6"/>
    </row>
    <row r="8641" spans="8:55">
      <c r="H8641" s="6"/>
      <c r="O8641" s="6"/>
      <c r="V8641" s="6"/>
      <c r="AJ8641" s="6"/>
      <c r="BC8641" s="6"/>
    </row>
    <row r="8642" spans="8:55">
      <c r="H8642" s="6"/>
      <c r="O8642" s="6"/>
      <c r="V8642" s="6"/>
      <c r="AJ8642" s="6"/>
      <c r="BC8642" s="6"/>
    </row>
    <row r="8643" spans="8:55">
      <c r="H8643" s="6"/>
      <c r="O8643" s="6"/>
      <c r="V8643" s="6"/>
      <c r="AJ8643" s="6"/>
      <c r="BC8643" s="6"/>
    </row>
    <row r="8644" spans="8:55">
      <c r="H8644" s="6"/>
      <c r="O8644" s="6"/>
      <c r="V8644" s="6"/>
      <c r="AJ8644" s="6"/>
      <c r="BC8644" s="6"/>
    </row>
    <row r="8645" spans="8:55">
      <c r="H8645" s="6"/>
      <c r="O8645" s="6"/>
      <c r="V8645" s="6"/>
      <c r="AJ8645" s="6"/>
      <c r="BC8645" s="6"/>
    </row>
    <row r="8646" spans="8:55">
      <c r="H8646" s="6"/>
      <c r="O8646" s="6"/>
      <c r="V8646" s="6"/>
      <c r="AJ8646" s="6"/>
      <c r="BC8646" s="6"/>
    </row>
    <row r="8647" spans="8:55">
      <c r="H8647" s="6"/>
      <c r="O8647" s="6"/>
      <c r="V8647" s="6"/>
      <c r="AJ8647" s="6"/>
      <c r="BC8647" s="6"/>
    </row>
    <row r="8648" spans="8:55">
      <c r="H8648" s="6"/>
      <c r="O8648" s="6"/>
      <c r="V8648" s="6"/>
      <c r="AJ8648" s="6"/>
      <c r="BC8648" s="6"/>
    </row>
    <row r="8649" spans="8:55">
      <c r="H8649" s="6"/>
      <c r="O8649" s="6"/>
      <c r="V8649" s="6"/>
      <c r="AJ8649" s="6"/>
      <c r="BC8649" s="6"/>
    </row>
    <row r="8650" spans="8:55">
      <c r="H8650" s="6"/>
      <c r="O8650" s="6"/>
      <c r="V8650" s="6"/>
      <c r="AJ8650" s="6"/>
      <c r="BC8650" s="6"/>
    </row>
    <row r="8651" spans="8:55">
      <c r="H8651" s="6"/>
      <c r="O8651" s="6"/>
      <c r="V8651" s="6"/>
      <c r="AJ8651" s="6"/>
      <c r="BC8651" s="6"/>
    </row>
    <row r="8652" spans="8:55">
      <c r="H8652" s="6"/>
      <c r="O8652" s="6"/>
      <c r="V8652" s="6"/>
      <c r="AJ8652" s="6"/>
      <c r="BC8652" s="6"/>
    </row>
    <row r="8653" spans="8:55">
      <c r="H8653" s="6"/>
      <c r="O8653" s="6"/>
      <c r="V8653" s="6"/>
      <c r="AJ8653" s="6"/>
      <c r="BC8653" s="6"/>
    </row>
    <row r="8654" spans="8:55">
      <c r="H8654" s="6"/>
      <c r="O8654" s="6"/>
      <c r="V8654" s="6"/>
      <c r="AJ8654" s="6"/>
      <c r="BC8654" s="6"/>
    </row>
    <row r="8655" spans="8:55">
      <c r="H8655" s="6"/>
      <c r="O8655" s="6"/>
      <c r="V8655" s="6"/>
      <c r="AJ8655" s="6"/>
      <c r="BC8655" s="6"/>
    </row>
    <row r="8656" spans="8:55">
      <c r="H8656" s="6"/>
      <c r="O8656" s="6"/>
      <c r="V8656" s="6"/>
      <c r="AJ8656" s="6"/>
      <c r="BC8656" s="6"/>
    </row>
    <row r="8657" spans="8:55">
      <c r="H8657" s="6"/>
      <c r="O8657" s="6"/>
      <c r="V8657" s="6"/>
      <c r="AJ8657" s="6"/>
      <c r="BC8657" s="6"/>
    </row>
    <row r="8658" spans="8:55">
      <c r="H8658" s="6"/>
      <c r="O8658" s="6"/>
      <c r="V8658" s="6"/>
      <c r="AJ8658" s="6"/>
      <c r="BC8658" s="6"/>
    </row>
    <row r="8659" spans="8:55">
      <c r="H8659" s="6"/>
      <c r="O8659" s="6"/>
      <c r="V8659" s="6"/>
      <c r="AJ8659" s="6"/>
      <c r="BC8659" s="6"/>
    </row>
    <row r="8660" spans="8:55">
      <c r="H8660" s="6"/>
      <c r="O8660" s="6"/>
      <c r="V8660" s="6"/>
      <c r="AJ8660" s="6"/>
      <c r="BC8660" s="6"/>
    </row>
    <row r="8661" spans="8:55">
      <c r="H8661" s="6"/>
      <c r="O8661" s="6"/>
      <c r="V8661" s="6"/>
      <c r="AJ8661" s="6"/>
      <c r="BC8661" s="6"/>
    </row>
    <row r="8662" spans="8:55">
      <c r="H8662" s="6"/>
      <c r="O8662" s="6"/>
      <c r="V8662" s="6"/>
      <c r="AJ8662" s="6"/>
      <c r="BC8662" s="6"/>
    </row>
    <row r="8663" spans="8:55">
      <c r="H8663" s="6"/>
      <c r="O8663" s="6"/>
      <c r="V8663" s="6"/>
      <c r="AJ8663" s="6"/>
      <c r="BC8663" s="6"/>
    </row>
    <row r="8664" spans="8:55">
      <c r="H8664" s="6"/>
      <c r="O8664" s="6"/>
      <c r="V8664" s="6"/>
      <c r="AJ8664" s="6"/>
      <c r="BC8664" s="6"/>
    </row>
    <row r="8665" spans="8:55">
      <c r="H8665" s="6"/>
      <c r="O8665" s="6"/>
      <c r="V8665" s="6"/>
      <c r="AJ8665" s="6"/>
      <c r="BC8665" s="6"/>
    </row>
    <row r="8666" spans="8:55">
      <c r="H8666" s="6"/>
      <c r="O8666" s="6"/>
      <c r="V8666" s="6"/>
      <c r="AJ8666" s="6"/>
      <c r="BC8666" s="6"/>
    </row>
    <row r="8667" spans="8:55">
      <c r="H8667" s="6"/>
      <c r="O8667" s="6"/>
      <c r="V8667" s="6"/>
      <c r="AJ8667" s="6"/>
      <c r="BC8667" s="6"/>
    </row>
    <row r="8668" spans="8:55">
      <c r="H8668" s="6"/>
      <c r="O8668" s="6"/>
      <c r="V8668" s="6"/>
      <c r="AJ8668" s="6"/>
      <c r="BC8668" s="6"/>
    </row>
    <row r="8669" spans="8:55">
      <c r="H8669" s="6"/>
      <c r="O8669" s="6"/>
      <c r="V8669" s="6"/>
      <c r="AJ8669" s="6"/>
      <c r="BC8669" s="6"/>
    </row>
    <row r="8670" spans="8:55">
      <c r="H8670" s="6"/>
      <c r="O8670" s="6"/>
      <c r="V8670" s="6"/>
      <c r="AJ8670" s="6"/>
      <c r="BC8670" s="6"/>
    </row>
    <row r="8671" spans="8:55">
      <c r="H8671" s="6"/>
      <c r="O8671" s="6"/>
      <c r="V8671" s="6"/>
      <c r="AJ8671" s="6"/>
      <c r="BC8671" s="6"/>
    </row>
    <row r="8672" spans="8:55">
      <c r="H8672" s="6"/>
      <c r="O8672" s="6"/>
      <c r="V8672" s="6"/>
      <c r="AJ8672" s="6"/>
      <c r="BC8672" s="6"/>
    </row>
    <row r="8673" spans="8:55">
      <c r="H8673" s="6"/>
      <c r="O8673" s="6"/>
      <c r="V8673" s="6"/>
      <c r="AJ8673" s="6"/>
      <c r="BC8673" s="6"/>
    </row>
    <row r="8674" spans="8:55">
      <c r="H8674" s="6"/>
      <c r="O8674" s="6"/>
      <c r="V8674" s="6"/>
      <c r="AJ8674" s="6"/>
      <c r="BC8674" s="6"/>
    </row>
    <row r="8675" spans="8:55">
      <c r="H8675" s="6"/>
      <c r="O8675" s="6"/>
      <c r="V8675" s="6"/>
      <c r="AJ8675" s="6"/>
      <c r="BC8675" s="6"/>
    </row>
    <row r="8676" spans="8:55">
      <c r="H8676" s="6"/>
      <c r="O8676" s="6"/>
      <c r="V8676" s="6"/>
      <c r="AJ8676" s="6"/>
      <c r="BC8676" s="6"/>
    </row>
    <row r="8677" spans="8:55">
      <c r="H8677" s="6"/>
      <c r="O8677" s="6"/>
      <c r="V8677" s="6"/>
      <c r="AJ8677" s="6"/>
      <c r="BC8677" s="6"/>
    </row>
    <row r="8678" spans="8:55">
      <c r="H8678" s="6"/>
      <c r="O8678" s="6"/>
      <c r="V8678" s="6"/>
      <c r="AJ8678" s="6"/>
      <c r="BC8678" s="6"/>
    </row>
    <row r="8679" spans="8:55">
      <c r="H8679" s="6"/>
      <c r="O8679" s="6"/>
      <c r="V8679" s="6"/>
      <c r="AJ8679" s="6"/>
      <c r="BC8679" s="6"/>
    </row>
    <row r="8680" spans="8:55">
      <c r="H8680" s="6"/>
      <c r="O8680" s="6"/>
      <c r="V8680" s="6"/>
      <c r="AJ8680" s="6"/>
      <c r="BC8680" s="6"/>
    </row>
    <row r="8681" spans="8:55">
      <c r="H8681" s="6"/>
      <c r="O8681" s="6"/>
      <c r="V8681" s="6"/>
      <c r="AJ8681" s="6"/>
      <c r="BC8681" s="6"/>
    </row>
    <row r="8682" spans="8:55">
      <c r="H8682" s="6"/>
      <c r="O8682" s="6"/>
      <c r="V8682" s="6"/>
      <c r="AJ8682" s="6"/>
      <c r="BC8682" s="6"/>
    </row>
    <row r="8683" spans="8:55">
      <c r="H8683" s="6"/>
      <c r="O8683" s="6"/>
      <c r="V8683" s="6"/>
      <c r="AJ8683" s="6"/>
      <c r="BC8683" s="6"/>
    </row>
    <row r="8684" spans="8:55">
      <c r="H8684" s="6"/>
      <c r="O8684" s="6"/>
      <c r="V8684" s="6"/>
      <c r="AJ8684" s="6"/>
      <c r="BC8684" s="6"/>
    </row>
    <row r="8685" spans="8:55">
      <c r="H8685" s="6"/>
      <c r="O8685" s="6"/>
      <c r="V8685" s="6"/>
      <c r="AJ8685" s="6"/>
      <c r="BC8685" s="6"/>
    </row>
    <row r="8686" spans="8:55">
      <c r="H8686" s="6"/>
      <c r="O8686" s="6"/>
      <c r="V8686" s="6"/>
      <c r="AJ8686" s="6"/>
      <c r="BC8686" s="6"/>
    </row>
    <row r="8687" spans="8:55">
      <c r="H8687" s="6"/>
      <c r="O8687" s="6"/>
      <c r="V8687" s="6"/>
      <c r="AJ8687" s="6"/>
      <c r="BC8687" s="6"/>
    </row>
    <row r="8688" spans="8:55">
      <c r="H8688" s="6"/>
      <c r="O8688" s="6"/>
      <c r="V8688" s="6"/>
      <c r="AJ8688" s="6"/>
      <c r="BC8688" s="6"/>
    </row>
    <row r="8689" spans="8:55">
      <c r="H8689" s="6"/>
      <c r="O8689" s="6"/>
      <c r="V8689" s="6"/>
      <c r="AJ8689" s="6"/>
      <c r="BC8689" s="6"/>
    </row>
    <row r="8690" spans="8:55">
      <c r="H8690" s="6"/>
      <c r="O8690" s="6"/>
      <c r="V8690" s="6"/>
      <c r="AJ8690" s="6"/>
      <c r="BC8690" s="6"/>
    </row>
    <row r="8691" spans="8:55">
      <c r="H8691" s="6"/>
      <c r="O8691" s="6"/>
      <c r="V8691" s="6"/>
      <c r="AJ8691" s="6"/>
      <c r="BC8691" s="6"/>
    </row>
    <row r="8692" spans="8:55">
      <c r="H8692" s="6"/>
      <c r="O8692" s="6"/>
      <c r="V8692" s="6"/>
      <c r="AJ8692" s="6"/>
      <c r="BC8692" s="6"/>
    </row>
    <row r="8693" spans="8:55">
      <c r="H8693" s="6"/>
      <c r="O8693" s="6"/>
      <c r="V8693" s="6"/>
      <c r="AJ8693" s="6"/>
      <c r="BC8693" s="6"/>
    </row>
    <row r="8694" spans="8:55">
      <c r="H8694" s="6"/>
      <c r="O8694" s="6"/>
      <c r="V8694" s="6"/>
      <c r="AJ8694" s="6"/>
      <c r="BC8694" s="6"/>
    </row>
    <row r="8695" spans="8:55">
      <c r="H8695" s="6"/>
      <c r="O8695" s="6"/>
      <c r="V8695" s="6"/>
      <c r="AJ8695" s="6"/>
      <c r="BC8695" s="6"/>
    </row>
    <row r="8696" spans="8:55">
      <c r="H8696" s="6"/>
      <c r="O8696" s="6"/>
      <c r="V8696" s="6"/>
      <c r="AJ8696" s="6"/>
      <c r="BC8696" s="6"/>
    </row>
    <row r="8697" spans="8:55">
      <c r="H8697" s="6"/>
      <c r="O8697" s="6"/>
      <c r="V8697" s="6"/>
      <c r="AJ8697" s="6"/>
      <c r="BC8697" s="6"/>
    </row>
    <row r="8698" spans="8:55">
      <c r="H8698" s="6"/>
      <c r="O8698" s="6"/>
      <c r="V8698" s="6"/>
      <c r="AJ8698" s="6"/>
      <c r="BC8698" s="6"/>
    </row>
    <row r="8699" spans="8:55">
      <c r="H8699" s="6"/>
      <c r="O8699" s="6"/>
      <c r="V8699" s="6"/>
      <c r="AJ8699" s="6"/>
      <c r="BC8699" s="6"/>
    </row>
    <row r="8700" spans="8:55">
      <c r="H8700" s="6"/>
      <c r="O8700" s="6"/>
      <c r="V8700" s="6"/>
      <c r="AJ8700" s="6"/>
      <c r="BC8700" s="6"/>
    </row>
    <row r="8701" spans="8:55">
      <c r="H8701" s="6"/>
      <c r="O8701" s="6"/>
      <c r="V8701" s="6"/>
      <c r="AJ8701" s="6"/>
      <c r="BC8701" s="6"/>
    </row>
    <row r="8702" spans="8:55">
      <c r="H8702" s="6"/>
      <c r="O8702" s="6"/>
      <c r="V8702" s="6"/>
      <c r="AJ8702" s="6"/>
      <c r="BC8702" s="6"/>
    </row>
    <row r="8703" spans="8:55">
      <c r="H8703" s="6"/>
      <c r="O8703" s="6"/>
      <c r="V8703" s="6"/>
      <c r="AJ8703" s="6"/>
      <c r="BC8703" s="6"/>
    </row>
    <row r="8704" spans="8:55">
      <c r="H8704" s="6"/>
      <c r="O8704" s="6"/>
      <c r="V8704" s="6"/>
      <c r="AJ8704" s="6"/>
      <c r="BC8704" s="6"/>
    </row>
    <row r="8705" spans="8:55">
      <c r="H8705" s="6"/>
      <c r="O8705" s="6"/>
      <c r="V8705" s="6"/>
      <c r="AJ8705" s="6"/>
      <c r="BC8705" s="6"/>
    </row>
    <row r="8706" spans="8:55">
      <c r="H8706" s="6"/>
      <c r="O8706" s="6"/>
      <c r="V8706" s="6"/>
      <c r="AJ8706" s="6"/>
      <c r="BC8706" s="6"/>
    </row>
    <row r="8707" spans="8:55">
      <c r="H8707" s="6"/>
      <c r="O8707" s="6"/>
      <c r="V8707" s="6"/>
      <c r="AJ8707" s="6"/>
      <c r="BC8707" s="6"/>
    </row>
    <row r="8708" spans="8:55">
      <c r="H8708" s="6"/>
      <c r="O8708" s="6"/>
      <c r="V8708" s="6"/>
      <c r="AJ8708" s="6"/>
      <c r="BC8708" s="6"/>
    </row>
    <row r="8709" spans="8:55">
      <c r="H8709" s="6"/>
      <c r="O8709" s="6"/>
      <c r="V8709" s="6"/>
      <c r="AJ8709" s="6"/>
      <c r="BC8709" s="6"/>
    </row>
    <row r="8710" spans="8:55">
      <c r="H8710" s="6"/>
      <c r="O8710" s="6"/>
      <c r="V8710" s="6"/>
      <c r="AJ8710" s="6"/>
      <c r="BC8710" s="6"/>
    </row>
    <row r="8711" spans="8:55">
      <c r="H8711" s="6"/>
      <c r="O8711" s="6"/>
      <c r="V8711" s="6"/>
      <c r="AJ8711" s="6"/>
      <c r="BC8711" s="6"/>
    </row>
    <row r="8712" spans="8:55">
      <c r="H8712" s="6"/>
      <c r="O8712" s="6"/>
      <c r="V8712" s="6"/>
      <c r="AJ8712" s="6"/>
      <c r="BC8712" s="6"/>
    </row>
    <row r="8713" spans="8:55">
      <c r="H8713" s="6"/>
      <c r="O8713" s="6"/>
      <c r="V8713" s="6"/>
      <c r="AJ8713" s="6"/>
      <c r="BC8713" s="6"/>
    </row>
    <row r="8714" spans="8:55">
      <c r="H8714" s="6"/>
      <c r="O8714" s="6"/>
      <c r="V8714" s="6"/>
      <c r="AJ8714" s="6"/>
      <c r="BC8714" s="6"/>
    </row>
    <row r="8715" spans="8:55">
      <c r="H8715" s="6"/>
      <c r="O8715" s="6"/>
      <c r="V8715" s="6"/>
      <c r="AJ8715" s="6"/>
      <c r="BC8715" s="6"/>
    </row>
    <row r="8716" spans="8:55">
      <c r="H8716" s="6"/>
      <c r="O8716" s="6"/>
      <c r="V8716" s="6"/>
      <c r="AJ8716" s="6"/>
      <c r="BC8716" s="6"/>
    </row>
    <row r="8717" spans="8:55">
      <c r="H8717" s="6"/>
      <c r="O8717" s="6"/>
      <c r="V8717" s="6"/>
      <c r="AJ8717" s="6"/>
      <c r="BC8717" s="6"/>
    </row>
    <row r="8718" spans="8:55">
      <c r="H8718" s="6"/>
      <c r="O8718" s="6"/>
      <c r="V8718" s="6"/>
      <c r="AJ8718" s="6"/>
      <c r="BC8718" s="6"/>
    </row>
    <row r="8719" spans="8:55">
      <c r="H8719" s="6"/>
      <c r="O8719" s="6"/>
      <c r="V8719" s="6"/>
      <c r="AJ8719" s="6"/>
      <c r="BC8719" s="6"/>
    </row>
    <row r="8720" spans="8:55">
      <c r="H8720" s="6"/>
      <c r="O8720" s="6"/>
      <c r="V8720" s="6"/>
      <c r="AJ8720" s="6"/>
      <c r="BC8720" s="6"/>
    </row>
    <row r="8721" spans="8:55">
      <c r="H8721" s="6"/>
      <c r="O8721" s="6"/>
      <c r="V8721" s="6"/>
      <c r="AJ8721" s="6"/>
      <c r="BC8721" s="6"/>
    </row>
    <row r="8722" spans="8:55">
      <c r="H8722" s="6"/>
      <c r="O8722" s="6"/>
      <c r="V8722" s="6"/>
      <c r="AJ8722" s="6"/>
      <c r="BC8722" s="6"/>
    </row>
    <row r="8723" spans="8:55">
      <c r="H8723" s="6"/>
      <c r="O8723" s="6"/>
      <c r="V8723" s="6"/>
      <c r="AJ8723" s="6"/>
      <c r="BC8723" s="6"/>
    </row>
    <row r="8724" spans="8:55">
      <c r="H8724" s="6"/>
      <c r="O8724" s="6"/>
      <c r="V8724" s="6"/>
      <c r="AJ8724" s="6"/>
      <c r="BC8724" s="6"/>
    </row>
    <row r="8725" spans="8:55">
      <c r="H8725" s="6"/>
      <c r="O8725" s="6"/>
      <c r="V8725" s="6"/>
      <c r="AJ8725" s="6"/>
      <c r="BC8725" s="6"/>
    </row>
    <row r="8726" spans="8:55">
      <c r="H8726" s="6"/>
      <c r="O8726" s="6"/>
      <c r="V8726" s="6"/>
      <c r="AJ8726" s="6"/>
      <c r="BC8726" s="6"/>
    </row>
    <row r="8727" spans="8:55">
      <c r="H8727" s="6"/>
      <c r="O8727" s="6"/>
      <c r="V8727" s="6"/>
      <c r="AJ8727" s="6"/>
      <c r="BC8727" s="6"/>
    </row>
    <row r="8728" spans="8:55">
      <c r="H8728" s="6"/>
      <c r="O8728" s="6"/>
      <c r="V8728" s="6"/>
      <c r="AJ8728" s="6"/>
      <c r="BC8728" s="6"/>
    </row>
    <row r="8729" spans="8:55">
      <c r="H8729" s="6"/>
      <c r="O8729" s="6"/>
      <c r="V8729" s="6"/>
      <c r="AJ8729" s="6"/>
      <c r="BC8729" s="6"/>
    </row>
    <row r="8730" spans="8:55">
      <c r="H8730" s="6"/>
      <c r="O8730" s="6"/>
      <c r="V8730" s="6"/>
      <c r="AJ8730" s="6"/>
      <c r="BC8730" s="6"/>
    </row>
    <row r="8731" spans="8:55">
      <c r="H8731" s="6"/>
      <c r="O8731" s="6"/>
      <c r="V8731" s="6"/>
      <c r="AJ8731" s="6"/>
      <c r="BC8731" s="6"/>
    </row>
    <row r="8732" spans="8:55">
      <c r="H8732" s="6"/>
      <c r="O8732" s="6"/>
      <c r="V8732" s="6"/>
      <c r="AJ8732" s="6"/>
      <c r="BC8732" s="6"/>
    </row>
    <row r="8733" spans="8:55">
      <c r="H8733" s="6"/>
      <c r="O8733" s="6"/>
      <c r="V8733" s="6"/>
      <c r="AJ8733" s="6"/>
      <c r="BC8733" s="6"/>
    </row>
    <row r="8734" spans="8:55">
      <c r="H8734" s="6"/>
      <c r="O8734" s="6"/>
      <c r="V8734" s="6"/>
      <c r="AJ8734" s="6"/>
      <c r="BC8734" s="6"/>
    </row>
    <row r="8735" spans="8:55">
      <c r="H8735" s="6"/>
      <c r="O8735" s="6"/>
      <c r="V8735" s="6"/>
      <c r="AJ8735" s="6"/>
      <c r="BC8735" s="6"/>
    </row>
    <row r="8736" spans="8:55">
      <c r="H8736" s="6"/>
      <c r="O8736" s="6"/>
      <c r="V8736" s="6"/>
      <c r="AJ8736" s="6"/>
      <c r="BC8736" s="6"/>
    </row>
    <row r="8737" spans="8:55">
      <c r="H8737" s="6"/>
      <c r="O8737" s="6"/>
      <c r="V8737" s="6"/>
      <c r="AJ8737" s="6"/>
      <c r="BC8737" s="6"/>
    </row>
    <row r="8738" spans="8:55">
      <c r="H8738" s="6"/>
      <c r="O8738" s="6"/>
      <c r="V8738" s="6"/>
      <c r="AJ8738" s="6"/>
      <c r="BC8738" s="6"/>
    </row>
    <row r="8739" spans="8:55">
      <c r="H8739" s="6"/>
      <c r="O8739" s="6"/>
      <c r="V8739" s="6"/>
      <c r="AJ8739" s="6"/>
      <c r="BC8739" s="6"/>
    </row>
    <row r="8740" spans="8:55">
      <c r="H8740" s="6"/>
      <c r="O8740" s="6"/>
      <c r="V8740" s="6"/>
      <c r="AJ8740" s="6"/>
      <c r="BC8740" s="6"/>
    </row>
    <row r="8741" spans="8:55">
      <c r="H8741" s="6"/>
      <c r="O8741" s="6"/>
      <c r="V8741" s="6"/>
      <c r="AJ8741" s="6"/>
      <c r="BC8741" s="6"/>
    </row>
    <row r="8742" spans="8:55">
      <c r="H8742" s="6"/>
      <c r="O8742" s="6"/>
      <c r="V8742" s="6"/>
      <c r="AJ8742" s="6"/>
      <c r="BC8742" s="6"/>
    </row>
    <row r="8743" spans="8:55">
      <c r="H8743" s="6"/>
      <c r="O8743" s="6"/>
      <c r="V8743" s="6"/>
      <c r="AJ8743" s="6"/>
      <c r="BC8743" s="6"/>
    </row>
    <row r="8744" spans="8:55">
      <c r="H8744" s="6"/>
      <c r="O8744" s="6"/>
      <c r="V8744" s="6"/>
      <c r="AJ8744" s="6"/>
      <c r="BC8744" s="6"/>
    </row>
    <row r="8745" spans="8:55">
      <c r="H8745" s="6"/>
      <c r="O8745" s="6"/>
      <c r="V8745" s="6"/>
      <c r="AJ8745" s="6"/>
      <c r="BC8745" s="6"/>
    </row>
    <row r="8746" spans="8:55">
      <c r="H8746" s="6"/>
      <c r="O8746" s="6"/>
      <c r="V8746" s="6"/>
      <c r="AJ8746" s="6"/>
      <c r="BC8746" s="6"/>
    </row>
    <row r="8747" spans="8:55">
      <c r="H8747" s="6"/>
      <c r="O8747" s="6"/>
      <c r="V8747" s="6"/>
      <c r="AJ8747" s="6"/>
      <c r="BC8747" s="6"/>
    </row>
    <row r="8748" spans="8:55">
      <c r="H8748" s="6"/>
      <c r="O8748" s="6"/>
      <c r="V8748" s="6"/>
      <c r="AJ8748" s="6"/>
      <c r="BC8748" s="6"/>
    </row>
    <row r="8749" spans="8:55">
      <c r="H8749" s="6"/>
      <c r="O8749" s="6"/>
      <c r="V8749" s="6"/>
      <c r="AJ8749" s="6"/>
      <c r="BC8749" s="6"/>
    </row>
    <row r="8750" spans="8:55">
      <c r="H8750" s="6"/>
      <c r="O8750" s="6"/>
      <c r="V8750" s="6"/>
      <c r="AJ8750" s="6"/>
      <c r="BC8750" s="6"/>
    </row>
    <row r="8751" spans="8:55">
      <c r="H8751" s="6"/>
      <c r="O8751" s="6"/>
      <c r="V8751" s="6"/>
      <c r="AJ8751" s="6"/>
      <c r="BC8751" s="6"/>
    </row>
    <row r="8752" spans="8:55">
      <c r="H8752" s="6"/>
      <c r="O8752" s="6"/>
      <c r="V8752" s="6"/>
      <c r="AJ8752" s="6"/>
      <c r="BC8752" s="6"/>
    </row>
    <row r="8753" spans="8:55">
      <c r="H8753" s="6"/>
      <c r="O8753" s="6"/>
      <c r="V8753" s="6"/>
      <c r="AJ8753" s="6"/>
      <c r="BC8753" s="6"/>
    </row>
    <row r="8754" spans="8:55">
      <c r="H8754" s="6"/>
      <c r="O8754" s="6"/>
      <c r="V8754" s="6"/>
      <c r="AJ8754" s="6"/>
      <c r="BC8754" s="6"/>
    </row>
    <row r="8755" spans="8:55">
      <c r="H8755" s="6"/>
      <c r="O8755" s="6"/>
      <c r="V8755" s="6"/>
      <c r="AJ8755" s="6"/>
      <c r="BC8755" s="6"/>
    </row>
    <row r="8756" spans="8:55">
      <c r="H8756" s="6"/>
      <c r="O8756" s="6"/>
      <c r="V8756" s="6"/>
      <c r="AJ8756" s="6"/>
      <c r="BC8756" s="6"/>
    </row>
    <row r="8757" spans="8:55">
      <c r="H8757" s="6"/>
      <c r="O8757" s="6"/>
      <c r="V8757" s="6"/>
      <c r="AJ8757" s="6"/>
      <c r="BC8757" s="6"/>
    </row>
    <row r="8758" spans="8:55">
      <c r="H8758" s="6"/>
      <c r="O8758" s="6"/>
      <c r="V8758" s="6"/>
      <c r="AJ8758" s="6"/>
      <c r="BC8758" s="6"/>
    </row>
    <row r="8759" spans="8:55">
      <c r="H8759" s="6"/>
      <c r="O8759" s="6"/>
      <c r="V8759" s="6"/>
      <c r="AJ8759" s="6"/>
      <c r="BC8759" s="6"/>
    </row>
    <row r="8760" spans="8:55">
      <c r="H8760" s="6"/>
      <c r="O8760" s="6"/>
      <c r="V8760" s="6"/>
      <c r="AJ8760" s="6"/>
      <c r="BC8760" s="6"/>
    </row>
    <row r="8761" spans="8:55">
      <c r="H8761" s="6"/>
      <c r="O8761" s="6"/>
      <c r="V8761" s="6"/>
      <c r="AJ8761" s="6"/>
      <c r="BC8761" s="6"/>
    </row>
    <row r="8762" spans="8:55">
      <c r="H8762" s="6"/>
      <c r="O8762" s="6"/>
      <c r="V8762" s="6"/>
      <c r="AJ8762" s="6"/>
      <c r="BC8762" s="6"/>
    </row>
    <row r="8763" spans="8:55">
      <c r="H8763" s="6"/>
      <c r="O8763" s="6"/>
      <c r="V8763" s="6"/>
      <c r="AJ8763" s="6"/>
      <c r="BC8763" s="6"/>
    </row>
    <row r="8764" spans="8:55">
      <c r="H8764" s="6"/>
      <c r="O8764" s="6"/>
      <c r="V8764" s="6"/>
      <c r="AJ8764" s="6"/>
      <c r="BC8764" s="6"/>
    </row>
    <row r="8765" spans="8:55">
      <c r="H8765" s="6"/>
      <c r="O8765" s="6"/>
      <c r="V8765" s="6"/>
      <c r="AJ8765" s="6"/>
      <c r="BC8765" s="6"/>
    </row>
    <row r="8766" spans="8:55">
      <c r="H8766" s="6"/>
      <c r="O8766" s="6"/>
      <c r="V8766" s="6"/>
      <c r="AJ8766" s="6"/>
      <c r="BC8766" s="6"/>
    </row>
    <row r="8767" spans="8:55">
      <c r="H8767" s="6"/>
      <c r="O8767" s="6"/>
      <c r="V8767" s="6"/>
      <c r="AJ8767" s="6"/>
      <c r="BC8767" s="6"/>
    </row>
    <row r="8768" spans="8:55">
      <c r="H8768" s="6"/>
      <c r="O8768" s="6"/>
      <c r="V8768" s="6"/>
      <c r="AJ8768" s="6"/>
      <c r="BC8768" s="6"/>
    </row>
    <row r="8769" spans="8:55">
      <c r="H8769" s="6"/>
      <c r="O8769" s="6"/>
      <c r="V8769" s="6"/>
      <c r="AJ8769" s="6"/>
      <c r="BC8769" s="6"/>
    </row>
    <row r="8770" spans="8:55">
      <c r="H8770" s="6"/>
      <c r="O8770" s="6"/>
      <c r="V8770" s="6"/>
      <c r="AJ8770" s="6"/>
      <c r="BC8770" s="6"/>
    </row>
    <row r="8771" spans="8:55">
      <c r="H8771" s="6"/>
      <c r="O8771" s="6"/>
      <c r="V8771" s="6"/>
      <c r="AJ8771" s="6"/>
      <c r="BC8771" s="6"/>
    </row>
    <row r="8772" spans="8:55">
      <c r="H8772" s="6"/>
      <c r="O8772" s="6"/>
      <c r="V8772" s="6"/>
      <c r="AJ8772" s="6"/>
      <c r="BC8772" s="6"/>
    </row>
    <row r="8773" spans="8:55">
      <c r="H8773" s="6"/>
      <c r="O8773" s="6"/>
      <c r="V8773" s="6"/>
      <c r="AJ8773" s="6"/>
      <c r="BC8773" s="6"/>
    </row>
    <row r="8774" spans="8:55">
      <c r="H8774" s="6"/>
      <c r="O8774" s="6"/>
      <c r="V8774" s="6"/>
      <c r="AJ8774" s="6"/>
      <c r="BC8774" s="6"/>
    </row>
    <row r="8775" spans="8:55">
      <c r="H8775" s="6"/>
      <c r="O8775" s="6"/>
      <c r="V8775" s="6"/>
      <c r="AJ8775" s="6"/>
      <c r="BC8775" s="6"/>
    </row>
    <row r="8776" spans="8:55">
      <c r="H8776" s="6"/>
      <c r="O8776" s="6"/>
      <c r="V8776" s="6"/>
      <c r="AJ8776" s="6"/>
      <c r="BC8776" s="6"/>
    </row>
    <row r="8777" spans="8:55">
      <c r="H8777" s="6"/>
      <c r="O8777" s="6"/>
      <c r="V8777" s="6"/>
      <c r="AJ8777" s="6"/>
      <c r="BC8777" s="6"/>
    </row>
    <row r="8778" spans="8:55">
      <c r="H8778" s="6"/>
      <c r="O8778" s="6"/>
      <c r="V8778" s="6"/>
      <c r="AJ8778" s="6"/>
      <c r="BC8778" s="6"/>
    </row>
    <row r="8779" spans="8:55">
      <c r="H8779" s="6"/>
      <c r="O8779" s="6"/>
      <c r="V8779" s="6"/>
      <c r="AJ8779" s="6"/>
      <c r="BC8779" s="6"/>
    </row>
    <row r="8780" spans="8:55">
      <c r="H8780" s="6"/>
      <c r="O8780" s="6"/>
      <c r="V8780" s="6"/>
      <c r="AJ8780" s="6"/>
      <c r="BC8780" s="6"/>
    </row>
    <row r="8781" spans="8:55">
      <c r="H8781" s="6"/>
      <c r="O8781" s="6"/>
      <c r="V8781" s="6"/>
      <c r="AJ8781" s="6"/>
      <c r="BC8781" s="6"/>
    </row>
    <row r="8782" spans="8:55">
      <c r="H8782" s="6"/>
      <c r="O8782" s="6"/>
      <c r="V8782" s="6"/>
      <c r="AJ8782" s="6"/>
      <c r="BC8782" s="6"/>
    </row>
    <row r="8783" spans="8:55">
      <c r="H8783" s="6"/>
      <c r="O8783" s="6"/>
      <c r="V8783" s="6"/>
      <c r="AJ8783" s="6"/>
      <c r="BC8783" s="6"/>
    </row>
    <row r="8784" spans="8:55">
      <c r="H8784" s="6"/>
      <c r="O8784" s="6"/>
      <c r="V8784" s="6"/>
      <c r="AJ8784" s="6"/>
      <c r="BC8784" s="6"/>
    </row>
    <row r="8785" spans="8:55">
      <c r="H8785" s="6"/>
      <c r="O8785" s="6"/>
      <c r="V8785" s="6"/>
      <c r="AJ8785" s="6"/>
      <c r="BC8785" s="6"/>
    </row>
    <row r="8786" spans="8:55">
      <c r="H8786" s="6"/>
      <c r="O8786" s="6"/>
      <c r="V8786" s="6"/>
      <c r="AJ8786" s="6"/>
      <c r="BC8786" s="6"/>
    </row>
    <row r="8787" spans="8:55">
      <c r="H8787" s="6"/>
      <c r="O8787" s="6"/>
      <c r="V8787" s="6"/>
      <c r="AJ8787" s="6"/>
      <c r="BC8787" s="6"/>
    </row>
    <row r="8788" spans="8:55">
      <c r="H8788" s="6"/>
      <c r="O8788" s="6"/>
      <c r="V8788" s="6"/>
      <c r="AJ8788" s="6"/>
      <c r="BC8788" s="6"/>
    </row>
    <row r="8789" spans="8:55">
      <c r="H8789" s="6"/>
      <c r="O8789" s="6"/>
      <c r="V8789" s="6"/>
      <c r="AJ8789" s="6"/>
      <c r="BC8789" s="6"/>
    </row>
    <row r="8790" spans="8:55">
      <c r="H8790" s="6"/>
      <c r="O8790" s="6"/>
      <c r="V8790" s="6"/>
      <c r="AJ8790" s="6"/>
      <c r="BC8790" s="6"/>
    </row>
    <row r="8791" spans="8:55">
      <c r="H8791" s="6"/>
      <c r="O8791" s="6"/>
      <c r="V8791" s="6"/>
      <c r="AJ8791" s="6"/>
      <c r="BC8791" s="6"/>
    </row>
    <row r="8792" spans="8:55">
      <c r="H8792" s="6"/>
      <c r="O8792" s="6"/>
      <c r="V8792" s="6"/>
      <c r="AJ8792" s="6"/>
      <c r="BC8792" s="6"/>
    </row>
    <row r="8793" spans="8:55">
      <c r="H8793" s="6"/>
      <c r="O8793" s="6"/>
      <c r="V8793" s="6"/>
      <c r="AJ8793" s="6"/>
      <c r="BC8793" s="6"/>
    </row>
    <row r="8794" spans="8:55">
      <c r="H8794" s="6"/>
      <c r="O8794" s="6"/>
      <c r="V8794" s="6"/>
      <c r="AJ8794" s="6"/>
      <c r="BC8794" s="6"/>
    </row>
    <row r="8795" spans="8:55">
      <c r="H8795" s="6"/>
      <c r="O8795" s="6"/>
      <c r="V8795" s="6"/>
      <c r="AJ8795" s="6"/>
      <c r="BC8795" s="6"/>
    </row>
    <row r="8796" spans="8:55">
      <c r="H8796" s="6"/>
      <c r="O8796" s="6"/>
      <c r="V8796" s="6"/>
      <c r="AJ8796" s="6"/>
      <c r="BC8796" s="6"/>
    </row>
    <row r="8797" spans="8:55">
      <c r="H8797" s="6"/>
      <c r="O8797" s="6"/>
      <c r="V8797" s="6"/>
      <c r="AJ8797" s="6"/>
      <c r="BC8797" s="6"/>
    </row>
    <row r="8798" spans="8:55">
      <c r="H8798" s="6"/>
      <c r="O8798" s="6"/>
      <c r="V8798" s="6"/>
      <c r="AJ8798" s="6"/>
      <c r="BC8798" s="6"/>
    </row>
    <row r="8799" spans="8:55">
      <c r="H8799" s="6"/>
      <c r="O8799" s="6"/>
      <c r="V8799" s="6"/>
      <c r="AJ8799" s="6"/>
      <c r="BC8799" s="6"/>
    </row>
    <row r="8800" spans="8:55">
      <c r="H8800" s="6"/>
      <c r="O8800" s="6"/>
      <c r="V8800" s="6"/>
      <c r="AJ8800" s="6"/>
      <c r="BC8800" s="6"/>
    </row>
    <row r="8801" spans="8:55">
      <c r="H8801" s="6"/>
      <c r="O8801" s="6"/>
      <c r="V8801" s="6"/>
      <c r="AJ8801" s="6"/>
      <c r="BC8801" s="6"/>
    </row>
    <row r="8802" spans="8:55">
      <c r="H8802" s="6"/>
      <c r="O8802" s="6"/>
      <c r="V8802" s="6"/>
      <c r="AJ8802" s="6"/>
      <c r="BC8802" s="6"/>
    </row>
    <row r="8803" spans="8:55">
      <c r="H8803" s="6"/>
      <c r="O8803" s="6"/>
      <c r="V8803" s="6"/>
      <c r="AJ8803" s="6"/>
      <c r="BC8803" s="6"/>
    </row>
    <row r="8804" spans="8:55">
      <c r="H8804" s="6"/>
      <c r="O8804" s="6"/>
      <c r="V8804" s="6"/>
      <c r="AJ8804" s="6"/>
      <c r="BC8804" s="6"/>
    </row>
    <row r="8805" spans="8:55">
      <c r="H8805" s="6"/>
      <c r="O8805" s="6"/>
      <c r="V8805" s="6"/>
      <c r="AJ8805" s="6"/>
      <c r="BC8805" s="6"/>
    </row>
    <row r="8806" spans="8:55">
      <c r="H8806" s="6"/>
      <c r="O8806" s="6"/>
      <c r="V8806" s="6"/>
      <c r="AJ8806" s="6"/>
      <c r="BC8806" s="6"/>
    </row>
    <row r="8807" spans="8:55">
      <c r="H8807" s="6"/>
      <c r="O8807" s="6"/>
      <c r="V8807" s="6"/>
      <c r="AJ8807" s="6"/>
      <c r="BC8807" s="6"/>
    </row>
    <row r="8808" spans="8:55">
      <c r="H8808" s="6"/>
      <c r="O8808" s="6"/>
      <c r="V8808" s="6"/>
      <c r="AJ8808" s="6"/>
      <c r="BC8808" s="6"/>
    </row>
    <row r="8809" spans="8:55">
      <c r="H8809" s="6"/>
      <c r="O8809" s="6"/>
      <c r="V8809" s="6"/>
      <c r="AJ8809" s="6"/>
      <c r="BC8809" s="6"/>
    </row>
    <row r="8810" spans="8:55">
      <c r="H8810" s="6"/>
      <c r="O8810" s="6"/>
      <c r="V8810" s="6"/>
      <c r="AJ8810" s="6"/>
      <c r="BC8810" s="6"/>
    </row>
    <row r="8811" spans="8:55">
      <c r="H8811" s="6"/>
      <c r="O8811" s="6"/>
      <c r="V8811" s="6"/>
      <c r="AJ8811" s="6"/>
      <c r="BC8811" s="6"/>
    </row>
    <row r="8812" spans="8:55">
      <c r="H8812" s="6"/>
      <c r="O8812" s="6"/>
      <c r="V8812" s="6"/>
      <c r="AJ8812" s="6"/>
      <c r="BC8812" s="6"/>
    </row>
    <row r="8813" spans="8:55">
      <c r="H8813" s="6"/>
      <c r="O8813" s="6"/>
      <c r="V8813" s="6"/>
      <c r="AJ8813" s="6"/>
      <c r="BC8813" s="6"/>
    </row>
    <row r="8814" spans="8:55">
      <c r="H8814" s="6"/>
      <c r="O8814" s="6"/>
      <c r="V8814" s="6"/>
      <c r="AJ8814" s="6"/>
      <c r="BC8814" s="6"/>
    </row>
    <row r="8815" spans="8:55">
      <c r="H8815" s="6"/>
      <c r="O8815" s="6"/>
      <c r="V8815" s="6"/>
      <c r="AJ8815" s="6"/>
      <c r="BC8815" s="6"/>
    </row>
    <row r="8816" spans="8:55">
      <c r="H8816" s="6"/>
      <c r="O8816" s="6"/>
      <c r="V8816" s="6"/>
      <c r="AJ8816" s="6"/>
      <c r="BC8816" s="6"/>
    </row>
    <row r="8817" spans="8:55">
      <c r="H8817" s="6"/>
      <c r="O8817" s="6"/>
      <c r="V8817" s="6"/>
      <c r="AJ8817" s="6"/>
      <c r="BC8817" s="6"/>
    </row>
    <row r="8818" spans="8:55">
      <c r="H8818" s="6"/>
      <c r="O8818" s="6"/>
      <c r="V8818" s="6"/>
      <c r="AJ8818" s="6"/>
      <c r="BC8818" s="6"/>
    </row>
    <row r="8819" spans="8:55">
      <c r="H8819" s="6"/>
      <c r="O8819" s="6"/>
      <c r="V8819" s="6"/>
      <c r="AJ8819" s="6"/>
      <c r="BC8819" s="6"/>
    </row>
    <row r="8820" spans="8:55">
      <c r="H8820" s="6"/>
      <c r="O8820" s="6"/>
      <c r="V8820" s="6"/>
      <c r="AJ8820" s="6"/>
      <c r="BC8820" s="6"/>
    </row>
    <row r="8821" spans="8:55">
      <c r="H8821" s="6"/>
      <c r="O8821" s="6"/>
      <c r="V8821" s="6"/>
      <c r="AJ8821" s="6"/>
      <c r="BC8821" s="6"/>
    </row>
    <row r="8822" spans="8:55">
      <c r="H8822" s="6"/>
      <c r="O8822" s="6"/>
      <c r="V8822" s="6"/>
      <c r="AJ8822" s="6"/>
      <c r="BC8822" s="6"/>
    </row>
    <row r="8823" spans="8:55">
      <c r="H8823" s="6"/>
      <c r="O8823" s="6"/>
      <c r="V8823" s="6"/>
      <c r="AJ8823" s="6"/>
      <c r="BC8823" s="6"/>
    </row>
    <row r="8824" spans="8:55">
      <c r="H8824" s="6"/>
      <c r="O8824" s="6"/>
      <c r="V8824" s="6"/>
      <c r="AJ8824" s="6"/>
      <c r="BC8824" s="6"/>
    </row>
    <row r="8825" spans="8:55">
      <c r="H8825" s="6"/>
      <c r="O8825" s="6"/>
      <c r="V8825" s="6"/>
      <c r="AJ8825" s="6"/>
      <c r="BC8825" s="6"/>
    </row>
    <row r="8826" spans="8:55">
      <c r="H8826" s="6"/>
      <c r="O8826" s="6"/>
      <c r="V8826" s="6"/>
      <c r="AJ8826" s="6"/>
      <c r="BC8826" s="6"/>
    </row>
    <row r="8827" spans="8:55">
      <c r="H8827" s="6"/>
      <c r="O8827" s="6"/>
      <c r="V8827" s="6"/>
      <c r="AJ8827" s="6"/>
      <c r="BC8827" s="6"/>
    </row>
    <row r="8828" spans="8:55">
      <c r="H8828" s="6"/>
      <c r="O8828" s="6"/>
      <c r="V8828" s="6"/>
      <c r="AJ8828" s="6"/>
      <c r="BC8828" s="6"/>
    </row>
    <row r="8829" spans="8:55">
      <c r="H8829" s="6"/>
      <c r="O8829" s="6"/>
      <c r="V8829" s="6"/>
      <c r="AJ8829" s="6"/>
      <c r="BC8829" s="6"/>
    </row>
    <row r="8830" spans="8:55">
      <c r="H8830" s="6"/>
      <c r="O8830" s="6"/>
      <c r="V8830" s="6"/>
      <c r="AJ8830" s="6"/>
      <c r="BC8830" s="6"/>
    </row>
    <row r="8831" spans="8:55">
      <c r="H8831" s="6"/>
      <c r="O8831" s="6"/>
      <c r="V8831" s="6"/>
      <c r="AJ8831" s="6"/>
      <c r="BC8831" s="6"/>
    </row>
    <row r="8832" spans="8:55">
      <c r="H8832" s="6"/>
      <c r="O8832" s="6"/>
      <c r="V8832" s="6"/>
      <c r="AJ8832" s="6"/>
      <c r="BC8832" s="6"/>
    </row>
    <row r="8833" spans="8:55">
      <c r="H8833" s="6"/>
      <c r="O8833" s="6"/>
      <c r="V8833" s="6"/>
      <c r="AJ8833" s="6"/>
      <c r="BC8833" s="6"/>
    </row>
    <row r="8834" spans="8:55">
      <c r="H8834" s="6"/>
      <c r="O8834" s="6"/>
      <c r="V8834" s="6"/>
      <c r="AJ8834" s="6"/>
      <c r="BC8834" s="6"/>
    </row>
    <row r="8835" spans="8:55">
      <c r="H8835" s="6"/>
      <c r="O8835" s="6"/>
      <c r="V8835" s="6"/>
      <c r="AJ8835" s="6"/>
      <c r="BC8835" s="6"/>
    </row>
    <row r="8836" spans="8:55">
      <c r="H8836" s="6"/>
      <c r="O8836" s="6"/>
      <c r="V8836" s="6"/>
      <c r="AJ8836" s="6"/>
      <c r="BC8836" s="6"/>
    </row>
    <row r="8837" spans="8:55">
      <c r="H8837" s="6"/>
      <c r="O8837" s="6"/>
      <c r="V8837" s="6"/>
      <c r="AJ8837" s="6"/>
      <c r="BC8837" s="6"/>
    </row>
    <row r="8838" spans="8:55">
      <c r="H8838" s="6"/>
      <c r="O8838" s="6"/>
      <c r="V8838" s="6"/>
      <c r="AJ8838" s="6"/>
      <c r="BC8838" s="6"/>
    </row>
    <row r="8839" spans="8:55">
      <c r="H8839" s="6"/>
      <c r="O8839" s="6"/>
      <c r="V8839" s="6"/>
      <c r="AJ8839" s="6"/>
      <c r="BC8839" s="6"/>
    </row>
    <row r="8840" spans="8:55">
      <c r="H8840" s="6"/>
      <c r="O8840" s="6"/>
      <c r="V8840" s="6"/>
      <c r="AJ8840" s="6"/>
      <c r="BC8840" s="6"/>
    </row>
    <row r="8841" spans="8:55">
      <c r="H8841" s="6"/>
      <c r="O8841" s="6"/>
      <c r="V8841" s="6"/>
      <c r="AJ8841" s="6"/>
      <c r="BC8841" s="6"/>
    </row>
    <row r="8842" spans="8:55">
      <c r="H8842" s="6"/>
      <c r="O8842" s="6"/>
      <c r="V8842" s="6"/>
      <c r="AJ8842" s="6"/>
      <c r="BC8842" s="6"/>
    </row>
    <row r="8843" spans="8:55">
      <c r="H8843" s="6"/>
      <c r="O8843" s="6"/>
      <c r="V8843" s="6"/>
      <c r="AJ8843" s="6"/>
      <c r="BC8843" s="6"/>
    </row>
    <row r="8844" spans="8:55">
      <c r="H8844" s="6"/>
      <c r="O8844" s="6"/>
      <c r="V8844" s="6"/>
      <c r="AJ8844" s="6"/>
      <c r="BC8844" s="6"/>
    </row>
    <row r="8845" spans="8:55">
      <c r="H8845" s="6"/>
      <c r="O8845" s="6"/>
      <c r="V8845" s="6"/>
      <c r="AJ8845" s="6"/>
      <c r="BC8845" s="6"/>
    </row>
    <row r="8846" spans="8:55">
      <c r="H8846" s="6"/>
      <c r="O8846" s="6"/>
      <c r="V8846" s="6"/>
      <c r="AJ8846" s="6"/>
      <c r="BC8846" s="6"/>
    </row>
    <row r="8847" spans="8:55">
      <c r="H8847" s="6"/>
      <c r="O8847" s="6"/>
      <c r="V8847" s="6"/>
      <c r="AJ8847" s="6"/>
      <c r="BC8847" s="6"/>
    </row>
    <row r="8848" spans="8:55">
      <c r="H8848" s="6"/>
      <c r="O8848" s="6"/>
      <c r="V8848" s="6"/>
      <c r="AJ8848" s="6"/>
      <c r="BC8848" s="6"/>
    </row>
    <row r="8849" spans="8:55">
      <c r="H8849" s="6"/>
      <c r="O8849" s="6"/>
      <c r="V8849" s="6"/>
      <c r="AJ8849" s="6"/>
      <c r="BC8849" s="6"/>
    </row>
    <row r="8850" spans="8:55">
      <c r="H8850" s="6"/>
      <c r="O8850" s="6"/>
      <c r="V8850" s="6"/>
      <c r="AJ8850" s="6"/>
      <c r="BC8850" s="6"/>
    </row>
    <row r="8851" spans="8:55">
      <c r="H8851" s="6"/>
      <c r="O8851" s="6"/>
      <c r="V8851" s="6"/>
      <c r="AJ8851" s="6"/>
      <c r="BC8851" s="6"/>
    </row>
    <row r="8852" spans="8:55">
      <c r="H8852" s="6"/>
      <c r="O8852" s="6"/>
      <c r="V8852" s="6"/>
      <c r="AJ8852" s="6"/>
      <c r="BC8852" s="6"/>
    </row>
    <row r="8853" spans="8:55">
      <c r="H8853" s="6"/>
      <c r="O8853" s="6"/>
      <c r="V8853" s="6"/>
      <c r="AJ8853" s="6"/>
      <c r="BC8853" s="6"/>
    </row>
    <row r="8854" spans="8:55">
      <c r="H8854" s="6"/>
      <c r="O8854" s="6"/>
      <c r="V8854" s="6"/>
      <c r="AJ8854" s="6"/>
      <c r="BC8854" s="6"/>
    </row>
    <row r="8855" spans="8:55">
      <c r="H8855" s="6"/>
      <c r="O8855" s="6"/>
      <c r="V8855" s="6"/>
      <c r="AJ8855" s="6"/>
      <c r="BC8855" s="6"/>
    </row>
    <row r="8856" spans="8:55">
      <c r="H8856" s="6"/>
      <c r="O8856" s="6"/>
      <c r="V8856" s="6"/>
      <c r="AJ8856" s="6"/>
      <c r="BC8856" s="6"/>
    </row>
    <row r="8857" spans="8:55">
      <c r="H8857" s="6"/>
      <c r="O8857" s="6"/>
      <c r="V8857" s="6"/>
      <c r="AJ8857" s="6"/>
      <c r="BC8857" s="6"/>
    </row>
    <row r="8858" spans="8:55">
      <c r="H8858" s="6"/>
      <c r="O8858" s="6"/>
      <c r="V8858" s="6"/>
      <c r="AJ8858" s="6"/>
      <c r="BC8858" s="6"/>
    </row>
    <row r="8859" spans="8:55">
      <c r="H8859" s="6"/>
      <c r="O8859" s="6"/>
      <c r="V8859" s="6"/>
      <c r="AJ8859" s="6"/>
      <c r="BC8859" s="6"/>
    </row>
    <row r="8860" spans="8:55">
      <c r="H8860" s="6"/>
      <c r="O8860" s="6"/>
      <c r="V8860" s="6"/>
      <c r="AJ8860" s="6"/>
      <c r="BC8860" s="6"/>
    </row>
    <row r="8861" spans="8:55">
      <c r="H8861" s="6"/>
      <c r="O8861" s="6"/>
      <c r="V8861" s="6"/>
      <c r="AJ8861" s="6"/>
      <c r="BC8861" s="6"/>
    </row>
    <row r="8862" spans="8:55">
      <c r="H8862" s="6"/>
      <c r="O8862" s="6"/>
      <c r="V8862" s="6"/>
      <c r="AJ8862" s="6"/>
      <c r="BC8862" s="6"/>
    </row>
    <row r="8863" spans="8:55">
      <c r="H8863" s="6"/>
      <c r="O8863" s="6"/>
      <c r="V8863" s="6"/>
      <c r="AJ8863" s="6"/>
      <c r="BC8863" s="6"/>
    </row>
    <row r="8864" spans="8:55">
      <c r="H8864" s="6"/>
      <c r="O8864" s="6"/>
      <c r="V8864" s="6"/>
      <c r="AJ8864" s="6"/>
      <c r="BC8864" s="6"/>
    </row>
    <row r="8865" spans="8:55">
      <c r="H8865" s="6"/>
      <c r="O8865" s="6"/>
      <c r="V8865" s="6"/>
      <c r="AJ8865" s="6"/>
      <c r="BC8865" s="6"/>
    </row>
    <row r="8866" spans="8:55">
      <c r="H8866" s="6"/>
      <c r="O8866" s="6"/>
      <c r="V8866" s="6"/>
      <c r="AJ8866" s="6"/>
      <c r="BC8866" s="6"/>
    </row>
    <row r="8867" spans="8:55">
      <c r="H8867" s="6"/>
      <c r="O8867" s="6"/>
      <c r="V8867" s="6"/>
      <c r="AJ8867" s="6"/>
      <c r="BC8867" s="6"/>
    </row>
    <row r="8868" spans="8:55">
      <c r="H8868" s="6"/>
      <c r="O8868" s="6"/>
      <c r="V8868" s="6"/>
      <c r="AJ8868" s="6"/>
      <c r="BC8868" s="6"/>
    </row>
    <row r="8869" spans="8:55">
      <c r="H8869" s="6"/>
      <c r="O8869" s="6"/>
      <c r="V8869" s="6"/>
      <c r="AJ8869" s="6"/>
      <c r="BC8869" s="6"/>
    </row>
    <row r="8870" spans="8:55">
      <c r="H8870" s="6"/>
      <c r="O8870" s="6"/>
      <c r="V8870" s="6"/>
      <c r="AJ8870" s="6"/>
      <c r="BC8870" s="6"/>
    </row>
    <row r="8871" spans="8:55">
      <c r="H8871" s="6"/>
      <c r="O8871" s="6"/>
      <c r="V8871" s="6"/>
      <c r="AJ8871" s="6"/>
      <c r="BC8871" s="6"/>
    </row>
    <row r="8872" spans="8:55">
      <c r="H8872" s="6"/>
      <c r="O8872" s="6"/>
      <c r="V8872" s="6"/>
      <c r="AJ8872" s="6"/>
      <c r="BC8872" s="6"/>
    </row>
    <row r="8873" spans="8:55">
      <c r="H8873" s="6"/>
      <c r="O8873" s="6"/>
      <c r="V8873" s="6"/>
      <c r="AJ8873" s="6"/>
      <c r="BC8873" s="6"/>
    </row>
    <row r="8874" spans="8:55">
      <c r="H8874" s="6"/>
      <c r="O8874" s="6"/>
      <c r="V8874" s="6"/>
      <c r="AJ8874" s="6"/>
      <c r="BC8874" s="6"/>
    </row>
    <row r="8875" spans="8:55">
      <c r="H8875" s="6"/>
      <c r="O8875" s="6"/>
      <c r="V8875" s="6"/>
      <c r="AJ8875" s="6"/>
      <c r="BC8875" s="6"/>
    </row>
    <row r="8876" spans="8:55">
      <c r="H8876" s="6"/>
      <c r="O8876" s="6"/>
      <c r="V8876" s="6"/>
      <c r="AJ8876" s="6"/>
      <c r="BC8876" s="6"/>
    </row>
    <row r="8877" spans="8:55">
      <c r="H8877" s="6"/>
      <c r="O8877" s="6"/>
      <c r="V8877" s="6"/>
      <c r="AJ8877" s="6"/>
      <c r="BC8877" s="6"/>
    </row>
    <row r="8878" spans="8:55">
      <c r="H8878" s="6"/>
      <c r="O8878" s="6"/>
      <c r="V8878" s="6"/>
      <c r="AJ8878" s="6"/>
      <c r="BC8878" s="6"/>
    </row>
    <row r="8879" spans="8:55">
      <c r="H8879" s="6"/>
      <c r="O8879" s="6"/>
      <c r="V8879" s="6"/>
      <c r="AJ8879" s="6"/>
      <c r="BC8879" s="6"/>
    </row>
    <row r="8880" spans="8:55">
      <c r="H8880" s="6"/>
      <c r="O8880" s="6"/>
      <c r="V8880" s="6"/>
      <c r="AJ8880" s="6"/>
      <c r="BC8880" s="6"/>
    </row>
    <row r="8881" spans="8:55">
      <c r="H8881" s="6"/>
      <c r="O8881" s="6"/>
      <c r="V8881" s="6"/>
      <c r="AJ8881" s="6"/>
      <c r="BC8881" s="6"/>
    </row>
    <row r="8882" spans="8:55">
      <c r="H8882" s="6"/>
      <c r="O8882" s="6"/>
      <c r="V8882" s="6"/>
      <c r="AJ8882" s="6"/>
      <c r="BC8882" s="6"/>
    </row>
    <row r="8883" spans="8:55">
      <c r="H8883" s="6"/>
      <c r="O8883" s="6"/>
      <c r="V8883" s="6"/>
      <c r="AJ8883" s="6"/>
      <c r="BC8883" s="6"/>
    </row>
    <row r="8884" spans="8:55">
      <c r="H8884" s="6"/>
      <c r="O8884" s="6"/>
      <c r="V8884" s="6"/>
      <c r="AJ8884" s="6"/>
      <c r="BC8884" s="6"/>
    </row>
    <row r="8885" spans="8:55">
      <c r="H8885" s="6"/>
      <c r="O8885" s="6"/>
      <c r="V8885" s="6"/>
      <c r="AJ8885" s="6"/>
      <c r="BC8885" s="6"/>
    </row>
    <row r="8886" spans="8:55">
      <c r="H8886" s="6"/>
      <c r="O8886" s="6"/>
      <c r="V8886" s="6"/>
      <c r="AJ8886" s="6"/>
      <c r="BC8886" s="6"/>
    </row>
    <row r="8887" spans="8:55">
      <c r="H8887" s="6"/>
      <c r="O8887" s="6"/>
      <c r="V8887" s="6"/>
      <c r="AJ8887" s="6"/>
      <c r="BC8887" s="6"/>
    </row>
    <row r="8888" spans="8:55">
      <c r="H8888" s="6"/>
      <c r="O8888" s="6"/>
      <c r="V8888" s="6"/>
      <c r="AJ8888" s="6"/>
      <c r="BC8888" s="6"/>
    </row>
    <row r="8889" spans="8:55">
      <c r="H8889" s="6"/>
      <c r="O8889" s="6"/>
      <c r="V8889" s="6"/>
      <c r="AJ8889" s="6"/>
      <c r="BC8889" s="6"/>
    </row>
    <row r="8890" spans="8:55">
      <c r="H8890" s="6"/>
      <c r="O8890" s="6"/>
      <c r="V8890" s="6"/>
      <c r="AJ8890" s="6"/>
      <c r="BC8890" s="6"/>
    </row>
    <row r="8891" spans="8:55">
      <c r="H8891" s="6"/>
      <c r="O8891" s="6"/>
      <c r="V8891" s="6"/>
      <c r="AJ8891" s="6"/>
      <c r="BC8891" s="6"/>
    </row>
    <row r="8892" spans="8:55">
      <c r="H8892" s="6"/>
      <c r="O8892" s="6"/>
      <c r="V8892" s="6"/>
      <c r="AJ8892" s="6"/>
      <c r="BC8892" s="6"/>
    </row>
    <row r="8893" spans="8:55">
      <c r="H8893" s="6"/>
      <c r="O8893" s="6"/>
      <c r="V8893" s="6"/>
      <c r="AJ8893" s="6"/>
      <c r="BC8893" s="6"/>
    </row>
    <row r="8894" spans="8:55">
      <c r="H8894" s="6"/>
      <c r="O8894" s="6"/>
      <c r="V8894" s="6"/>
      <c r="AJ8894" s="6"/>
      <c r="BC8894" s="6"/>
    </row>
    <row r="8895" spans="8:55">
      <c r="H8895" s="6"/>
      <c r="O8895" s="6"/>
      <c r="V8895" s="6"/>
      <c r="AJ8895" s="6"/>
      <c r="BC8895" s="6"/>
    </row>
    <row r="8896" spans="8:55">
      <c r="H8896" s="6"/>
      <c r="O8896" s="6"/>
      <c r="V8896" s="6"/>
      <c r="AJ8896" s="6"/>
      <c r="BC8896" s="6"/>
    </row>
    <row r="8897" spans="8:55">
      <c r="H8897" s="6"/>
      <c r="O8897" s="6"/>
      <c r="V8897" s="6"/>
      <c r="AJ8897" s="6"/>
      <c r="BC8897" s="6"/>
    </row>
    <row r="8898" spans="8:55">
      <c r="H8898" s="6"/>
      <c r="O8898" s="6"/>
      <c r="V8898" s="6"/>
      <c r="AJ8898" s="6"/>
      <c r="BC8898" s="6"/>
    </row>
    <row r="8899" spans="8:55">
      <c r="H8899" s="6"/>
      <c r="O8899" s="6"/>
      <c r="V8899" s="6"/>
      <c r="AJ8899" s="6"/>
      <c r="BC8899" s="6"/>
    </row>
    <row r="8900" spans="8:55">
      <c r="H8900" s="6"/>
      <c r="O8900" s="6"/>
      <c r="V8900" s="6"/>
      <c r="AJ8900" s="6"/>
      <c r="BC8900" s="6"/>
    </row>
    <row r="8901" spans="8:55">
      <c r="H8901" s="6"/>
      <c r="O8901" s="6"/>
      <c r="V8901" s="6"/>
      <c r="AJ8901" s="6"/>
      <c r="BC8901" s="6"/>
    </row>
    <row r="8902" spans="8:55">
      <c r="H8902" s="6"/>
      <c r="O8902" s="6"/>
      <c r="V8902" s="6"/>
      <c r="AJ8902" s="6"/>
      <c r="BC8902" s="6"/>
    </row>
    <row r="8903" spans="8:55">
      <c r="H8903" s="6"/>
      <c r="O8903" s="6"/>
      <c r="V8903" s="6"/>
      <c r="AJ8903" s="6"/>
      <c r="BC8903" s="6"/>
    </row>
    <row r="8904" spans="8:55">
      <c r="H8904" s="6"/>
      <c r="O8904" s="6"/>
      <c r="V8904" s="6"/>
      <c r="AJ8904" s="6"/>
      <c r="BC8904" s="6"/>
    </row>
    <row r="8905" spans="8:55">
      <c r="H8905" s="6"/>
      <c r="O8905" s="6"/>
      <c r="V8905" s="6"/>
      <c r="AJ8905" s="6"/>
      <c r="BC8905" s="6"/>
    </row>
    <row r="8906" spans="8:55">
      <c r="H8906" s="6"/>
      <c r="O8906" s="6"/>
      <c r="V8906" s="6"/>
      <c r="AJ8906" s="6"/>
      <c r="BC8906" s="6"/>
    </row>
    <row r="8907" spans="8:55">
      <c r="H8907" s="6"/>
      <c r="O8907" s="6"/>
      <c r="V8907" s="6"/>
      <c r="AJ8907" s="6"/>
      <c r="BC8907" s="6"/>
    </row>
    <row r="8908" spans="8:55">
      <c r="H8908" s="6"/>
      <c r="O8908" s="6"/>
      <c r="V8908" s="6"/>
      <c r="AJ8908" s="6"/>
      <c r="BC8908" s="6"/>
    </row>
    <row r="8909" spans="8:55">
      <c r="H8909" s="6"/>
      <c r="O8909" s="6"/>
      <c r="V8909" s="6"/>
      <c r="AJ8909" s="6"/>
      <c r="BC8909" s="6"/>
    </row>
    <row r="8910" spans="8:55">
      <c r="H8910" s="6"/>
      <c r="O8910" s="6"/>
      <c r="V8910" s="6"/>
      <c r="AJ8910" s="6"/>
      <c r="BC8910" s="6"/>
    </row>
    <row r="8911" spans="8:55">
      <c r="H8911" s="6"/>
      <c r="O8911" s="6"/>
      <c r="V8911" s="6"/>
      <c r="AJ8911" s="6"/>
      <c r="BC8911" s="6"/>
    </row>
    <row r="8912" spans="8:55">
      <c r="H8912" s="6"/>
      <c r="O8912" s="6"/>
      <c r="V8912" s="6"/>
      <c r="AJ8912" s="6"/>
      <c r="BC8912" s="6"/>
    </row>
    <row r="8913" spans="8:55">
      <c r="H8913" s="6"/>
      <c r="O8913" s="6"/>
      <c r="V8913" s="6"/>
      <c r="AJ8913" s="6"/>
      <c r="BC8913" s="6"/>
    </row>
    <row r="8914" spans="8:55">
      <c r="H8914" s="6"/>
      <c r="O8914" s="6"/>
      <c r="V8914" s="6"/>
      <c r="AJ8914" s="6"/>
      <c r="BC8914" s="6"/>
    </row>
    <row r="8915" spans="8:55">
      <c r="H8915" s="6"/>
      <c r="O8915" s="6"/>
      <c r="V8915" s="6"/>
      <c r="AJ8915" s="6"/>
      <c r="BC8915" s="6"/>
    </row>
    <row r="8916" spans="8:55">
      <c r="H8916" s="6"/>
      <c r="O8916" s="6"/>
      <c r="V8916" s="6"/>
      <c r="AJ8916" s="6"/>
      <c r="BC8916" s="6"/>
    </row>
    <row r="8917" spans="8:55">
      <c r="H8917" s="6"/>
      <c r="O8917" s="6"/>
      <c r="V8917" s="6"/>
      <c r="AJ8917" s="6"/>
      <c r="BC8917" s="6"/>
    </row>
    <row r="8918" spans="8:55">
      <c r="H8918" s="6"/>
      <c r="O8918" s="6"/>
      <c r="V8918" s="6"/>
      <c r="AJ8918" s="6"/>
      <c r="BC8918" s="6"/>
    </row>
    <row r="8919" spans="8:55">
      <c r="H8919" s="6"/>
      <c r="O8919" s="6"/>
      <c r="V8919" s="6"/>
      <c r="AJ8919" s="6"/>
      <c r="BC8919" s="6"/>
    </row>
    <row r="8920" spans="8:55">
      <c r="H8920" s="6"/>
      <c r="O8920" s="6"/>
      <c r="V8920" s="6"/>
      <c r="AJ8920" s="6"/>
      <c r="BC8920" s="6"/>
    </row>
    <row r="8921" spans="8:55">
      <c r="H8921" s="6"/>
      <c r="O8921" s="6"/>
      <c r="V8921" s="6"/>
      <c r="AJ8921" s="6"/>
      <c r="BC8921" s="6"/>
    </row>
    <row r="8922" spans="8:55">
      <c r="H8922" s="6"/>
      <c r="O8922" s="6"/>
      <c r="V8922" s="6"/>
      <c r="AJ8922" s="6"/>
      <c r="BC8922" s="6"/>
    </row>
    <row r="8923" spans="8:55">
      <c r="H8923" s="6"/>
      <c r="O8923" s="6"/>
      <c r="V8923" s="6"/>
      <c r="AJ8923" s="6"/>
      <c r="BC8923" s="6"/>
    </row>
    <row r="8924" spans="8:55">
      <c r="H8924" s="6"/>
      <c r="O8924" s="6"/>
      <c r="V8924" s="6"/>
      <c r="AJ8924" s="6"/>
      <c r="BC8924" s="6"/>
    </row>
    <row r="8925" spans="8:55">
      <c r="H8925" s="6"/>
      <c r="O8925" s="6"/>
      <c r="V8925" s="6"/>
      <c r="AJ8925" s="6"/>
      <c r="BC8925" s="6"/>
    </row>
    <row r="8926" spans="8:55">
      <c r="H8926" s="6"/>
      <c r="O8926" s="6"/>
      <c r="V8926" s="6"/>
      <c r="AJ8926" s="6"/>
      <c r="BC8926" s="6"/>
    </row>
    <row r="8927" spans="8:55">
      <c r="H8927" s="6"/>
      <c r="O8927" s="6"/>
      <c r="V8927" s="6"/>
      <c r="AJ8927" s="6"/>
      <c r="BC8927" s="6"/>
    </row>
    <row r="8928" spans="8:55">
      <c r="H8928" s="6"/>
      <c r="O8928" s="6"/>
      <c r="V8928" s="6"/>
      <c r="AJ8928" s="6"/>
      <c r="BC8928" s="6"/>
    </row>
    <row r="8929" spans="8:55">
      <c r="H8929" s="6"/>
      <c r="O8929" s="6"/>
      <c r="V8929" s="6"/>
      <c r="AJ8929" s="6"/>
      <c r="BC8929" s="6"/>
    </row>
    <row r="8930" spans="8:55">
      <c r="H8930" s="6"/>
      <c r="O8930" s="6"/>
      <c r="V8930" s="6"/>
      <c r="AJ8930" s="6"/>
      <c r="BC8930" s="6"/>
    </row>
    <row r="8931" spans="8:55">
      <c r="H8931" s="6"/>
      <c r="O8931" s="6"/>
      <c r="V8931" s="6"/>
      <c r="AJ8931" s="6"/>
      <c r="BC8931" s="6"/>
    </row>
    <row r="8932" spans="8:55">
      <c r="H8932" s="6"/>
      <c r="O8932" s="6"/>
      <c r="V8932" s="6"/>
      <c r="AJ8932" s="6"/>
      <c r="BC8932" s="6"/>
    </row>
    <row r="8933" spans="8:55">
      <c r="H8933" s="6"/>
      <c r="O8933" s="6"/>
      <c r="V8933" s="6"/>
      <c r="AJ8933" s="6"/>
      <c r="BC8933" s="6"/>
    </row>
    <row r="8934" spans="8:55">
      <c r="H8934" s="6"/>
      <c r="O8934" s="6"/>
      <c r="V8934" s="6"/>
      <c r="AJ8934" s="6"/>
      <c r="BC8934" s="6"/>
    </row>
    <row r="8935" spans="8:55">
      <c r="H8935" s="6"/>
      <c r="O8935" s="6"/>
      <c r="V8935" s="6"/>
      <c r="AJ8935" s="6"/>
      <c r="BC8935" s="6"/>
    </row>
    <row r="8936" spans="8:55">
      <c r="H8936" s="6"/>
      <c r="O8936" s="6"/>
      <c r="V8936" s="6"/>
      <c r="AJ8936" s="6"/>
      <c r="BC8936" s="6"/>
    </row>
    <row r="8937" spans="8:55">
      <c r="H8937" s="6"/>
      <c r="O8937" s="6"/>
      <c r="V8937" s="6"/>
      <c r="AJ8937" s="6"/>
      <c r="BC8937" s="6"/>
    </row>
    <row r="8938" spans="8:55">
      <c r="H8938" s="6"/>
      <c r="O8938" s="6"/>
      <c r="V8938" s="6"/>
      <c r="AJ8938" s="6"/>
      <c r="BC8938" s="6"/>
    </row>
    <row r="8939" spans="8:55">
      <c r="H8939" s="6"/>
      <c r="O8939" s="6"/>
      <c r="V8939" s="6"/>
      <c r="AJ8939" s="6"/>
      <c r="BC8939" s="6"/>
    </row>
    <row r="8940" spans="8:55">
      <c r="H8940" s="6"/>
      <c r="O8940" s="6"/>
      <c r="V8940" s="6"/>
      <c r="AJ8940" s="6"/>
      <c r="BC8940" s="6"/>
    </row>
    <row r="8941" spans="8:55">
      <c r="H8941" s="6"/>
      <c r="O8941" s="6"/>
      <c r="V8941" s="6"/>
      <c r="AJ8941" s="6"/>
      <c r="BC8941" s="6"/>
    </row>
    <row r="8942" spans="8:55">
      <c r="H8942" s="6"/>
      <c r="O8942" s="6"/>
      <c r="V8942" s="6"/>
      <c r="AJ8942" s="6"/>
      <c r="BC8942" s="6"/>
    </row>
    <row r="8943" spans="8:55">
      <c r="H8943" s="6"/>
      <c r="O8943" s="6"/>
      <c r="V8943" s="6"/>
      <c r="AJ8943" s="6"/>
      <c r="BC8943" s="6"/>
    </row>
    <row r="8944" spans="8:55">
      <c r="H8944" s="6"/>
      <c r="O8944" s="6"/>
      <c r="V8944" s="6"/>
      <c r="AJ8944" s="6"/>
      <c r="BC8944" s="6"/>
    </row>
    <row r="8945" spans="8:55">
      <c r="H8945" s="6"/>
      <c r="O8945" s="6"/>
      <c r="V8945" s="6"/>
      <c r="AJ8945" s="6"/>
      <c r="BC8945" s="6"/>
    </row>
    <row r="8946" spans="8:55">
      <c r="H8946" s="6"/>
      <c r="O8946" s="6"/>
      <c r="V8946" s="6"/>
      <c r="AJ8946" s="6"/>
      <c r="BC8946" s="6"/>
    </row>
    <row r="8947" spans="8:55">
      <c r="H8947" s="6"/>
      <c r="O8947" s="6"/>
      <c r="V8947" s="6"/>
      <c r="AJ8947" s="6"/>
      <c r="BC8947" s="6"/>
    </row>
    <row r="8948" spans="8:55">
      <c r="H8948" s="6"/>
      <c r="O8948" s="6"/>
      <c r="V8948" s="6"/>
      <c r="AJ8948" s="6"/>
      <c r="BC8948" s="6"/>
    </row>
    <row r="8949" spans="8:55">
      <c r="H8949" s="6"/>
      <c r="O8949" s="6"/>
      <c r="V8949" s="6"/>
      <c r="AJ8949" s="6"/>
      <c r="BC8949" s="6"/>
    </row>
    <row r="8950" spans="8:55">
      <c r="H8950" s="6"/>
      <c r="O8950" s="6"/>
      <c r="V8950" s="6"/>
      <c r="AJ8950" s="6"/>
      <c r="BC8950" s="6"/>
    </row>
    <row r="8951" spans="8:55">
      <c r="H8951" s="6"/>
      <c r="O8951" s="6"/>
      <c r="V8951" s="6"/>
      <c r="AJ8951" s="6"/>
      <c r="BC8951" s="6"/>
    </row>
    <row r="8952" spans="8:55">
      <c r="H8952" s="6"/>
      <c r="O8952" s="6"/>
      <c r="V8952" s="6"/>
      <c r="AJ8952" s="6"/>
      <c r="BC8952" s="6"/>
    </row>
    <row r="8953" spans="8:55">
      <c r="H8953" s="6"/>
      <c r="O8953" s="6"/>
      <c r="V8953" s="6"/>
      <c r="AJ8953" s="6"/>
      <c r="BC8953" s="6"/>
    </row>
    <row r="8954" spans="8:55">
      <c r="H8954" s="6"/>
      <c r="O8954" s="6"/>
      <c r="V8954" s="6"/>
      <c r="AJ8954" s="6"/>
      <c r="BC8954" s="6"/>
    </row>
    <row r="8955" spans="8:55">
      <c r="H8955" s="6"/>
      <c r="O8955" s="6"/>
      <c r="V8955" s="6"/>
      <c r="AJ8955" s="6"/>
      <c r="BC8955" s="6"/>
    </row>
    <row r="8956" spans="8:55">
      <c r="H8956" s="6"/>
      <c r="O8956" s="6"/>
      <c r="V8956" s="6"/>
      <c r="AJ8956" s="6"/>
      <c r="BC8956" s="6"/>
    </row>
    <row r="8957" spans="8:55">
      <c r="H8957" s="6"/>
      <c r="O8957" s="6"/>
      <c r="V8957" s="6"/>
      <c r="AJ8957" s="6"/>
      <c r="BC8957" s="6"/>
    </row>
    <row r="8958" spans="8:55">
      <c r="H8958" s="6"/>
      <c r="O8958" s="6"/>
      <c r="V8958" s="6"/>
      <c r="AJ8958" s="6"/>
      <c r="BC8958" s="6"/>
    </row>
    <row r="8959" spans="8:55">
      <c r="H8959" s="6"/>
      <c r="O8959" s="6"/>
      <c r="V8959" s="6"/>
      <c r="AJ8959" s="6"/>
      <c r="BC8959" s="6"/>
    </row>
    <row r="8960" spans="8:55">
      <c r="H8960" s="6"/>
      <c r="O8960" s="6"/>
      <c r="V8960" s="6"/>
      <c r="AJ8960" s="6"/>
      <c r="BC8960" s="6"/>
    </row>
    <row r="8961" spans="8:55">
      <c r="H8961" s="6"/>
      <c r="O8961" s="6"/>
      <c r="V8961" s="6"/>
      <c r="AJ8961" s="6"/>
      <c r="BC8961" s="6"/>
    </row>
    <row r="8962" spans="8:55">
      <c r="H8962" s="6"/>
      <c r="O8962" s="6"/>
      <c r="V8962" s="6"/>
      <c r="AJ8962" s="6"/>
      <c r="BC8962" s="6"/>
    </row>
    <row r="8963" spans="8:55">
      <c r="H8963" s="6"/>
      <c r="O8963" s="6"/>
      <c r="V8963" s="6"/>
      <c r="AJ8963" s="6"/>
      <c r="BC8963" s="6"/>
    </row>
    <row r="8964" spans="8:55">
      <c r="H8964" s="6"/>
      <c r="O8964" s="6"/>
      <c r="V8964" s="6"/>
      <c r="AJ8964" s="6"/>
      <c r="BC8964" s="6"/>
    </row>
    <row r="8965" spans="8:55">
      <c r="H8965" s="6"/>
      <c r="O8965" s="6"/>
      <c r="V8965" s="6"/>
      <c r="AJ8965" s="6"/>
      <c r="BC8965" s="6"/>
    </row>
    <row r="8966" spans="8:55">
      <c r="H8966" s="6"/>
      <c r="O8966" s="6"/>
      <c r="V8966" s="6"/>
      <c r="AJ8966" s="6"/>
      <c r="BC8966" s="6"/>
    </row>
    <row r="8967" spans="8:55">
      <c r="H8967" s="6"/>
      <c r="O8967" s="6"/>
      <c r="V8967" s="6"/>
      <c r="AJ8967" s="6"/>
      <c r="BC8967" s="6"/>
    </row>
    <row r="8968" spans="8:55">
      <c r="H8968" s="6"/>
      <c r="O8968" s="6"/>
      <c r="V8968" s="6"/>
      <c r="AJ8968" s="6"/>
      <c r="BC8968" s="6"/>
    </row>
    <row r="8969" spans="8:55">
      <c r="H8969" s="6"/>
      <c r="O8969" s="6"/>
      <c r="V8969" s="6"/>
      <c r="AJ8969" s="6"/>
      <c r="BC8969" s="6"/>
    </row>
    <row r="8970" spans="8:55">
      <c r="H8970" s="6"/>
      <c r="O8970" s="6"/>
      <c r="V8970" s="6"/>
      <c r="AJ8970" s="6"/>
      <c r="BC8970" s="6"/>
    </row>
    <row r="8971" spans="8:55">
      <c r="H8971" s="6"/>
      <c r="O8971" s="6"/>
      <c r="V8971" s="6"/>
      <c r="AJ8971" s="6"/>
      <c r="BC8971" s="6"/>
    </row>
    <row r="8972" spans="8:55">
      <c r="H8972" s="6"/>
      <c r="O8972" s="6"/>
      <c r="V8972" s="6"/>
      <c r="AJ8972" s="6"/>
      <c r="BC8972" s="6"/>
    </row>
    <row r="8973" spans="8:55">
      <c r="H8973" s="6"/>
      <c r="O8973" s="6"/>
      <c r="V8973" s="6"/>
      <c r="AJ8973" s="6"/>
      <c r="BC8973" s="6"/>
    </row>
    <row r="8974" spans="8:55">
      <c r="H8974" s="6"/>
      <c r="O8974" s="6"/>
      <c r="V8974" s="6"/>
      <c r="AJ8974" s="6"/>
      <c r="BC8974" s="6"/>
    </row>
    <row r="8975" spans="8:55">
      <c r="H8975" s="6"/>
      <c r="O8975" s="6"/>
      <c r="V8975" s="6"/>
      <c r="AJ8975" s="6"/>
      <c r="BC8975" s="6"/>
    </row>
    <row r="8976" spans="8:55">
      <c r="H8976" s="6"/>
      <c r="O8976" s="6"/>
      <c r="V8976" s="6"/>
      <c r="AJ8976" s="6"/>
      <c r="BC8976" s="6"/>
    </row>
    <row r="8977" spans="8:55">
      <c r="H8977" s="6"/>
      <c r="O8977" s="6"/>
      <c r="V8977" s="6"/>
      <c r="AJ8977" s="6"/>
      <c r="BC8977" s="6"/>
    </row>
    <row r="8978" spans="8:55">
      <c r="H8978" s="6"/>
      <c r="O8978" s="6"/>
      <c r="V8978" s="6"/>
      <c r="AJ8978" s="6"/>
      <c r="BC8978" s="6"/>
    </row>
    <row r="8979" spans="8:55">
      <c r="H8979" s="6"/>
      <c r="O8979" s="6"/>
      <c r="V8979" s="6"/>
      <c r="AJ8979" s="6"/>
      <c r="BC8979" s="6"/>
    </row>
    <row r="8980" spans="8:55">
      <c r="H8980" s="6"/>
      <c r="O8980" s="6"/>
      <c r="V8980" s="6"/>
      <c r="AJ8980" s="6"/>
      <c r="BC8980" s="6"/>
    </row>
    <row r="8981" spans="8:55">
      <c r="H8981" s="6"/>
      <c r="O8981" s="6"/>
      <c r="V8981" s="6"/>
      <c r="AJ8981" s="6"/>
      <c r="BC8981" s="6"/>
    </row>
    <row r="8982" spans="8:55">
      <c r="H8982" s="6"/>
      <c r="O8982" s="6"/>
      <c r="V8982" s="6"/>
      <c r="AJ8982" s="6"/>
      <c r="BC8982" s="6"/>
    </row>
    <row r="8983" spans="8:55">
      <c r="H8983" s="6"/>
      <c r="O8983" s="6"/>
      <c r="V8983" s="6"/>
      <c r="AJ8983" s="6"/>
      <c r="BC8983" s="6"/>
    </row>
    <row r="8984" spans="8:55">
      <c r="H8984" s="6"/>
      <c r="O8984" s="6"/>
      <c r="V8984" s="6"/>
      <c r="AJ8984" s="6"/>
      <c r="BC8984" s="6"/>
    </row>
    <row r="8985" spans="8:55">
      <c r="H8985" s="6"/>
      <c r="O8985" s="6"/>
      <c r="V8985" s="6"/>
      <c r="AJ8985" s="6"/>
      <c r="BC8985" s="6"/>
    </row>
    <row r="8986" spans="8:55">
      <c r="H8986" s="6"/>
      <c r="O8986" s="6"/>
      <c r="V8986" s="6"/>
      <c r="AJ8986" s="6"/>
      <c r="BC8986" s="6"/>
    </row>
    <row r="8987" spans="8:55">
      <c r="H8987" s="6"/>
      <c r="O8987" s="6"/>
      <c r="V8987" s="6"/>
      <c r="AJ8987" s="6"/>
      <c r="BC8987" s="6"/>
    </row>
    <row r="8988" spans="8:55">
      <c r="H8988" s="6"/>
      <c r="O8988" s="6"/>
      <c r="V8988" s="6"/>
      <c r="AJ8988" s="6"/>
      <c r="BC8988" s="6"/>
    </row>
    <row r="8989" spans="8:55">
      <c r="H8989" s="6"/>
      <c r="O8989" s="6"/>
      <c r="V8989" s="6"/>
      <c r="AJ8989" s="6"/>
      <c r="BC8989" s="6"/>
    </row>
    <row r="8990" spans="8:55">
      <c r="H8990" s="6"/>
      <c r="O8990" s="6"/>
      <c r="V8990" s="6"/>
      <c r="AJ8990" s="6"/>
      <c r="BC8990" s="6"/>
    </row>
    <row r="8991" spans="8:55">
      <c r="H8991" s="6"/>
      <c r="O8991" s="6"/>
      <c r="V8991" s="6"/>
      <c r="AJ8991" s="6"/>
      <c r="BC8991" s="6"/>
    </row>
    <row r="8992" spans="8:55">
      <c r="H8992" s="6"/>
      <c r="O8992" s="6"/>
      <c r="V8992" s="6"/>
      <c r="AJ8992" s="6"/>
      <c r="BC8992" s="6"/>
    </row>
    <row r="8993" spans="8:55">
      <c r="H8993" s="6"/>
      <c r="O8993" s="6"/>
      <c r="V8993" s="6"/>
      <c r="AJ8993" s="6"/>
      <c r="BC8993" s="6"/>
    </row>
    <row r="8994" spans="8:55">
      <c r="H8994" s="6"/>
      <c r="O8994" s="6"/>
      <c r="V8994" s="6"/>
      <c r="AJ8994" s="6"/>
      <c r="BC8994" s="6"/>
    </row>
    <row r="8995" spans="8:55">
      <c r="H8995" s="6"/>
      <c r="O8995" s="6"/>
      <c r="V8995" s="6"/>
      <c r="AJ8995" s="6"/>
      <c r="BC8995" s="6"/>
    </row>
    <row r="8996" spans="8:55">
      <c r="H8996" s="6"/>
      <c r="O8996" s="6"/>
      <c r="V8996" s="6"/>
      <c r="AJ8996" s="6"/>
      <c r="BC8996" s="6"/>
    </row>
    <row r="8997" spans="8:55">
      <c r="H8997" s="6"/>
      <c r="O8997" s="6"/>
      <c r="V8997" s="6"/>
      <c r="AJ8997" s="6"/>
      <c r="BC8997" s="6"/>
    </row>
    <row r="8998" spans="8:55">
      <c r="H8998" s="6"/>
      <c r="O8998" s="6"/>
      <c r="V8998" s="6"/>
      <c r="AJ8998" s="6"/>
      <c r="BC8998" s="6"/>
    </row>
    <row r="8999" spans="8:55">
      <c r="H8999" s="6"/>
      <c r="O8999" s="6"/>
      <c r="V8999" s="6"/>
      <c r="AJ8999" s="6"/>
      <c r="BC8999" s="6"/>
    </row>
    <row r="9000" spans="8:55">
      <c r="H9000" s="6"/>
      <c r="O9000" s="6"/>
      <c r="V9000" s="6"/>
      <c r="AJ9000" s="6"/>
      <c r="BC9000" s="6"/>
    </row>
    <row r="9001" spans="8:55">
      <c r="H9001" s="6"/>
      <c r="O9001" s="6"/>
      <c r="V9001" s="6"/>
      <c r="AJ9001" s="6"/>
      <c r="BC9001" s="6"/>
    </row>
    <row r="9002" spans="8:55">
      <c r="H9002" s="6"/>
      <c r="O9002" s="6"/>
      <c r="V9002" s="6"/>
      <c r="AJ9002" s="6"/>
      <c r="BC9002" s="6"/>
    </row>
    <row r="9003" spans="8:55">
      <c r="H9003" s="6"/>
      <c r="O9003" s="6"/>
      <c r="V9003" s="6"/>
      <c r="AJ9003" s="6"/>
      <c r="BC9003" s="6"/>
    </row>
    <row r="9004" spans="8:55">
      <c r="H9004" s="6"/>
      <c r="O9004" s="6"/>
      <c r="V9004" s="6"/>
      <c r="AJ9004" s="6"/>
      <c r="BC9004" s="6"/>
    </row>
    <row r="9005" spans="8:55">
      <c r="H9005" s="6"/>
      <c r="O9005" s="6"/>
      <c r="V9005" s="6"/>
      <c r="AJ9005" s="6"/>
      <c r="BC9005" s="6"/>
    </row>
    <row r="9006" spans="8:55">
      <c r="H9006" s="6"/>
      <c r="O9006" s="6"/>
      <c r="V9006" s="6"/>
      <c r="AJ9006" s="6"/>
      <c r="BC9006" s="6"/>
    </row>
    <row r="9007" spans="8:55">
      <c r="H9007" s="6"/>
      <c r="O9007" s="6"/>
      <c r="V9007" s="6"/>
      <c r="AJ9007" s="6"/>
      <c r="BC9007" s="6"/>
    </row>
    <row r="9008" spans="8:55">
      <c r="H9008" s="6"/>
      <c r="O9008" s="6"/>
      <c r="V9008" s="6"/>
      <c r="AJ9008" s="6"/>
      <c r="BC9008" s="6"/>
    </row>
    <row r="9009" spans="8:55">
      <c r="H9009" s="6"/>
      <c r="O9009" s="6"/>
      <c r="V9009" s="6"/>
      <c r="AJ9009" s="6"/>
      <c r="BC9009" s="6"/>
    </row>
    <row r="9010" spans="8:55">
      <c r="H9010" s="6"/>
      <c r="O9010" s="6"/>
      <c r="V9010" s="6"/>
      <c r="AJ9010" s="6"/>
      <c r="BC9010" s="6"/>
    </row>
    <row r="9011" spans="8:55">
      <c r="H9011" s="6"/>
      <c r="O9011" s="6"/>
      <c r="V9011" s="6"/>
      <c r="AJ9011" s="6"/>
      <c r="BC9011" s="6"/>
    </row>
    <row r="9012" spans="8:55">
      <c r="H9012" s="6"/>
      <c r="O9012" s="6"/>
      <c r="V9012" s="6"/>
      <c r="AJ9012" s="6"/>
      <c r="BC9012" s="6"/>
    </row>
    <row r="9013" spans="8:55">
      <c r="H9013" s="6"/>
      <c r="O9013" s="6"/>
      <c r="V9013" s="6"/>
      <c r="AJ9013" s="6"/>
      <c r="BC9013" s="6"/>
    </row>
    <row r="9014" spans="8:55">
      <c r="H9014" s="6"/>
      <c r="O9014" s="6"/>
      <c r="V9014" s="6"/>
      <c r="AJ9014" s="6"/>
      <c r="BC9014" s="6"/>
    </row>
    <row r="9015" spans="8:55">
      <c r="H9015" s="6"/>
      <c r="O9015" s="6"/>
      <c r="V9015" s="6"/>
      <c r="AJ9015" s="6"/>
      <c r="BC9015" s="6"/>
    </row>
    <row r="9016" spans="8:55">
      <c r="H9016" s="6"/>
      <c r="O9016" s="6"/>
      <c r="V9016" s="6"/>
      <c r="AJ9016" s="6"/>
      <c r="BC9016" s="6"/>
    </row>
    <row r="9017" spans="8:55">
      <c r="H9017" s="6"/>
      <c r="O9017" s="6"/>
      <c r="V9017" s="6"/>
      <c r="AJ9017" s="6"/>
      <c r="BC9017" s="6"/>
    </row>
    <row r="9018" spans="8:55">
      <c r="H9018" s="6"/>
      <c r="O9018" s="6"/>
      <c r="V9018" s="6"/>
      <c r="AJ9018" s="6"/>
      <c r="BC9018" s="6"/>
    </row>
    <row r="9019" spans="8:55">
      <c r="H9019" s="6"/>
      <c r="O9019" s="6"/>
      <c r="V9019" s="6"/>
      <c r="AJ9019" s="6"/>
      <c r="BC9019" s="6"/>
    </row>
    <row r="9020" spans="8:55">
      <c r="H9020" s="6"/>
      <c r="O9020" s="6"/>
      <c r="V9020" s="6"/>
      <c r="AJ9020" s="6"/>
      <c r="BC9020" s="6"/>
    </row>
    <row r="9021" spans="8:55">
      <c r="H9021" s="6"/>
      <c r="O9021" s="6"/>
      <c r="V9021" s="6"/>
      <c r="AJ9021" s="6"/>
      <c r="BC9021" s="6"/>
    </row>
    <row r="9022" spans="8:55">
      <c r="H9022" s="6"/>
      <c r="O9022" s="6"/>
      <c r="V9022" s="6"/>
      <c r="AJ9022" s="6"/>
      <c r="BC9022" s="6"/>
    </row>
    <row r="9023" spans="8:55">
      <c r="H9023" s="6"/>
      <c r="O9023" s="6"/>
      <c r="V9023" s="6"/>
      <c r="AJ9023" s="6"/>
      <c r="BC9023" s="6"/>
    </row>
    <row r="9024" spans="8:55">
      <c r="H9024" s="6"/>
      <c r="O9024" s="6"/>
      <c r="V9024" s="6"/>
      <c r="AJ9024" s="6"/>
      <c r="BC9024" s="6"/>
    </row>
    <row r="9025" spans="8:55">
      <c r="H9025" s="6"/>
      <c r="O9025" s="6"/>
      <c r="V9025" s="6"/>
      <c r="AJ9025" s="6"/>
      <c r="BC9025" s="6"/>
    </row>
    <row r="9026" spans="8:55">
      <c r="H9026" s="6"/>
      <c r="O9026" s="6"/>
      <c r="V9026" s="6"/>
      <c r="AJ9026" s="6"/>
      <c r="BC9026" s="6"/>
    </row>
    <row r="9027" spans="8:55">
      <c r="H9027" s="6"/>
      <c r="O9027" s="6"/>
      <c r="V9027" s="6"/>
      <c r="AJ9027" s="6"/>
      <c r="BC9027" s="6"/>
    </row>
    <row r="9028" spans="8:55">
      <c r="H9028" s="6"/>
      <c r="O9028" s="6"/>
      <c r="V9028" s="6"/>
      <c r="AJ9028" s="6"/>
      <c r="BC9028" s="6"/>
    </row>
    <row r="9029" spans="8:55">
      <c r="H9029" s="6"/>
      <c r="O9029" s="6"/>
      <c r="V9029" s="6"/>
      <c r="AJ9029" s="6"/>
      <c r="BC9029" s="6"/>
    </row>
    <row r="9030" spans="8:55">
      <c r="H9030" s="6"/>
      <c r="O9030" s="6"/>
      <c r="V9030" s="6"/>
      <c r="AJ9030" s="6"/>
      <c r="BC9030" s="6"/>
    </row>
    <row r="9031" spans="8:55">
      <c r="H9031" s="6"/>
      <c r="O9031" s="6"/>
      <c r="V9031" s="6"/>
      <c r="AJ9031" s="6"/>
      <c r="BC9031" s="6"/>
    </row>
    <row r="9032" spans="8:55">
      <c r="H9032" s="6"/>
      <c r="O9032" s="6"/>
      <c r="V9032" s="6"/>
      <c r="AJ9032" s="6"/>
      <c r="BC9032" s="6"/>
    </row>
    <row r="9033" spans="8:55">
      <c r="H9033" s="6"/>
      <c r="O9033" s="6"/>
      <c r="V9033" s="6"/>
      <c r="AJ9033" s="6"/>
      <c r="BC9033" s="6"/>
    </row>
    <row r="9034" spans="8:55">
      <c r="H9034" s="6"/>
      <c r="O9034" s="6"/>
      <c r="V9034" s="6"/>
      <c r="AJ9034" s="6"/>
      <c r="BC9034" s="6"/>
    </row>
    <row r="9035" spans="8:55">
      <c r="H9035" s="6"/>
      <c r="O9035" s="6"/>
      <c r="V9035" s="6"/>
      <c r="AJ9035" s="6"/>
      <c r="BC9035" s="6"/>
    </row>
    <row r="9036" spans="8:55">
      <c r="H9036" s="6"/>
      <c r="O9036" s="6"/>
      <c r="V9036" s="6"/>
      <c r="AJ9036" s="6"/>
      <c r="BC9036" s="6"/>
    </row>
    <row r="9037" spans="8:55">
      <c r="H9037" s="6"/>
      <c r="O9037" s="6"/>
      <c r="V9037" s="6"/>
      <c r="AJ9037" s="6"/>
      <c r="BC9037" s="6"/>
    </row>
    <row r="9038" spans="8:55">
      <c r="H9038" s="6"/>
      <c r="O9038" s="6"/>
      <c r="V9038" s="6"/>
      <c r="AJ9038" s="6"/>
      <c r="BC9038" s="6"/>
    </row>
    <row r="9039" spans="8:55">
      <c r="H9039" s="6"/>
      <c r="O9039" s="6"/>
      <c r="V9039" s="6"/>
      <c r="AJ9039" s="6"/>
      <c r="BC9039" s="6"/>
    </row>
    <row r="9040" spans="8:55">
      <c r="H9040" s="6"/>
      <c r="O9040" s="6"/>
      <c r="V9040" s="6"/>
      <c r="AJ9040" s="6"/>
      <c r="BC9040" s="6"/>
    </row>
    <row r="9041" spans="8:55">
      <c r="H9041" s="6"/>
      <c r="O9041" s="6"/>
      <c r="V9041" s="6"/>
      <c r="AJ9041" s="6"/>
      <c r="BC9041" s="6"/>
    </row>
    <row r="9042" spans="8:55">
      <c r="H9042" s="6"/>
      <c r="O9042" s="6"/>
      <c r="V9042" s="6"/>
      <c r="AJ9042" s="6"/>
      <c r="BC9042" s="6"/>
    </row>
    <row r="9043" spans="8:55">
      <c r="H9043" s="6"/>
      <c r="O9043" s="6"/>
      <c r="V9043" s="6"/>
      <c r="AJ9043" s="6"/>
      <c r="BC9043" s="6"/>
    </row>
    <row r="9044" spans="8:55">
      <c r="H9044" s="6"/>
      <c r="O9044" s="6"/>
      <c r="V9044" s="6"/>
      <c r="AJ9044" s="6"/>
      <c r="BC9044" s="6"/>
    </row>
    <row r="9045" spans="8:55">
      <c r="H9045" s="6"/>
      <c r="O9045" s="6"/>
      <c r="V9045" s="6"/>
      <c r="AJ9045" s="6"/>
      <c r="BC9045" s="6"/>
    </row>
    <row r="9046" spans="8:55">
      <c r="H9046" s="6"/>
      <c r="O9046" s="6"/>
      <c r="V9046" s="6"/>
      <c r="AJ9046" s="6"/>
      <c r="BC9046" s="6"/>
    </row>
    <row r="9047" spans="8:55">
      <c r="H9047" s="6"/>
      <c r="O9047" s="6"/>
      <c r="V9047" s="6"/>
      <c r="AJ9047" s="6"/>
      <c r="BC9047" s="6"/>
    </row>
    <row r="9048" spans="8:55">
      <c r="H9048" s="6"/>
      <c r="O9048" s="6"/>
      <c r="V9048" s="6"/>
      <c r="AJ9048" s="6"/>
      <c r="BC9048" s="6"/>
    </row>
    <row r="9049" spans="8:55">
      <c r="H9049" s="6"/>
      <c r="O9049" s="6"/>
      <c r="V9049" s="6"/>
      <c r="AJ9049" s="6"/>
      <c r="BC9049" s="6"/>
    </row>
    <row r="9050" spans="8:55">
      <c r="H9050" s="6"/>
      <c r="O9050" s="6"/>
      <c r="V9050" s="6"/>
      <c r="AJ9050" s="6"/>
      <c r="BC9050" s="6"/>
    </row>
    <row r="9051" spans="8:55">
      <c r="H9051" s="6"/>
      <c r="O9051" s="6"/>
      <c r="V9051" s="6"/>
      <c r="AJ9051" s="6"/>
      <c r="BC9051" s="6"/>
    </row>
    <row r="9052" spans="8:55">
      <c r="H9052" s="6"/>
      <c r="O9052" s="6"/>
      <c r="V9052" s="6"/>
      <c r="AJ9052" s="6"/>
      <c r="BC9052" s="6"/>
    </row>
    <row r="9053" spans="8:55">
      <c r="H9053" s="6"/>
      <c r="O9053" s="6"/>
      <c r="V9053" s="6"/>
      <c r="AJ9053" s="6"/>
      <c r="BC9053" s="6"/>
    </row>
    <row r="9054" spans="8:55">
      <c r="H9054" s="6"/>
      <c r="O9054" s="6"/>
      <c r="V9054" s="6"/>
      <c r="AJ9054" s="6"/>
      <c r="BC9054" s="6"/>
    </row>
    <row r="9055" spans="8:55">
      <c r="H9055" s="6"/>
      <c r="O9055" s="6"/>
      <c r="V9055" s="6"/>
      <c r="AJ9055" s="6"/>
      <c r="BC9055" s="6"/>
    </row>
    <row r="9056" spans="8:55">
      <c r="H9056" s="6"/>
      <c r="O9056" s="6"/>
      <c r="V9056" s="6"/>
      <c r="AJ9056" s="6"/>
      <c r="BC9056" s="6"/>
    </row>
    <row r="9057" spans="8:55">
      <c r="H9057" s="6"/>
      <c r="O9057" s="6"/>
      <c r="V9057" s="6"/>
      <c r="AJ9057" s="6"/>
      <c r="BC9057" s="6"/>
    </row>
    <row r="9058" spans="8:55">
      <c r="H9058" s="6"/>
      <c r="O9058" s="6"/>
      <c r="V9058" s="6"/>
      <c r="AJ9058" s="6"/>
      <c r="BC9058" s="6"/>
    </row>
    <row r="9059" spans="8:55">
      <c r="H9059" s="6"/>
      <c r="O9059" s="6"/>
      <c r="V9059" s="6"/>
      <c r="AJ9059" s="6"/>
      <c r="BC9059" s="6"/>
    </row>
    <row r="9060" spans="8:55">
      <c r="H9060" s="6"/>
      <c r="O9060" s="6"/>
      <c r="V9060" s="6"/>
      <c r="AJ9060" s="6"/>
      <c r="BC9060" s="6"/>
    </row>
    <row r="9061" spans="8:55">
      <c r="H9061" s="6"/>
      <c r="O9061" s="6"/>
      <c r="V9061" s="6"/>
      <c r="AJ9061" s="6"/>
      <c r="BC9061" s="6"/>
    </row>
    <row r="9062" spans="8:55">
      <c r="H9062" s="6"/>
      <c r="O9062" s="6"/>
      <c r="V9062" s="6"/>
      <c r="AJ9062" s="6"/>
      <c r="BC9062" s="6"/>
    </row>
    <row r="9063" spans="8:55">
      <c r="H9063" s="6"/>
      <c r="O9063" s="6"/>
      <c r="V9063" s="6"/>
      <c r="AJ9063" s="6"/>
      <c r="BC9063" s="6"/>
    </row>
    <row r="9064" spans="8:55">
      <c r="H9064" s="6"/>
      <c r="O9064" s="6"/>
      <c r="V9064" s="6"/>
      <c r="AJ9064" s="6"/>
      <c r="BC9064" s="6"/>
    </row>
    <row r="9065" spans="8:55">
      <c r="H9065" s="6"/>
      <c r="O9065" s="6"/>
      <c r="V9065" s="6"/>
      <c r="AJ9065" s="6"/>
      <c r="BC9065" s="6"/>
    </row>
    <row r="9066" spans="8:55">
      <c r="H9066" s="6"/>
      <c r="O9066" s="6"/>
      <c r="V9066" s="6"/>
      <c r="AJ9066" s="6"/>
      <c r="BC9066" s="6"/>
    </row>
    <row r="9067" spans="8:55">
      <c r="H9067" s="6"/>
      <c r="O9067" s="6"/>
      <c r="V9067" s="6"/>
      <c r="AJ9067" s="6"/>
      <c r="BC9067" s="6"/>
    </row>
    <row r="9068" spans="8:55">
      <c r="H9068" s="6"/>
      <c r="O9068" s="6"/>
      <c r="V9068" s="6"/>
      <c r="AJ9068" s="6"/>
      <c r="BC9068" s="6"/>
    </row>
    <row r="9069" spans="8:55">
      <c r="H9069" s="6"/>
      <c r="O9069" s="6"/>
      <c r="V9069" s="6"/>
      <c r="AJ9069" s="6"/>
      <c r="BC9069" s="6"/>
    </row>
    <row r="9070" spans="8:55">
      <c r="H9070" s="6"/>
      <c r="O9070" s="6"/>
      <c r="V9070" s="6"/>
      <c r="AJ9070" s="6"/>
      <c r="BC9070" s="6"/>
    </row>
    <row r="9071" spans="8:55">
      <c r="H9071" s="6"/>
      <c r="O9071" s="6"/>
      <c r="V9071" s="6"/>
      <c r="AJ9071" s="6"/>
      <c r="BC9071" s="6"/>
    </row>
    <row r="9072" spans="8:55">
      <c r="H9072" s="6"/>
      <c r="O9072" s="6"/>
      <c r="V9072" s="6"/>
      <c r="AJ9072" s="6"/>
      <c r="BC9072" s="6"/>
    </row>
    <row r="9073" spans="8:55">
      <c r="H9073" s="6"/>
      <c r="O9073" s="6"/>
      <c r="V9073" s="6"/>
      <c r="AJ9073" s="6"/>
      <c r="BC9073" s="6"/>
    </row>
    <row r="9074" spans="8:55">
      <c r="H9074" s="6"/>
      <c r="O9074" s="6"/>
      <c r="V9074" s="6"/>
      <c r="AJ9074" s="6"/>
      <c r="BC9074" s="6"/>
    </row>
    <row r="9075" spans="8:55">
      <c r="H9075" s="6"/>
      <c r="O9075" s="6"/>
      <c r="V9075" s="6"/>
      <c r="AJ9075" s="6"/>
      <c r="BC9075" s="6"/>
    </row>
    <row r="9076" spans="8:55">
      <c r="H9076" s="6"/>
      <c r="O9076" s="6"/>
      <c r="V9076" s="6"/>
      <c r="AJ9076" s="6"/>
      <c r="BC9076" s="6"/>
    </row>
    <row r="9077" spans="8:55">
      <c r="H9077" s="6"/>
      <c r="O9077" s="6"/>
      <c r="V9077" s="6"/>
      <c r="AJ9077" s="6"/>
      <c r="BC9077" s="6"/>
    </row>
    <row r="9078" spans="8:55">
      <c r="H9078" s="6"/>
      <c r="O9078" s="6"/>
      <c r="V9078" s="6"/>
      <c r="AJ9078" s="6"/>
      <c r="BC9078" s="6"/>
    </row>
    <row r="9079" spans="8:55">
      <c r="H9079" s="6"/>
      <c r="O9079" s="6"/>
      <c r="V9079" s="6"/>
      <c r="AJ9079" s="6"/>
      <c r="BC9079" s="6"/>
    </row>
    <row r="9080" spans="8:55">
      <c r="H9080" s="6"/>
      <c r="O9080" s="6"/>
      <c r="V9080" s="6"/>
      <c r="AJ9080" s="6"/>
      <c r="BC9080" s="6"/>
    </row>
    <row r="9081" spans="8:55">
      <c r="H9081" s="6"/>
      <c r="O9081" s="6"/>
      <c r="V9081" s="6"/>
      <c r="AJ9081" s="6"/>
      <c r="BC9081" s="6"/>
    </row>
    <row r="9082" spans="8:55">
      <c r="H9082" s="6"/>
      <c r="O9082" s="6"/>
      <c r="V9082" s="6"/>
      <c r="AJ9082" s="6"/>
      <c r="BC9082" s="6"/>
    </row>
    <row r="9083" spans="8:55">
      <c r="H9083" s="6"/>
      <c r="O9083" s="6"/>
      <c r="V9083" s="6"/>
      <c r="AJ9083" s="6"/>
      <c r="BC9083" s="6"/>
    </row>
    <row r="9084" spans="8:55">
      <c r="H9084" s="6"/>
      <c r="O9084" s="6"/>
      <c r="V9084" s="6"/>
      <c r="AJ9084" s="6"/>
      <c r="BC9084" s="6"/>
    </row>
    <row r="9085" spans="8:55">
      <c r="H9085" s="6"/>
      <c r="O9085" s="6"/>
      <c r="V9085" s="6"/>
      <c r="AJ9085" s="6"/>
      <c r="BC9085" s="6"/>
    </row>
    <row r="9086" spans="8:55">
      <c r="H9086" s="6"/>
      <c r="O9086" s="6"/>
      <c r="V9086" s="6"/>
      <c r="AJ9086" s="6"/>
      <c r="BC9086" s="6"/>
    </row>
    <row r="9087" spans="8:55">
      <c r="H9087" s="6"/>
      <c r="O9087" s="6"/>
      <c r="V9087" s="6"/>
      <c r="AJ9087" s="6"/>
      <c r="BC9087" s="6"/>
    </row>
    <row r="9088" spans="8:55">
      <c r="H9088" s="6"/>
      <c r="O9088" s="6"/>
      <c r="V9088" s="6"/>
      <c r="AJ9088" s="6"/>
      <c r="BC9088" s="6"/>
    </row>
    <row r="9089" spans="8:55">
      <c r="H9089" s="6"/>
      <c r="O9089" s="6"/>
      <c r="V9089" s="6"/>
      <c r="AJ9089" s="6"/>
      <c r="BC9089" s="6"/>
    </row>
    <row r="9090" spans="8:55">
      <c r="H9090" s="6"/>
      <c r="O9090" s="6"/>
      <c r="V9090" s="6"/>
      <c r="AJ9090" s="6"/>
      <c r="BC9090" s="6"/>
    </row>
    <row r="9091" spans="8:55">
      <c r="H9091" s="6"/>
      <c r="O9091" s="6"/>
      <c r="V9091" s="6"/>
      <c r="AJ9091" s="6"/>
      <c r="BC9091" s="6"/>
    </row>
    <row r="9092" spans="8:55">
      <c r="H9092" s="6"/>
      <c r="O9092" s="6"/>
      <c r="V9092" s="6"/>
      <c r="AJ9092" s="6"/>
      <c r="BC9092" s="6"/>
    </row>
    <row r="9093" spans="8:55">
      <c r="H9093" s="6"/>
      <c r="O9093" s="6"/>
      <c r="V9093" s="6"/>
      <c r="AJ9093" s="6"/>
      <c r="BC9093" s="6"/>
    </row>
    <row r="9094" spans="8:55">
      <c r="H9094" s="6"/>
      <c r="O9094" s="6"/>
      <c r="V9094" s="6"/>
      <c r="AJ9094" s="6"/>
      <c r="BC9094" s="6"/>
    </row>
    <row r="9095" spans="8:55">
      <c r="H9095" s="6"/>
      <c r="O9095" s="6"/>
      <c r="V9095" s="6"/>
      <c r="AJ9095" s="6"/>
      <c r="BC9095" s="6"/>
    </row>
    <row r="9096" spans="8:55">
      <c r="H9096" s="6"/>
      <c r="O9096" s="6"/>
      <c r="V9096" s="6"/>
      <c r="AJ9096" s="6"/>
      <c r="BC9096" s="6"/>
    </row>
    <row r="9097" spans="8:55">
      <c r="H9097" s="6"/>
      <c r="O9097" s="6"/>
      <c r="V9097" s="6"/>
      <c r="AJ9097" s="6"/>
      <c r="BC9097" s="6"/>
    </row>
    <row r="9098" spans="8:55">
      <c r="H9098" s="6"/>
      <c r="O9098" s="6"/>
      <c r="V9098" s="6"/>
      <c r="AJ9098" s="6"/>
      <c r="BC9098" s="6"/>
    </row>
    <row r="9099" spans="8:55">
      <c r="H9099" s="6"/>
      <c r="O9099" s="6"/>
      <c r="V9099" s="6"/>
      <c r="AJ9099" s="6"/>
      <c r="BC9099" s="6"/>
    </row>
    <row r="9100" spans="8:55">
      <c r="H9100" s="6"/>
      <c r="O9100" s="6"/>
      <c r="V9100" s="6"/>
      <c r="AJ9100" s="6"/>
      <c r="BC9100" s="6"/>
    </row>
    <row r="9101" spans="8:55">
      <c r="H9101" s="6"/>
      <c r="O9101" s="6"/>
      <c r="V9101" s="6"/>
      <c r="AJ9101" s="6"/>
      <c r="BC9101" s="6"/>
    </row>
    <row r="9102" spans="8:55">
      <c r="H9102" s="6"/>
      <c r="O9102" s="6"/>
      <c r="V9102" s="6"/>
      <c r="AJ9102" s="6"/>
      <c r="BC9102" s="6"/>
    </row>
    <row r="9103" spans="8:55">
      <c r="H9103" s="6"/>
      <c r="O9103" s="6"/>
      <c r="V9103" s="6"/>
      <c r="AJ9103" s="6"/>
      <c r="BC9103" s="6"/>
    </row>
    <row r="9104" spans="8:55">
      <c r="H9104" s="6"/>
      <c r="O9104" s="6"/>
      <c r="V9104" s="6"/>
      <c r="AJ9104" s="6"/>
      <c r="BC9104" s="6"/>
    </row>
    <row r="9105" spans="8:55">
      <c r="H9105" s="6"/>
      <c r="O9105" s="6"/>
      <c r="V9105" s="6"/>
      <c r="AJ9105" s="6"/>
      <c r="BC9105" s="6"/>
    </row>
    <row r="9106" spans="8:55">
      <c r="H9106" s="6"/>
      <c r="O9106" s="6"/>
      <c r="V9106" s="6"/>
      <c r="AJ9106" s="6"/>
      <c r="BC9106" s="6"/>
    </row>
    <row r="9107" spans="8:55">
      <c r="H9107" s="6"/>
      <c r="O9107" s="6"/>
      <c r="V9107" s="6"/>
      <c r="AJ9107" s="6"/>
      <c r="BC9107" s="6"/>
    </row>
    <row r="9108" spans="8:55">
      <c r="H9108" s="6"/>
      <c r="O9108" s="6"/>
      <c r="V9108" s="6"/>
      <c r="AJ9108" s="6"/>
      <c r="BC9108" s="6"/>
    </row>
    <row r="9109" spans="8:55">
      <c r="H9109" s="6"/>
      <c r="O9109" s="6"/>
      <c r="V9109" s="6"/>
      <c r="AJ9109" s="6"/>
      <c r="BC9109" s="6"/>
    </row>
    <row r="9110" spans="8:55">
      <c r="H9110" s="6"/>
      <c r="O9110" s="6"/>
      <c r="V9110" s="6"/>
      <c r="AJ9110" s="6"/>
      <c r="BC9110" s="6"/>
    </row>
    <row r="9111" spans="8:55">
      <c r="H9111" s="6"/>
      <c r="O9111" s="6"/>
      <c r="V9111" s="6"/>
      <c r="AJ9111" s="6"/>
      <c r="BC9111" s="6"/>
    </row>
    <row r="9112" spans="8:55">
      <c r="H9112" s="6"/>
      <c r="O9112" s="6"/>
      <c r="V9112" s="6"/>
      <c r="AJ9112" s="6"/>
      <c r="BC9112" s="6"/>
    </row>
    <row r="9113" spans="8:55">
      <c r="H9113" s="6"/>
      <c r="O9113" s="6"/>
      <c r="V9113" s="6"/>
      <c r="AJ9113" s="6"/>
      <c r="BC9113" s="6"/>
    </row>
    <row r="9114" spans="8:55">
      <c r="H9114" s="6"/>
      <c r="O9114" s="6"/>
      <c r="V9114" s="6"/>
      <c r="AJ9114" s="6"/>
      <c r="BC9114" s="6"/>
    </row>
    <row r="9115" spans="8:55">
      <c r="H9115" s="6"/>
      <c r="O9115" s="6"/>
      <c r="V9115" s="6"/>
      <c r="AJ9115" s="6"/>
      <c r="BC9115" s="6"/>
    </row>
    <row r="9116" spans="8:55">
      <c r="H9116" s="6"/>
      <c r="O9116" s="6"/>
      <c r="V9116" s="6"/>
      <c r="AJ9116" s="6"/>
      <c r="BC9116" s="6"/>
    </row>
    <row r="9117" spans="8:55">
      <c r="H9117" s="6"/>
      <c r="O9117" s="6"/>
      <c r="V9117" s="6"/>
      <c r="AJ9117" s="6"/>
      <c r="BC9117" s="6"/>
    </row>
    <row r="9118" spans="8:55">
      <c r="H9118" s="6"/>
      <c r="O9118" s="6"/>
      <c r="V9118" s="6"/>
      <c r="AJ9118" s="6"/>
      <c r="BC9118" s="6"/>
    </row>
    <row r="9119" spans="8:55">
      <c r="H9119" s="6"/>
      <c r="O9119" s="6"/>
      <c r="V9119" s="6"/>
      <c r="AJ9119" s="6"/>
      <c r="BC9119" s="6"/>
    </row>
    <row r="9120" spans="8:55">
      <c r="H9120" s="6"/>
      <c r="O9120" s="6"/>
      <c r="V9120" s="6"/>
      <c r="AJ9120" s="6"/>
      <c r="BC9120" s="6"/>
    </row>
    <row r="9121" spans="8:55">
      <c r="H9121" s="6"/>
      <c r="O9121" s="6"/>
      <c r="V9121" s="6"/>
      <c r="AJ9121" s="6"/>
      <c r="BC9121" s="6"/>
    </row>
    <row r="9122" spans="8:55">
      <c r="H9122" s="6"/>
      <c r="O9122" s="6"/>
      <c r="V9122" s="6"/>
      <c r="AJ9122" s="6"/>
      <c r="BC9122" s="6"/>
    </row>
    <row r="9123" spans="8:55">
      <c r="H9123" s="6"/>
      <c r="O9123" s="6"/>
      <c r="V9123" s="6"/>
      <c r="AJ9123" s="6"/>
      <c r="BC9123" s="6"/>
    </row>
    <row r="9124" spans="8:55">
      <c r="H9124" s="6"/>
      <c r="O9124" s="6"/>
      <c r="V9124" s="6"/>
      <c r="AJ9124" s="6"/>
      <c r="BC9124" s="6"/>
    </row>
    <row r="9125" spans="8:55">
      <c r="H9125" s="6"/>
      <c r="O9125" s="6"/>
      <c r="V9125" s="6"/>
      <c r="AJ9125" s="6"/>
      <c r="BC9125" s="6"/>
    </row>
    <row r="9126" spans="8:55">
      <c r="H9126" s="6"/>
      <c r="O9126" s="6"/>
      <c r="V9126" s="6"/>
      <c r="AJ9126" s="6"/>
      <c r="BC9126" s="6"/>
    </row>
    <row r="9127" spans="8:55">
      <c r="H9127" s="6"/>
      <c r="O9127" s="6"/>
      <c r="V9127" s="6"/>
      <c r="AJ9127" s="6"/>
      <c r="BC9127" s="6"/>
    </row>
    <row r="9128" spans="8:55">
      <c r="H9128" s="6"/>
      <c r="O9128" s="6"/>
      <c r="V9128" s="6"/>
      <c r="AJ9128" s="6"/>
      <c r="BC9128" s="6"/>
    </row>
    <row r="9129" spans="8:55">
      <c r="H9129" s="6"/>
      <c r="O9129" s="6"/>
      <c r="V9129" s="6"/>
      <c r="AJ9129" s="6"/>
      <c r="BC9129" s="6"/>
    </row>
    <row r="9130" spans="8:55">
      <c r="H9130" s="6"/>
      <c r="O9130" s="6"/>
      <c r="V9130" s="6"/>
      <c r="AJ9130" s="6"/>
      <c r="BC9130" s="6"/>
    </row>
    <row r="9131" spans="8:55">
      <c r="H9131" s="6"/>
      <c r="O9131" s="6"/>
      <c r="V9131" s="6"/>
      <c r="AJ9131" s="6"/>
      <c r="BC9131" s="6"/>
    </row>
    <row r="9132" spans="8:55">
      <c r="H9132" s="6"/>
      <c r="O9132" s="6"/>
      <c r="V9132" s="6"/>
      <c r="AJ9132" s="6"/>
      <c r="BC9132" s="6"/>
    </row>
    <row r="9133" spans="8:55">
      <c r="H9133" s="6"/>
      <c r="O9133" s="6"/>
      <c r="V9133" s="6"/>
      <c r="AJ9133" s="6"/>
      <c r="BC9133" s="6"/>
    </row>
    <row r="9134" spans="8:55">
      <c r="H9134" s="6"/>
      <c r="O9134" s="6"/>
      <c r="V9134" s="6"/>
      <c r="AJ9134" s="6"/>
      <c r="BC9134" s="6"/>
    </row>
    <row r="9135" spans="8:55">
      <c r="H9135" s="6"/>
      <c r="O9135" s="6"/>
      <c r="V9135" s="6"/>
      <c r="AJ9135" s="6"/>
      <c r="BC9135" s="6"/>
    </row>
    <row r="9136" spans="8:55">
      <c r="H9136" s="6"/>
      <c r="O9136" s="6"/>
      <c r="V9136" s="6"/>
      <c r="AJ9136" s="6"/>
      <c r="BC9136" s="6"/>
    </row>
    <row r="9137" spans="8:55">
      <c r="H9137" s="6"/>
      <c r="O9137" s="6"/>
      <c r="V9137" s="6"/>
      <c r="AJ9137" s="6"/>
      <c r="BC9137" s="6"/>
    </row>
    <row r="9138" spans="8:55">
      <c r="H9138" s="6"/>
      <c r="O9138" s="6"/>
      <c r="V9138" s="6"/>
      <c r="AJ9138" s="6"/>
      <c r="BC9138" s="6"/>
    </row>
    <row r="9139" spans="8:55">
      <c r="H9139" s="6"/>
      <c r="O9139" s="6"/>
      <c r="V9139" s="6"/>
      <c r="AJ9139" s="6"/>
      <c r="BC9139" s="6"/>
    </row>
    <row r="9140" spans="8:55">
      <c r="H9140" s="6"/>
      <c r="O9140" s="6"/>
      <c r="V9140" s="6"/>
      <c r="AJ9140" s="6"/>
      <c r="BC9140" s="6"/>
    </row>
    <row r="9141" spans="8:55">
      <c r="H9141" s="6"/>
      <c r="O9141" s="6"/>
      <c r="V9141" s="6"/>
      <c r="AJ9141" s="6"/>
      <c r="BC9141" s="6"/>
    </row>
    <row r="9142" spans="8:55">
      <c r="H9142" s="6"/>
      <c r="O9142" s="6"/>
      <c r="V9142" s="6"/>
      <c r="AJ9142" s="6"/>
      <c r="BC9142" s="6"/>
    </row>
    <row r="9143" spans="8:55">
      <c r="H9143" s="6"/>
      <c r="O9143" s="6"/>
      <c r="V9143" s="6"/>
      <c r="AJ9143" s="6"/>
      <c r="BC9143" s="6"/>
    </row>
    <row r="9144" spans="8:55">
      <c r="H9144" s="6"/>
      <c r="O9144" s="6"/>
      <c r="V9144" s="6"/>
      <c r="AJ9144" s="6"/>
      <c r="BC9144" s="6"/>
    </row>
    <row r="9145" spans="8:55">
      <c r="H9145" s="6"/>
      <c r="O9145" s="6"/>
      <c r="V9145" s="6"/>
      <c r="AJ9145" s="6"/>
      <c r="BC9145" s="6"/>
    </row>
    <row r="9146" spans="8:55">
      <c r="H9146" s="6"/>
      <c r="O9146" s="6"/>
      <c r="V9146" s="6"/>
      <c r="AJ9146" s="6"/>
      <c r="BC9146" s="6"/>
    </row>
    <row r="9147" spans="8:55">
      <c r="H9147" s="6"/>
      <c r="O9147" s="6"/>
      <c r="V9147" s="6"/>
      <c r="AJ9147" s="6"/>
      <c r="BC9147" s="6"/>
    </row>
    <row r="9148" spans="8:55">
      <c r="H9148" s="6"/>
      <c r="O9148" s="6"/>
      <c r="V9148" s="6"/>
      <c r="AJ9148" s="6"/>
      <c r="BC9148" s="6"/>
    </row>
    <row r="9149" spans="8:55">
      <c r="H9149" s="6"/>
      <c r="O9149" s="6"/>
      <c r="V9149" s="6"/>
      <c r="AJ9149" s="6"/>
      <c r="BC9149" s="6"/>
    </row>
    <row r="9150" spans="8:55">
      <c r="H9150" s="6"/>
      <c r="O9150" s="6"/>
      <c r="V9150" s="6"/>
      <c r="AJ9150" s="6"/>
      <c r="BC9150" s="6"/>
    </row>
    <row r="9151" spans="8:55">
      <c r="H9151" s="6"/>
      <c r="O9151" s="6"/>
      <c r="V9151" s="6"/>
      <c r="AJ9151" s="6"/>
      <c r="BC9151" s="6"/>
    </row>
    <row r="9152" spans="8:55">
      <c r="H9152" s="6"/>
      <c r="O9152" s="6"/>
      <c r="V9152" s="6"/>
      <c r="AJ9152" s="6"/>
      <c r="BC9152" s="6"/>
    </row>
    <row r="9153" spans="8:55">
      <c r="H9153" s="6"/>
      <c r="O9153" s="6"/>
      <c r="V9153" s="6"/>
      <c r="AJ9153" s="6"/>
      <c r="BC9153" s="6"/>
    </row>
    <row r="9154" spans="8:55">
      <c r="H9154" s="6"/>
      <c r="O9154" s="6"/>
      <c r="V9154" s="6"/>
      <c r="AJ9154" s="6"/>
      <c r="BC9154" s="6"/>
    </row>
    <row r="9155" spans="8:55">
      <c r="H9155" s="6"/>
      <c r="O9155" s="6"/>
      <c r="V9155" s="6"/>
      <c r="AJ9155" s="6"/>
      <c r="BC9155" s="6"/>
    </row>
    <row r="9156" spans="8:55">
      <c r="H9156" s="6"/>
      <c r="O9156" s="6"/>
      <c r="V9156" s="6"/>
      <c r="AJ9156" s="6"/>
      <c r="BC9156" s="6"/>
    </row>
    <row r="9157" spans="8:55">
      <c r="H9157" s="6"/>
      <c r="O9157" s="6"/>
      <c r="V9157" s="6"/>
      <c r="AJ9157" s="6"/>
      <c r="BC9157" s="6"/>
    </row>
    <row r="9158" spans="8:55">
      <c r="H9158" s="6"/>
      <c r="O9158" s="6"/>
      <c r="V9158" s="6"/>
      <c r="AJ9158" s="6"/>
      <c r="BC9158" s="6"/>
    </row>
    <row r="9159" spans="8:55">
      <c r="H9159" s="6"/>
      <c r="O9159" s="6"/>
      <c r="V9159" s="6"/>
      <c r="AJ9159" s="6"/>
      <c r="BC9159" s="6"/>
    </row>
    <row r="9160" spans="8:55">
      <c r="H9160" s="6"/>
      <c r="O9160" s="6"/>
      <c r="V9160" s="6"/>
      <c r="AJ9160" s="6"/>
      <c r="BC9160" s="6"/>
    </row>
    <row r="9161" spans="8:55">
      <c r="H9161" s="6"/>
      <c r="O9161" s="6"/>
      <c r="V9161" s="6"/>
      <c r="AJ9161" s="6"/>
      <c r="BC9161" s="6"/>
    </row>
    <row r="9162" spans="8:55">
      <c r="H9162" s="6"/>
      <c r="O9162" s="6"/>
      <c r="V9162" s="6"/>
      <c r="AJ9162" s="6"/>
      <c r="BC9162" s="6"/>
    </row>
    <row r="9163" spans="8:55">
      <c r="H9163" s="6"/>
      <c r="O9163" s="6"/>
      <c r="V9163" s="6"/>
      <c r="AJ9163" s="6"/>
      <c r="BC9163" s="6"/>
    </row>
    <row r="9164" spans="8:55">
      <c r="H9164" s="6"/>
      <c r="O9164" s="6"/>
      <c r="V9164" s="6"/>
      <c r="AJ9164" s="6"/>
      <c r="BC9164" s="6"/>
    </row>
    <row r="9165" spans="8:55">
      <c r="H9165" s="6"/>
      <c r="O9165" s="6"/>
      <c r="V9165" s="6"/>
      <c r="AJ9165" s="6"/>
      <c r="BC9165" s="6"/>
    </row>
    <row r="9166" spans="8:55">
      <c r="H9166" s="6"/>
      <c r="O9166" s="6"/>
      <c r="V9166" s="6"/>
      <c r="AJ9166" s="6"/>
      <c r="BC9166" s="6"/>
    </row>
    <row r="9167" spans="8:55">
      <c r="H9167" s="6"/>
      <c r="O9167" s="6"/>
      <c r="V9167" s="6"/>
      <c r="AJ9167" s="6"/>
      <c r="BC9167" s="6"/>
    </row>
    <row r="9168" spans="8:55">
      <c r="H9168" s="6"/>
      <c r="O9168" s="6"/>
      <c r="V9168" s="6"/>
      <c r="AJ9168" s="6"/>
      <c r="BC9168" s="6"/>
    </row>
    <row r="9169" spans="8:55">
      <c r="H9169" s="6"/>
      <c r="O9169" s="6"/>
      <c r="V9169" s="6"/>
      <c r="AJ9169" s="6"/>
      <c r="BC9169" s="6"/>
    </row>
    <row r="9170" spans="8:55">
      <c r="H9170" s="6"/>
      <c r="O9170" s="6"/>
      <c r="V9170" s="6"/>
      <c r="AJ9170" s="6"/>
      <c r="BC9170" s="6"/>
    </row>
    <row r="9171" spans="8:55">
      <c r="H9171" s="6"/>
      <c r="O9171" s="6"/>
      <c r="V9171" s="6"/>
      <c r="AJ9171" s="6"/>
      <c r="BC9171" s="6"/>
    </row>
    <row r="9172" spans="8:55">
      <c r="H9172" s="6"/>
      <c r="O9172" s="6"/>
      <c r="V9172" s="6"/>
      <c r="AJ9172" s="6"/>
      <c r="BC9172" s="6"/>
    </row>
    <row r="9173" spans="8:55">
      <c r="H9173" s="6"/>
      <c r="O9173" s="6"/>
      <c r="V9173" s="6"/>
      <c r="AJ9173" s="6"/>
      <c r="BC9173" s="6"/>
    </row>
    <row r="9174" spans="8:55">
      <c r="H9174" s="6"/>
      <c r="O9174" s="6"/>
      <c r="V9174" s="6"/>
      <c r="AJ9174" s="6"/>
      <c r="BC9174" s="6"/>
    </row>
    <row r="9175" spans="8:55">
      <c r="H9175" s="6"/>
      <c r="O9175" s="6"/>
      <c r="V9175" s="6"/>
      <c r="AJ9175" s="6"/>
      <c r="BC9175" s="6"/>
    </row>
    <row r="9176" spans="8:55">
      <c r="H9176" s="6"/>
      <c r="O9176" s="6"/>
      <c r="V9176" s="6"/>
      <c r="AJ9176" s="6"/>
      <c r="BC9176" s="6"/>
    </row>
    <row r="9177" spans="8:55">
      <c r="H9177" s="6"/>
      <c r="O9177" s="6"/>
      <c r="V9177" s="6"/>
      <c r="AJ9177" s="6"/>
      <c r="BC9177" s="6"/>
    </row>
    <row r="9178" spans="8:55">
      <c r="H9178" s="6"/>
      <c r="O9178" s="6"/>
      <c r="V9178" s="6"/>
      <c r="AJ9178" s="6"/>
      <c r="BC9178" s="6"/>
    </row>
    <row r="9179" spans="8:55">
      <c r="H9179" s="6"/>
      <c r="O9179" s="6"/>
      <c r="V9179" s="6"/>
      <c r="AJ9179" s="6"/>
      <c r="BC9179" s="6"/>
    </row>
    <row r="9180" spans="8:55">
      <c r="H9180" s="6"/>
      <c r="O9180" s="6"/>
      <c r="V9180" s="6"/>
      <c r="AJ9180" s="6"/>
      <c r="BC9180" s="6"/>
    </row>
    <row r="9181" spans="8:55">
      <c r="H9181" s="6"/>
      <c r="O9181" s="6"/>
      <c r="V9181" s="6"/>
      <c r="AJ9181" s="6"/>
      <c r="BC9181" s="6"/>
    </row>
    <row r="9182" spans="8:55">
      <c r="H9182" s="6"/>
      <c r="O9182" s="6"/>
      <c r="V9182" s="6"/>
      <c r="AJ9182" s="6"/>
      <c r="BC9182" s="6"/>
    </row>
    <row r="9183" spans="8:55">
      <c r="H9183" s="6"/>
      <c r="O9183" s="6"/>
      <c r="V9183" s="6"/>
      <c r="AJ9183" s="6"/>
      <c r="BC9183" s="6"/>
    </row>
    <row r="9184" spans="8:55">
      <c r="H9184" s="6"/>
      <c r="O9184" s="6"/>
      <c r="V9184" s="6"/>
      <c r="AJ9184" s="6"/>
      <c r="BC9184" s="6"/>
    </row>
    <row r="9185" spans="8:55">
      <c r="H9185" s="6"/>
      <c r="O9185" s="6"/>
      <c r="V9185" s="6"/>
      <c r="AJ9185" s="6"/>
      <c r="BC9185" s="6"/>
    </row>
    <row r="9186" spans="8:55">
      <c r="H9186" s="6"/>
      <c r="O9186" s="6"/>
      <c r="V9186" s="6"/>
      <c r="AJ9186" s="6"/>
      <c r="BC9186" s="6"/>
    </row>
    <row r="9187" spans="8:55">
      <c r="H9187" s="6"/>
      <c r="O9187" s="6"/>
      <c r="V9187" s="6"/>
      <c r="AJ9187" s="6"/>
      <c r="BC9187" s="6"/>
    </row>
    <row r="9188" spans="8:55">
      <c r="H9188" s="6"/>
      <c r="O9188" s="6"/>
      <c r="V9188" s="6"/>
      <c r="AJ9188" s="6"/>
      <c r="BC9188" s="6"/>
    </row>
    <row r="9189" spans="8:55">
      <c r="H9189" s="6"/>
      <c r="O9189" s="6"/>
      <c r="V9189" s="6"/>
      <c r="AJ9189" s="6"/>
      <c r="BC9189" s="6"/>
    </row>
    <row r="9190" spans="8:55">
      <c r="H9190" s="6"/>
      <c r="O9190" s="6"/>
      <c r="V9190" s="6"/>
      <c r="AJ9190" s="6"/>
      <c r="BC9190" s="6"/>
    </row>
    <row r="9191" spans="8:55">
      <c r="H9191" s="6"/>
      <c r="O9191" s="6"/>
      <c r="V9191" s="6"/>
      <c r="AJ9191" s="6"/>
      <c r="BC9191" s="6"/>
    </row>
    <row r="9192" spans="8:55">
      <c r="H9192" s="6"/>
      <c r="O9192" s="6"/>
      <c r="V9192" s="6"/>
      <c r="AJ9192" s="6"/>
      <c r="BC9192" s="6"/>
    </row>
    <row r="9193" spans="8:55">
      <c r="H9193" s="6"/>
      <c r="O9193" s="6"/>
      <c r="V9193" s="6"/>
      <c r="AJ9193" s="6"/>
      <c r="BC9193" s="6"/>
    </row>
    <row r="9194" spans="8:55">
      <c r="H9194" s="6"/>
      <c r="O9194" s="6"/>
      <c r="V9194" s="6"/>
      <c r="AJ9194" s="6"/>
      <c r="BC9194" s="6"/>
    </row>
    <row r="9195" spans="8:55">
      <c r="H9195" s="6"/>
      <c r="O9195" s="6"/>
      <c r="V9195" s="6"/>
      <c r="AJ9195" s="6"/>
      <c r="BC9195" s="6"/>
    </row>
    <row r="9196" spans="8:55">
      <c r="H9196" s="6"/>
      <c r="O9196" s="6"/>
      <c r="V9196" s="6"/>
      <c r="AJ9196" s="6"/>
      <c r="BC9196" s="6"/>
    </row>
    <row r="9197" spans="8:55">
      <c r="H9197" s="6"/>
      <c r="O9197" s="6"/>
      <c r="V9197" s="6"/>
      <c r="AJ9197" s="6"/>
      <c r="BC9197" s="6"/>
    </row>
    <row r="9198" spans="8:55">
      <c r="H9198" s="6"/>
      <c r="O9198" s="6"/>
      <c r="V9198" s="6"/>
      <c r="AJ9198" s="6"/>
      <c r="BC9198" s="6"/>
    </row>
    <row r="9199" spans="8:55">
      <c r="H9199" s="6"/>
      <c r="O9199" s="6"/>
      <c r="V9199" s="6"/>
      <c r="AJ9199" s="6"/>
      <c r="BC9199" s="6"/>
    </row>
    <row r="9200" spans="8:55">
      <c r="H9200" s="6"/>
      <c r="O9200" s="6"/>
      <c r="V9200" s="6"/>
      <c r="AJ9200" s="6"/>
      <c r="BC9200" s="6"/>
    </row>
    <row r="9201" spans="8:55">
      <c r="H9201" s="6"/>
      <c r="O9201" s="6"/>
      <c r="V9201" s="6"/>
      <c r="AJ9201" s="6"/>
      <c r="BC9201" s="6"/>
    </row>
    <row r="9202" spans="8:55">
      <c r="H9202" s="6"/>
      <c r="O9202" s="6"/>
      <c r="V9202" s="6"/>
      <c r="AJ9202" s="6"/>
      <c r="BC9202" s="6"/>
    </row>
    <row r="9203" spans="8:55">
      <c r="H9203" s="6"/>
      <c r="O9203" s="6"/>
      <c r="V9203" s="6"/>
      <c r="AJ9203" s="6"/>
      <c r="BC9203" s="6"/>
    </row>
    <row r="9204" spans="8:55">
      <c r="H9204" s="6"/>
      <c r="O9204" s="6"/>
      <c r="V9204" s="6"/>
      <c r="AJ9204" s="6"/>
      <c r="BC9204" s="6"/>
    </row>
    <row r="9205" spans="8:55">
      <c r="H9205" s="6"/>
      <c r="O9205" s="6"/>
      <c r="V9205" s="6"/>
      <c r="AJ9205" s="6"/>
      <c r="BC9205" s="6"/>
    </row>
    <row r="9206" spans="8:55">
      <c r="H9206" s="6"/>
      <c r="O9206" s="6"/>
      <c r="V9206" s="6"/>
      <c r="AJ9206" s="6"/>
      <c r="BC9206" s="6"/>
    </row>
    <row r="9207" spans="8:55">
      <c r="H9207" s="6"/>
      <c r="O9207" s="6"/>
      <c r="V9207" s="6"/>
      <c r="AJ9207" s="6"/>
      <c r="BC9207" s="6"/>
    </row>
    <row r="9208" spans="8:55">
      <c r="H9208" s="6"/>
      <c r="O9208" s="6"/>
      <c r="V9208" s="6"/>
      <c r="AJ9208" s="6"/>
      <c r="BC9208" s="6"/>
    </row>
    <row r="9209" spans="8:55">
      <c r="H9209" s="6"/>
      <c r="O9209" s="6"/>
      <c r="V9209" s="6"/>
      <c r="AJ9209" s="6"/>
      <c r="BC9209" s="6"/>
    </row>
    <row r="9210" spans="8:55">
      <c r="H9210" s="6"/>
      <c r="O9210" s="6"/>
      <c r="V9210" s="6"/>
      <c r="AJ9210" s="6"/>
      <c r="BC9210" s="6"/>
    </row>
    <row r="9211" spans="8:55">
      <c r="H9211" s="6"/>
      <c r="O9211" s="6"/>
      <c r="V9211" s="6"/>
      <c r="AJ9211" s="6"/>
      <c r="BC9211" s="6"/>
    </row>
    <row r="9212" spans="8:55">
      <c r="H9212" s="6"/>
      <c r="O9212" s="6"/>
      <c r="V9212" s="6"/>
      <c r="AJ9212" s="6"/>
      <c r="BC9212" s="6"/>
    </row>
    <row r="9213" spans="8:55">
      <c r="H9213" s="6"/>
      <c r="O9213" s="6"/>
      <c r="V9213" s="6"/>
      <c r="AJ9213" s="6"/>
      <c r="BC9213" s="6"/>
    </row>
    <row r="9214" spans="8:55">
      <c r="H9214" s="6"/>
      <c r="O9214" s="6"/>
      <c r="V9214" s="6"/>
      <c r="AJ9214" s="6"/>
      <c r="BC9214" s="6"/>
    </row>
    <row r="9215" spans="8:55">
      <c r="H9215" s="6"/>
      <c r="O9215" s="6"/>
      <c r="V9215" s="6"/>
      <c r="AJ9215" s="6"/>
      <c r="BC9215" s="6"/>
    </row>
    <row r="9216" spans="8:55">
      <c r="H9216" s="6"/>
      <c r="O9216" s="6"/>
      <c r="V9216" s="6"/>
      <c r="AJ9216" s="6"/>
      <c r="BC9216" s="6"/>
    </row>
    <row r="9217" spans="8:55">
      <c r="H9217" s="6"/>
      <c r="O9217" s="6"/>
      <c r="V9217" s="6"/>
      <c r="AJ9217" s="6"/>
      <c r="BC9217" s="6"/>
    </row>
    <row r="9218" spans="8:55">
      <c r="H9218" s="6"/>
      <c r="O9218" s="6"/>
      <c r="V9218" s="6"/>
      <c r="AJ9218" s="6"/>
      <c r="BC9218" s="6"/>
    </row>
    <row r="9219" spans="8:55">
      <c r="H9219" s="6"/>
      <c r="O9219" s="6"/>
      <c r="V9219" s="6"/>
      <c r="AJ9219" s="6"/>
      <c r="BC9219" s="6"/>
    </row>
    <row r="9220" spans="8:55">
      <c r="H9220" s="6"/>
      <c r="O9220" s="6"/>
      <c r="V9220" s="6"/>
      <c r="AJ9220" s="6"/>
      <c r="BC9220" s="6"/>
    </row>
    <row r="9221" spans="8:55">
      <c r="H9221" s="6"/>
      <c r="O9221" s="6"/>
      <c r="V9221" s="6"/>
      <c r="AJ9221" s="6"/>
      <c r="BC9221" s="6"/>
    </row>
    <row r="9222" spans="8:55">
      <c r="H9222" s="6"/>
      <c r="O9222" s="6"/>
      <c r="V9222" s="6"/>
      <c r="AJ9222" s="6"/>
      <c r="BC9222" s="6"/>
    </row>
    <row r="9223" spans="8:55">
      <c r="H9223" s="6"/>
      <c r="O9223" s="6"/>
      <c r="V9223" s="6"/>
      <c r="AJ9223" s="6"/>
      <c r="BC9223" s="6"/>
    </row>
    <row r="9224" spans="8:55">
      <c r="H9224" s="6"/>
      <c r="O9224" s="6"/>
      <c r="V9224" s="6"/>
      <c r="AJ9224" s="6"/>
      <c r="BC9224" s="6"/>
    </row>
    <row r="9225" spans="8:55">
      <c r="H9225" s="6"/>
      <c r="O9225" s="6"/>
      <c r="V9225" s="6"/>
      <c r="AJ9225" s="6"/>
      <c r="BC9225" s="6"/>
    </row>
    <row r="9226" spans="8:55">
      <c r="H9226" s="6"/>
      <c r="O9226" s="6"/>
      <c r="V9226" s="6"/>
      <c r="AJ9226" s="6"/>
      <c r="BC9226" s="6"/>
    </row>
    <row r="9227" spans="8:55">
      <c r="H9227" s="6"/>
      <c r="O9227" s="6"/>
      <c r="V9227" s="6"/>
      <c r="AJ9227" s="6"/>
      <c r="BC9227" s="6"/>
    </row>
    <row r="9228" spans="8:55">
      <c r="H9228" s="6"/>
      <c r="O9228" s="6"/>
      <c r="V9228" s="6"/>
      <c r="AJ9228" s="6"/>
      <c r="BC9228" s="6"/>
    </row>
    <row r="9229" spans="8:55">
      <c r="H9229" s="6"/>
      <c r="O9229" s="6"/>
      <c r="V9229" s="6"/>
      <c r="AJ9229" s="6"/>
      <c r="BC9229" s="6"/>
    </row>
    <row r="9230" spans="8:55">
      <c r="H9230" s="6"/>
      <c r="O9230" s="6"/>
      <c r="V9230" s="6"/>
      <c r="AJ9230" s="6"/>
      <c r="BC9230" s="6"/>
    </row>
    <row r="9231" spans="8:55">
      <c r="H9231" s="6"/>
      <c r="O9231" s="6"/>
      <c r="V9231" s="6"/>
      <c r="AJ9231" s="6"/>
      <c r="BC9231" s="6"/>
    </row>
    <row r="9232" spans="8:55">
      <c r="H9232" s="6"/>
      <c r="O9232" s="6"/>
      <c r="V9232" s="6"/>
      <c r="AJ9232" s="6"/>
      <c r="BC9232" s="6"/>
    </row>
    <row r="9233" spans="8:55">
      <c r="H9233" s="6"/>
      <c r="O9233" s="6"/>
      <c r="V9233" s="6"/>
      <c r="AJ9233" s="6"/>
      <c r="BC9233" s="6"/>
    </row>
    <row r="9234" spans="8:55">
      <c r="H9234" s="6"/>
      <c r="O9234" s="6"/>
      <c r="V9234" s="6"/>
      <c r="AJ9234" s="6"/>
      <c r="BC9234" s="6"/>
    </row>
    <row r="9235" spans="8:55">
      <c r="H9235" s="6"/>
      <c r="O9235" s="6"/>
      <c r="V9235" s="6"/>
      <c r="AJ9235" s="6"/>
      <c r="BC9235" s="6"/>
    </row>
    <row r="9236" spans="8:55">
      <c r="H9236" s="6"/>
      <c r="O9236" s="6"/>
      <c r="V9236" s="6"/>
      <c r="AJ9236" s="6"/>
      <c r="BC9236" s="6"/>
    </row>
    <row r="9237" spans="8:55">
      <c r="H9237" s="6"/>
      <c r="O9237" s="6"/>
      <c r="V9237" s="6"/>
      <c r="AJ9237" s="6"/>
      <c r="BC9237" s="6"/>
    </row>
    <row r="9238" spans="8:55">
      <c r="H9238" s="6"/>
      <c r="O9238" s="6"/>
      <c r="V9238" s="6"/>
      <c r="AJ9238" s="6"/>
      <c r="BC9238" s="6"/>
    </row>
    <row r="9239" spans="8:55">
      <c r="H9239" s="6"/>
      <c r="O9239" s="6"/>
      <c r="V9239" s="6"/>
      <c r="AJ9239" s="6"/>
      <c r="BC9239" s="6"/>
    </row>
    <row r="9240" spans="8:55">
      <c r="H9240" s="6"/>
      <c r="O9240" s="6"/>
      <c r="V9240" s="6"/>
      <c r="AJ9240" s="6"/>
      <c r="BC9240" s="6"/>
    </row>
    <row r="9241" spans="8:55">
      <c r="H9241" s="6"/>
      <c r="O9241" s="6"/>
      <c r="V9241" s="6"/>
      <c r="AJ9241" s="6"/>
      <c r="BC9241" s="6"/>
    </row>
    <row r="9242" spans="8:55">
      <c r="H9242" s="6"/>
      <c r="O9242" s="6"/>
      <c r="V9242" s="6"/>
      <c r="AJ9242" s="6"/>
      <c r="BC9242" s="6"/>
    </row>
    <row r="9243" spans="8:55">
      <c r="H9243" s="6"/>
      <c r="O9243" s="6"/>
      <c r="V9243" s="6"/>
      <c r="AJ9243" s="6"/>
      <c r="BC9243" s="6"/>
    </row>
    <row r="9244" spans="8:55">
      <c r="H9244" s="6"/>
      <c r="O9244" s="6"/>
      <c r="V9244" s="6"/>
      <c r="AJ9244" s="6"/>
      <c r="BC9244" s="6"/>
    </row>
    <row r="9245" spans="8:55">
      <c r="H9245" s="6"/>
      <c r="O9245" s="6"/>
      <c r="V9245" s="6"/>
      <c r="AJ9245" s="6"/>
      <c r="BC9245" s="6"/>
    </row>
    <row r="9246" spans="8:55">
      <c r="H9246" s="6"/>
      <c r="O9246" s="6"/>
      <c r="V9246" s="6"/>
      <c r="AJ9246" s="6"/>
      <c r="BC9246" s="6"/>
    </row>
    <row r="9247" spans="8:55">
      <c r="H9247" s="6"/>
      <c r="O9247" s="6"/>
      <c r="V9247" s="6"/>
      <c r="AJ9247" s="6"/>
      <c r="BC9247" s="6"/>
    </row>
    <row r="9248" spans="8:55">
      <c r="H9248" s="6"/>
      <c r="O9248" s="6"/>
      <c r="V9248" s="6"/>
      <c r="AJ9248" s="6"/>
      <c r="BC9248" s="6"/>
    </row>
    <row r="9249" spans="8:55">
      <c r="H9249" s="6"/>
      <c r="O9249" s="6"/>
      <c r="V9249" s="6"/>
      <c r="AJ9249" s="6"/>
      <c r="BC9249" s="6"/>
    </row>
    <row r="9250" spans="8:55">
      <c r="H9250" s="6"/>
      <c r="O9250" s="6"/>
      <c r="V9250" s="6"/>
      <c r="AJ9250" s="6"/>
      <c r="BC9250" s="6"/>
    </row>
    <row r="9251" spans="8:55">
      <c r="H9251" s="6"/>
      <c r="O9251" s="6"/>
      <c r="V9251" s="6"/>
      <c r="AJ9251" s="6"/>
      <c r="BC9251" s="6"/>
    </row>
    <row r="9252" spans="8:55">
      <c r="H9252" s="6"/>
      <c r="O9252" s="6"/>
      <c r="V9252" s="6"/>
      <c r="AJ9252" s="6"/>
      <c r="BC9252" s="6"/>
    </row>
    <row r="9253" spans="8:55">
      <c r="H9253" s="6"/>
      <c r="O9253" s="6"/>
      <c r="V9253" s="6"/>
      <c r="AJ9253" s="6"/>
      <c r="BC9253" s="6"/>
    </row>
    <row r="9254" spans="8:55">
      <c r="H9254" s="6"/>
      <c r="O9254" s="6"/>
      <c r="V9254" s="6"/>
      <c r="AJ9254" s="6"/>
      <c r="BC9254" s="6"/>
    </row>
    <row r="9255" spans="8:55">
      <c r="H9255" s="6"/>
      <c r="O9255" s="6"/>
      <c r="V9255" s="6"/>
      <c r="AJ9255" s="6"/>
      <c r="BC9255" s="6"/>
    </row>
    <row r="9256" spans="8:55">
      <c r="H9256" s="6"/>
      <c r="O9256" s="6"/>
      <c r="V9256" s="6"/>
      <c r="AJ9256" s="6"/>
      <c r="BC9256" s="6"/>
    </row>
    <row r="9257" spans="8:55">
      <c r="H9257" s="6"/>
      <c r="O9257" s="6"/>
      <c r="V9257" s="6"/>
      <c r="AJ9257" s="6"/>
      <c r="BC9257" s="6"/>
    </row>
    <row r="9258" spans="8:55">
      <c r="H9258" s="6"/>
      <c r="O9258" s="6"/>
      <c r="V9258" s="6"/>
      <c r="AJ9258" s="6"/>
      <c r="BC9258" s="6"/>
    </row>
    <row r="9259" spans="8:55">
      <c r="H9259" s="6"/>
      <c r="O9259" s="6"/>
      <c r="V9259" s="6"/>
      <c r="AJ9259" s="6"/>
      <c r="BC9259" s="6"/>
    </row>
    <row r="9260" spans="8:55">
      <c r="H9260" s="6"/>
      <c r="O9260" s="6"/>
      <c r="V9260" s="6"/>
      <c r="AJ9260" s="6"/>
      <c r="BC9260" s="6"/>
    </row>
    <row r="9261" spans="8:55">
      <c r="H9261" s="6"/>
      <c r="O9261" s="6"/>
      <c r="V9261" s="6"/>
      <c r="AJ9261" s="6"/>
      <c r="BC9261" s="6"/>
    </row>
    <row r="9262" spans="8:55">
      <c r="H9262" s="6"/>
      <c r="O9262" s="6"/>
      <c r="V9262" s="6"/>
      <c r="AJ9262" s="6"/>
      <c r="BC9262" s="6"/>
    </row>
    <row r="9263" spans="8:55">
      <c r="H9263" s="6"/>
      <c r="O9263" s="6"/>
      <c r="V9263" s="6"/>
      <c r="AJ9263" s="6"/>
      <c r="BC9263" s="6"/>
    </row>
    <row r="9264" spans="8:55">
      <c r="H9264" s="6"/>
      <c r="O9264" s="6"/>
      <c r="V9264" s="6"/>
      <c r="AJ9264" s="6"/>
      <c r="BC9264" s="6"/>
    </row>
    <row r="9265" spans="8:55">
      <c r="H9265" s="6"/>
      <c r="O9265" s="6"/>
      <c r="V9265" s="6"/>
      <c r="AJ9265" s="6"/>
      <c r="BC9265" s="6"/>
    </row>
    <row r="9266" spans="8:55">
      <c r="H9266" s="6"/>
      <c r="O9266" s="6"/>
      <c r="V9266" s="6"/>
      <c r="AJ9266" s="6"/>
      <c r="BC9266" s="6"/>
    </row>
    <row r="9267" spans="8:55">
      <c r="H9267" s="6"/>
      <c r="O9267" s="6"/>
      <c r="V9267" s="6"/>
      <c r="AJ9267" s="6"/>
      <c r="BC9267" s="6"/>
    </row>
    <row r="9268" spans="8:55">
      <c r="H9268" s="6"/>
      <c r="O9268" s="6"/>
      <c r="V9268" s="6"/>
      <c r="AJ9268" s="6"/>
      <c r="BC9268" s="6"/>
    </row>
    <row r="9269" spans="8:55">
      <c r="H9269" s="6"/>
      <c r="O9269" s="6"/>
      <c r="V9269" s="6"/>
      <c r="AJ9269" s="6"/>
      <c r="BC9269" s="6"/>
    </row>
    <row r="9270" spans="8:55">
      <c r="H9270" s="6"/>
      <c r="O9270" s="6"/>
      <c r="V9270" s="6"/>
      <c r="AJ9270" s="6"/>
      <c r="BC9270" s="6"/>
    </row>
    <row r="9271" spans="8:55">
      <c r="H9271" s="6"/>
      <c r="O9271" s="6"/>
      <c r="V9271" s="6"/>
      <c r="AJ9271" s="6"/>
      <c r="BC9271" s="6"/>
    </row>
    <row r="9272" spans="8:55">
      <c r="H9272" s="6"/>
      <c r="O9272" s="6"/>
      <c r="V9272" s="6"/>
      <c r="AJ9272" s="6"/>
      <c r="BC9272" s="6"/>
    </row>
    <row r="9273" spans="8:55">
      <c r="H9273" s="6"/>
      <c r="O9273" s="6"/>
      <c r="V9273" s="6"/>
      <c r="AJ9273" s="6"/>
      <c r="BC9273" s="6"/>
    </row>
    <row r="9274" spans="8:55">
      <c r="H9274" s="6"/>
      <c r="O9274" s="6"/>
      <c r="V9274" s="6"/>
      <c r="AJ9274" s="6"/>
      <c r="BC9274" s="6"/>
    </row>
    <row r="9275" spans="8:55">
      <c r="H9275" s="6"/>
      <c r="O9275" s="6"/>
      <c r="V9275" s="6"/>
      <c r="AJ9275" s="6"/>
      <c r="BC9275" s="6"/>
    </row>
    <row r="9276" spans="8:55">
      <c r="H9276" s="6"/>
      <c r="O9276" s="6"/>
      <c r="V9276" s="6"/>
      <c r="AJ9276" s="6"/>
      <c r="BC9276" s="6"/>
    </row>
    <row r="9277" spans="8:55">
      <c r="H9277" s="6"/>
      <c r="O9277" s="6"/>
      <c r="V9277" s="6"/>
      <c r="AJ9277" s="6"/>
      <c r="BC9277" s="6"/>
    </row>
    <row r="9278" spans="8:55">
      <c r="H9278" s="6"/>
      <c r="O9278" s="6"/>
      <c r="V9278" s="6"/>
      <c r="AJ9278" s="6"/>
      <c r="BC9278" s="6"/>
    </row>
    <row r="9279" spans="8:55">
      <c r="H9279" s="6"/>
      <c r="O9279" s="6"/>
      <c r="V9279" s="6"/>
      <c r="AJ9279" s="6"/>
      <c r="BC9279" s="6"/>
    </row>
    <row r="9280" spans="8:55">
      <c r="H9280" s="6"/>
      <c r="O9280" s="6"/>
      <c r="V9280" s="6"/>
      <c r="AJ9280" s="6"/>
      <c r="BC9280" s="6"/>
    </row>
    <row r="9281" spans="8:55">
      <c r="H9281" s="6"/>
      <c r="O9281" s="6"/>
      <c r="V9281" s="6"/>
      <c r="AJ9281" s="6"/>
      <c r="BC9281" s="6"/>
    </row>
    <row r="9282" spans="8:55">
      <c r="H9282" s="6"/>
      <c r="O9282" s="6"/>
      <c r="V9282" s="6"/>
      <c r="AJ9282" s="6"/>
      <c r="BC9282" s="6"/>
    </row>
    <row r="9283" spans="8:55">
      <c r="H9283" s="6"/>
      <c r="O9283" s="6"/>
      <c r="V9283" s="6"/>
      <c r="AJ9283" s="6"/>
      <c r="BC9283" s="6"/>
    </row>
    <row r="9284" spans="8:55">
      <c r="H9284" s="6"/>
      <c r="O9284" s="6"/>
      <c r="V9284" s="6"/>
      <c r="AJ9284" s="6"/>
      <c r="BC9284" s="6"/>
    </row>
    <row r="9285" spans="8:55">
      <c r="H9285" s="6"/>
      <c r="O9285" s="6"/>
      <c r="V9285" s="6"/>
      <c r="AJ9285" s="6"/>
      <c r="BC9285" s="6"/>
    </row>
    <row r="9286" spans="8:55">
      <c r="H9286" s="6"/>
      <c r="O9286" s="6"/>
      <c r="V9286" s="6"/>
      <c r="AJ9286" s="6"/>
      <c r="BC9286" s="6"/>
    </row>
    <row r="9287" spans="8:55">
      <c r="H9287" s="6"/>
      <c r="O9287" s="6"/>
      <c r="V9287" s="6"/>
      <c r="AJ9287" s="6"/>
      <c r="BC9287" s="6"/>
    </row>
    <row r="9288" spans="8:55">
      <c r="H9288" s="6"/>
      <c r="O9288" s="6"/>
      <c r="V9288" s="6"/>
      <c r="AJ9288" s="6"/>
      <c r="BC9288" s="6"/>
    </row>
    <row r="9289" spans="8:55">
      <c r="H9289" s="6"/>
      <c r="O9289" s="6"/>
      <c r="V9289" s="6"/>
      <c r="AJ9289" s="6"/>
      <c r="BC9289" s="6"/>
    </row>
    <row r="9290" spans="8:55">
      <c r="H9290" s="6"/>
      <c r="O9290" s="6"/>
      <c r="V9290" s="6"/>
      <c r="AJ9290" s="6"/>
      <c r="BC9290" s="6"/>
    </row>
    <row r="9291" spans="8:55">
      <c r="H9291" s="6"/>
      <c r="O9291" s="6"/>
      <c r="V9291" s="6"/>
      <c r="AJ9291" s="6"/>
      <c r="BC9291" s="6"/>
    </row>
    <row r="9292" spans="8:55">
      <c r="H9292" s="6"/>
      <c r="O9292" s="6"/>
      <c r="V9292" s="6"/>
      <c r="AJ9292" s="6"/>
      <c r="BC9292" s="6"/>
    </row>
    <row r="9293" spans="8:55">
      <c r="H9293" s="6"/>
      <c r="O9293" s="6"/>
      <c r="V9293" s="6"/>
      <c r="AJ9293" s="6"/>
      <c r="BC9293" s="6"/>
    </row>
    <row r="9294" spans="8:55">
      <c r="H9294" s="6"/>
      <c r="O9294" s="6"/>
      <c r="V9294" s="6"/>
      <c r="AJ9294" s="6"/>
      <c r="BC9294" s="6"/>
    </row>
    <row r="9295" spans="8:55">
      <c r="H9295" s="6"/>
      <c r="O9295" s="6"/>
      <c r="V9295" s="6"/>
      <c r="AJ9295" s="6"/>
      <c r="BC9295" s="6"/>
    </row>
    <row r="9296" spans="8:55">
      <c r="H9296" s="6"/>
      <c r="O9296" s="6"/>
      <c r="V9296" s="6"/>
      <c r="AJ9296" s="6"/>
      <c r="BC9296" s="6"/>
    </row>
    <row r="9297" spans="8:55">
      <c r="H9297" s="6"/>
      <c r="O9297" s="6"/>
      <c r="V9297" s="6"/>
      <c r="AJ9297" s="6"/>
      <c r="BC9297" s="6"/>
    </row>
    <row r="9298" spans="8:55">
      <c r="H9298" s="6"/>
      <c r="O9298" s="6"/>
      <c r="V9298" s="6"/>
      <c r="AJ9298" s="6"/>
      <c r="BC9298" s="6"/>
    </row>
    <row r="9299" spans="8:55">
      <c r="H9299" s="6"/>
      <c r="O9299" s="6"/>
      <c r="V9299" s="6"/>
      <c r="AJ9299" s="6"/>
      <c r="BC9299" s="6"/>
    </row>
    <row r="9300" spans="8:55">
      <c r="H9300" s="6"/>
      <c r="O9300" s="6"/>
      <c r="V9300" s="6"/>
      <c r="AJ9300" s="6"/>
      <c r="BC9300" s="6"/>
    </row>
    <row r="9301" spans="8:55">
      <c r="H9301" s="6"/>
      <c r="O9301" s="6"/>
      <c r="V9301" s="6"/>
      <c r="AJ9301" s="6"/>
      <c r="BC9301" s="6"/>
    </row>
    <row r="9302" spans="8:55">
      <c r="H9302" s="6"/>
      <c r="O9302" s="6"/>
      <c r="V9302" s="6"/>
      <c r="AJ9302" s="6"/>
      <c r="BC9302" s="6"/>
    </row>
    <row r="9303" spans="8:55">
      <c r="H9303" s="6"/>
      <c r="O9303" s="6"/>
      <c r="V9303" s="6"/>
      <c r="AJ9303" s="6"/>
      <c r="BC9303" s="6"/>
    </row>
    <row r="9304" spans="8:55">
      <c r="H9304" s="6"/>
      <c r="O9304" s="6"/>
      <c r="V9304" s="6"/>
      <c r="AJ9304" s="6"/>
      <c r="BC9304" s="6"/>
    </row>
    <row r="9305" spans="8:55">
      <c r="H9305" s="6"/>
      <c r="O9305" s="6"/>
      <c r="V9305" s="6"/>
      <c r="AJ9305" s="6"/>
      <c r="BC9305" s="6"/>
    </row>
    <row r="9306" spans="8:55">
      <c r="H9306" s="6"/>
      <c r="O9306" s="6"/>
      <c r="V9306" s="6"/>
      <c r="AJ9306" s="6"/>
      <c r="BC9306" s="6"/>
    </row>
    <row r="9307" spans="8:55">
      <c r="H9307" s="6"/>
      <c r="O9307" s="6"/>
      <c r="V9307" s="6"/>
      <c r="AJ9307" s="6"/>
      <c r="BC9307" s="6"/>
    </row>
    <row r="9308" spans="8:55">
      <c r="H9308" s="6"/>
      <c r="O9308" s="6"/>
      <c r="V9308" s="6"/>
      <c r="AJ9308" s="6"/>
      <c r="BC9308" s="6"/>
    </row>
    <row r="9309" spans="8:55">
      <c r="H9309" s="6"/>
      <c r="O9309" s="6"/>
      <c r="V9309" s="6"/>
      <c r="AJ9309" s="6"/>
      <c r="BC9309" s="6"/>
    </row>
    <row r="9310" spans="8:55">
      <c r="H9310" s="6"/>
      <c r="O9310" s="6"/>
      <c r="V9310" s="6"/>
      <c r="AJ9310" s="6"/>
      <c r="BC9310" s="6"/>
    </row>
    <row r="9311" spans="8:55">
      <c r="H9311" s="6"/>
      <c r="O9311" s="6"/>
      <c r="V9311" s="6"/>
      <c r="AJ9311" s="6"/>
      <c r="BC9311" s="6"/>
    </row>
    <row r="9312" spans="8:55">
      <c r="H9312" s="6"/>
      <c r="O9312" s="6"/>
      <c r="V9312" s="6"/>
      <c r="AJ9312" s="6"/>
      <c r="BC9312" s="6"/>
    </row>
    <row r="9313" spans="8:55">
      <c r="H9313" s="6"/>
      <c r="O9313" s="6"/>
      <c r="V9313" s="6"/>
      <c r="AJ9313" s="6"/>
      <c r="BC9313" s="6"/>
    </row>
    <row r="9314" spans="8:55">
      <c r="H9314" s="6"/>
      <c r="O9314" s="6"/>
      <c r="V9314" s="6"/>
      <c r="AJ9314" s="6"/>
      <c r="BC9314" s="6"/>
    </row>
    <row r="9315" spans="8:55">
      <c r="H9315" s="6"/>
      <c r="O9315" s="6"/>
      <c r="V9315" s="6"/>
      <c r="AJ9315" s="6"/>
      <c r="BC9315" s="6"/>
    </row>
    <row r="9316" spans="8:55">
      <c r="H9316" s="6"/>
      <c r="O9316" s="6"/>
      <c r="V9316" s="6"/>
      <c r="AJ9316" s="6"/>
      <c r="BC9316" s="6"/>
    </row>
    <row r="9317" spans="8:55">
      <c r="H9317" s="6"/>
      <c r="O9317" s="6"/>
      <c r="V9317" s="6"/>
      <c r="AJ9317" s="6"/>
      <c r="BC9317" s="6"/>
    </row>
    <row r="9318" spans="8:55">
      <c r="H9318" s="6"/>
      <c r="O9318" s="6"/>
      <c r="V9318" s="6"/>
      <c r="AJ9318" s="6"/>
      <c r="BC9318" s="6"/>
    </row>
    <row r="9319" spans="8:55">
      <c r="H9319" s="6"/>
      <c r="O9319" s="6"/>
      <c r="V9319" s="6"/>
      <c r="AJ9319" s="6"/>
      <c r="BC9319" s="6"/>
    </row>
    <row r="9320" spans="8:55">
      <c r="H9320" s="6"/>
      <c r="O9320" s="6"/>
      <c r="V9320" s="6"/>
      <c r="AJ9320" s="6"/>
      <c r="BC9320" s="6"/>
    </row>
    <row r="9321" spans="8:55">
      <c r="H9321" s="6"/>
      <c r="O9321" s="6"/>
      <c r="V9321" s="6"/>
      <c r="AJ9321" s="6"/>
      <c r="BC9321" s="6"/>
    </row>
    <row r="9322" spans="8:55">
      <c r="H9322" s="6"/>
      <c r="O9322" s="6"/>
      <c r="V9322" s="6"/>
      <c r="AJ9322" s="6"/>
      <c r="BC9322" s="6"/>
    </row>
    <row r="9323" spans="8:55">
      <c r="H9323" s="6"/>
      <c r="O9323" s="6"/>
      <c r="V9323" s="6"/>
      <c r="AJ9323" s="6"/>
      <c r="BC9323" s="6"/>
    </row>
    <row r="9324" spans="8:55">
      <c r="H9324" s="6"/>
      <c r="O9324" s="6"/>
      <c r="V9324" s="6"/>
      <c r="AJ9324" s="6"/>
      <c r="BC9324" s="6"/>
    </row>
    <row r="9325" spans="8:55">
      <c r="H9325" s="6"/>
      <c r="O9325" s="6"/>
      <c r="V9325" s="6"/>
      <c r="AJ9325" s="6"/>
      <c r="BC9325" s="6"/>
    </row>
    <row r="9326" spans="8:55">
      <c r="H9326" s="6"/>
      <c r="O9326" s="6"/>
      <c r="V9326" s="6"/>
      <c r="AJ9326" s="6"/>
      <c r="BC9326" s="6"/>
    </row>
    <row r="9327" spans="8:55">
      <c r="H9327" s="6"/>
      <c r="O9327" s="6"/>
      <c r="V9327" s="6"/>
      <c r="AJ9327" s="6"/>
      <c r="BC9327" s="6"/>
    </row>
    <row r="9328" spans="8:55">
      <c r="H9328" s="6"/>
      <c r="O9328" s="6"/>
      <c r="V9328" s="6"/>
      <c r="AJ9328" s="6"/>
      <c r="BC9328" s="6"/>
    </row>
    <row r="9329" spans="8:55">
      <c r="H9329" s="6"/>
      <c r="O9329" s="6"/>
      <c r="V9329" s="6"/>
      <c r="AJ9329" s="6"/>
      <c r="BC9329" s="6"/>
    </row>
    <row r="9330" spans="8:55">
      <c r="H9330" s="6"/>
      <c r="O9330" s="6"/>
      <c r="V9330" s="6"/>
      <c r="AJ9330" s="6"/>
      <c r="BC9330" s="6"/>
    </row>
    <row r="9331" spans="8:55">
      <c r="H9331" s="6"/>
      <c r="O9331" s="6"/>
      <c r="V9331" s="6"/>
      <c r="AJ9331" s="6"/>
      <c r="BC9331" s="6"/>
    </row>
    <row r="9332" spans="8:55">
      <c r="H9332" s="6"/>
      <c r="O9332" s="6"/>
      <c r="V9332" s="6"/>
      <c r="AJ9332" s="6"/>
      <c r="BC9332" s="6"/>
    </row>
    <row r="9333" spans="8:55">
      <c r="H9333" s="6"/>
      <c r="O9333" s="6"/>
      <c r="V9333" s="6"/>
      <c r="AJ9333" s="6"/>
      <c r="BC9333" s="6"/>
    </row>
    <row r="9334" spans="8:55">
      <c r="H9334" s="6"/>
      <c r="O9334" s="6"/>
      <c r="V9334" s="6"/>
      <c r="AJ9334" s="6"/>
      <c r="BC9334" s="6"/>
    </row>
    <row r="9335" spans="8:55">
      <c r="H9335" s="6"/>
      <c r="O9335" s="6"/>
      <c r="V9335" s="6"/>
      <c r="AJ9335" s="6"/>
      <c r="BC9335" s="6"/>
    </row>
    <row r="9336" spans="8:55">
      <c r="H9336" s="6"/>
      <c r="O9336" s="6"/>
      <c r="V9336" s="6"/>
      <c r="AJ9336" s="6"/>
      <c r="BC9336" s="6"/>
    </row>
    <row r="9337" spans="8:55">
      <c r="H9337" s="6"/>
      <c r="O9337" s="6"/>
      <c r="V9337" s="6"/>
      <c r="AJ9337" s="6"/>
      <c r="BC9337" s="6"/>
    </row>
    <row r="9338" spans="8:55">
      <c r="H9338" s="6"/>
      <c r="O9338" s="6"/>
      <c r="V9338" s="6"/>
      <c r="AJ9338" s="6"/>
      <c r="BC9338" s="6"/>
    </row>
    <row r="9339" spans="8:55">
      <c r="H9339" s="6"/>
      <c r="O9339" s="6"/>
      <c r="V9339" s="6"/>
      <c r="AJ9339" s="6"/>
      <c r="BC9339" s="6"/>
    </row>
    <row r="9340" spans="8:55">
      <c r="H9340" s="6"/>
      <c r="O9340" s="6"/>
      <c r="V9340" s="6"/>
      <c r="AJ9340" s="6"/>
      <c r="BC9340" s="6"/>
    </row>
    <row r="9341" spans="8:55">
      <c r="H9341" s="6"/>
      <c r="O9341" s="6"/>
      <c r="V9341" s="6"/>
      <c r="AJ9341" s="6"/>
      <c r="BC9341" s="6"/>
    </row>
    <row r="9342" spans="8:55">
      <c r="H9342" s="6"/>
      <c r="O9342" s="6"/>
      <c r="V9342" s="6"/>
      <c r="AJ9342" s="6"/>
      <c r="BC9342" s="6"/>
    </row>
    <row r="9343" spans="8:55">
      <c r="H9343" s="6"/>
      <c r="O9343" s="6"/>
      <c r="V9343" s="6"/>
      <c r="AJ9343" s="6"/>
      <c r="BC9343" s="6"/>
    </row>
    <row r="9344" spans="8:55">
      <c r="H9344" s="6"/>
      <c r="O9344" s="6"/>
      <c r="V9344" s="6"/>
      <c r="AJ9344" s="6"/>
      <c r="BC9344" s="6"/>
    </row>
    <row r="9345" spans="8:55">
      <c r="H9345" s="6"/>
      <c r="O9345" s="6"/>
      <c r="V9345" s="6"/>
      <c r="AJ9345" s="6"/>
      <c r="BC9345" s="6"/>
    </row>
    <row r="9346" spans="8:55">
      <c r="H9346" s="6"/>
      <c r="O9346" s="6"/>
      <c r="V9346" s="6"/>
      <c r="AJ9346" s="6"/>
      <c r="BC9346" s="6"/>
    </row>
    <row r="9347" spans="8:55">
      <c r="H9347" s="6"/>
      <c r="O9347" s="6"/>
      <c r="V9347" s="6"/>
      <c r="AJ9347" s="6"/>
      <c r="BC9347" s="6"/>
    </row>
    <row r="9348" spans="8:55">
      <c r="H9348" s="6"/>
      <c r="O9348" s="6"/>
      <c r="V9348" s="6"/>
      <c r="AJ9348" s="6"/>
      <c r="BC9348" s="6"/>
    </row>
    <row r="9349" spans="8:55">
      <c r="H9349" s="6"/>
      <c r="O9349" s="6"/>
      <c r="V9349" s="6"/>
      <c r="AJ9349" s="6"/>
      <c r="BC9349" s="6"/>
    </row>
    <row r="9350" spans="8:55">
      <c r="H9350" s="6"/>
      <c r="O9350" s="6"/>
      <c r="V9350" s="6"/>
      <c r="AJ9350" s="6"/>
      <c r="BC9350" s="6"/>
    </row>
    <row r="9351" spans="8:55">
      <c r="H9351" s="6"/>
      <c r="O9351" s="6"/>
      <c r="V9351" s="6"/>
      <c r="AJ9351" s="6"/>
      <c r="BC9351" s="6"/>
    </row>
    <row r="9352" spans="8:55">
      <c r="H9352" s="6"/>
      <c r="O9352" s="6"/>
      <c r="V9352" s="6"/>
      <c r="AJ9352" s="6"/>
      <c r="BC9352" s="6"/>
    </row>
    <row r="9353" spans="8:55">
      <c r="H9353" s="6"/>
      <c r="O9353" s="6"/>
      <c r="V9353" s="6"/>
      <c r="AJ9353" s="6"/>
      <c r="BC9353" s="6"/>
    </row>
    <row r="9354" spans="8:55">
      <c r="H9354" s="6"/>
      <c r="O9354" s="6"/>
      <c r="V9354" s="6"/>
      <c r="AJ9354" s="6"/>
      <c r="BC9354" s="6"/>
    </row>
    <row r="9355" spans="8:55">
      <c r="H9355" s="6"/>
      <c r="O9355" s="6"/>
      <c r="V9355" s="6"/>
      <c r="AJ9355" s="6"/>
      <c r="BC9355" s="6"/>
    </row>
    <row r="9356" spans="8:55">
      <c r="H9356" s="6"/>
      <c r="O9356" s="6"/>
      <c r="V9356" s="6"/>
      <c r="AJ9356" s="6"/>
      <c r="BC9356" s="6"/>
    </row>
    <row r="9357" spans="8:55">
      <c r="H9357" s="6"/>
      <c r="O9357" s="6"/>
      <c r="V9357" s="6"/>
      <c r="AJ9357" s="6"/>
      <c r="BC9357" s="6"/>
    </row>
    <row r="9358" spans="8:55">
      <c r="H9358" s="6"/>
      <c r="O9358" s="6"/>
      <c r="V9358" s="6"/>
      <c r="AJ9358" s="6"/>
      <c r="BC9358" s="6"/>
    </row>
    <row r="9359" spans="8:55">
      <c r="H9359" s="6"/>
      <c r="O9359" s="6"/>
      <c r="V9359" s="6"/>
      <c r="AJ9359" s="6"/>
      <c r="BC9359" s="6"/>
    </row>
    <row r="9360" spans="8:55">
      <c r="H9360" s="6"/>
      <c r="O9360" s="6"/>
      <c r="V9360" s="6"/>
      <c r="AJ9360" s="6"/>
      <c r="BC9360" s="6"/>
    </row>
    <row r="9361" spans="8:55">
      <c r="H9361" s="6"/>
      <c r="O9361" s="6"/>
      <c r="V9361" s="6"/>
      <c r="AJ9361" s="6"/>
      <c r="BC9361" s="6"/>
    </row>
    <row r="9362" spans="8:55">
      <c r="H9362" s="6"/>
      <c r="O9362" s="6"/>
      <c r="V9362" s="6"/>
      <c r="AJ9362" s="6"/>
      <c r="BC9362" s="6"/>
    </row>
    <row r="9363" spans="8:55">
      <c r="H9363" s="6"/>
      <c r="O9363" s="6"/>
      <c r="V9363" s="6"/>
      <c r="AJ9363" s="6"/>
      <c r="BC9363" s="6"/>
    </row>
    <row r="9364" spans="8:55">
      <c r="H9364" s="6"/>
      <c r="O9364" s="6"/>
      <c r="V9364" s="6"/>
      <c r="AJ9364" s="6"/>
      <c r="BC9364" s="6"/>
    </row>
    <row r="9365" spans="8:55">
      <c r="H9365" s="6"/>
      <c r="O9365" s="6"/>
      <c r="V9365" s="6"/>
      <c r="AJ9365" s="6"/>
      <c r="BC9365" s="6"/>
    </row>
    <row r="9366" spans="8:55">
      <c r="H9366" s="6"/>
      <c r="O9366" s="6"/>
      <c r="V9366" s="6"/>
      <c r="AJ9366" s="6"/>
      <c r="BC9366" s="6"/>
    </row>
    <row r="9367" spans="8:55">
      <c r="H9367" s="6"/>
      <c r="O9367" s="6"/>
      <c r="V9367" s="6"/>
      <c r="AJ9367" s="6"/>
      <c r="BC9367" s="6"/>
    </row>
    <row r="9368" spans="8:55">
      <c r="H9368" s="6"/>
      <c r="O9368" s="6"/>
      <c r="V9368" s="6"/>
      <c r="AJ9368" s="6"/>
      <c r="BC9368" s="6"/>
    </row>
    <row r="9369" spans="8:55">
      <c r="H9369" s="6"/>
      <c r="O9369" s="6"/>
      <c r="V9369" s="6"/>
      <c r="AJ9369" s="6"/>
      <c r="BC9369" s="6"/>
    </row>
    <row r="9370" spans="8:55">
      <c r="H9370" s="6"/>
      <c r="O9370" s="6"/>
      <c r="V9370" s="6"/>
      <c r="AJ9370" s="6"/>
      <c r="BC9370" s="6"/>
    </row>
    <row r="9371" spans="8:55">
      <c r="H9371" s="6"/>
      <c r="O9371" s="6"/>
      <c r="V9371" s="6"/>
      <c r="AJ9371" s="6"/>
      <c r="BC9371" s="6"/>
    </row>
    <row r="9372" spans="8:55">
      <c r="H9372" s="6"/>
      <c r="O9372" s="6"/>
      <c r="V9372" s="6"/>
      <c r="AJ9372" s="6"/>
      <c r="BC9372" s="6"/>
    </row>
    <row r="9373" spans="8:55">
      <c r="H9373" s="6"/>
      <c r="O9373" s="6"/>
      <c r="V9373" s="6"/>
      <c r="AJ9373" s="6"/>
      <c r="BC9373" s="6"/>
    </row>
    <row r="9374" spans="8:55">
      <c r="H9374" s="6"/>
      <c r="O9374" s="6"/>
      <c r="V9374" s="6"/>
      <c r="AJ9374" s="6"/>
      <c r="BC9374" s="6"/>
    </row>
    <row r="9375" spans="8:55">
      <c r="H9375" s="6"/>
      <c r="O9375" s="6"/>
      <c r="V9375" s="6"/>
      <c r="AJ9375" s="6"/>
      <c r="BC9375" s="6"/>
    </row>
    <row r="9376" spans="8:55">
      <c r="H9376" s="6"/>
      <c r="O9376" s="6"/>
      <c r="V9376" s="6"/>
      <c r="AJ9376" s="6"/>
      <c r="BC9376" s="6"/>
    </row>
    <row r="9377" spans="8:55">
      <c r="H9377" s="6"/>
      <c r="O9377" s="6"/>
      <c r="V9377" s="6"/>
      <c r="AJ9377" s="6"/>
      <c r="BC9377" s="6"/>
    </row>
    <row r="9378" spans="8:55">
      <c r="H9378" s="6"/>
      <c r="O9378" s="6"/>
      <c r="V9378" s="6"/>
      <c r="AJ9378" s="6"/>
      <c r="BC9378" s="6"/>
    </row>
    <row r="9379" spans="8:55">
      <c r="H9379" s="6"/>
      <c r="O9379" s="6"/>
      <c r="V9379" s="6"/>
      <c r="AJ9379" s="6"/>
      <c r="BC9379" s="6"/>
    </row>
    <row r="9380" spans="8:55">
      <c r="H9380" s="6"/>
      <c r="O9380" s="6"/>
      <c r="V9380" s="6"/>
      <c r="AJ9380" s="6"/>
      <c r="BC9380" s="6"/>
    </row>
    <row r="9381" spans="8:55">
      <c r="H9381" s="6"/>
      <c r="O9381" s="6"/>
      <c r="V9381" s="6"/>
      <c r="AJ9381" s="6"/>
      <c r="BC9381" s="6"/>
    </row>
    <row r="9382" spans="8:55">
      <c r="H9382" s="6"/>
      <c r="O9382" s="6"/>
      <c r="V9382" s="6"/>
      <c r="AJ9382" s="6"/>
      <c r="BC9382" s="6"/>
    </row>
    <row r="9383" spans="8:55">
      <c r="H9383" s="6"/>
      <c r="O9383" s="6"/>
      <c r="V9383" s="6"/>
      <c r="AJ9383" s="6"/>
      <c r="BC9383" s="6"/>
    </row>
    <row r="9384" spans="8:55">
      <c r="H9384" s="6"/>
      <c r="O9384" s="6"/>
      <c r="V9384" s="6"/>
      <c r="AJ9384" s="6"/>
      <c r="BC9384" s="6"/>
    </row>
    <row r="9385" spans="8:55">
      <c r="H9385" s="6"/>
      <c r="O9385" s="6"/>
      <c r="V9385" s="6"/>
      <c r="AJ9385" s="6"/>
      <c r="BC9385" s="6"/>
    </row>
    <row r="9386" spans="8:55">
      <c r="H9386" s="6"/>
      <c r="O9386" s="6"/>
      <c r="V9386" s="6"/>
      <c r="AJ9386" s="6"/>
      <c r="BC9386" s="6"/>
    </row>
    <row r="9387" spans="8:55">
      <c r="H9387" s="6"/>
      <c r="O9387" s="6"/>
      <c r="V9387" s="6"/>
      <c r="AJ9387" s="6"/>
      <c r="BC9387" s="6"/>
    </row>
    <row r="9388" spans="8:55">
      <c r="H9388" s="6"/>
      <c r="O9388" s="6"/>
      <c r="V9388" s="6"/>
      <c r="AJ9388" s="6"/>
      <c r="BC9388" s="6"/>
    </row>
    <row r="9389" spans="8:55">
      <c r="H9389" s="6"/>
      <c r="O9389" s="6"/>
      <c r="V9389" s="6"/>
      <c r="AJ9389" s="6"/>
      <c r="BC9389" s="6"/>
    </row>
    <row r="9390" spans="8:55">
      <c r="H9390" s="6"/>
      <c r="O9390" s="6"/>
      <c r="V9390" s="6"/>
      <c r="AJ9390" s="6"/>
      <c r="BC9390" s="6"/>
    </row>
    <row r="9391" spans="8:55">
      <c r="H9391" s="6"/>
      <c r="O9391" s="6"/>
      <c r="V9391" s="6"/>
      <c r="AJ9391" s="6"/>
      <c r="BC9391" s="6"/>
    </row>
    <row r="9392" spans="8:55">
      <c r="H9392" s="6"/>
      <c r="O9392" s="6"/>
      <c r="V9392" s="6"/>
      <c r="AJ9392" s="6"/>
      <c r="BC9392" s="6"/>
    </row>
    <row r="9393" spans="8:55">
      <c r="H9393" s="6"/>
      <c r="O9393" s="6"/>
      <c r="V9393" s="6"/>
      <c r="AJ9393" s="6"/>
      <c r="BC9393" s="6"/>
    </row>
    <row r="9394" spans="8:55">
      <c r="H9394" s="6"/>
      <c r="O9394" s="6"/>
      <c r="V9394" s="6"/>
      <c r="AJ9394" s="6"/>
      <c r="BC9394" s="6"/>
    </row>
    <row r="9395" spans="8:55">
      <c r="H9395" s="6"/>
      <c r="O9395" s="6"/>
      <c r="V9395" s="6"/>
      <c r="AJ9395" s="6"/>
      <c r="BC9395" s="6"/>
    </row>
    <row r="9396" spans="8:55">
      <c r="H9396" s="6"/>
      <c r="O9396" s="6"/>
      <c r="V9396" s="6"/>
      <c r="AJ9396" s="6"/>
      <c r="BC9396" s="6"/>
    </row>
    <row r="9397" spans="8:55">
      <c r="H9397" s="6"/>
      <c r="O9397" s="6"/>
      <c r="V9397" s="6"/>
      <c r="AJ9397" s="6"/>
      <c r="BC9397" s="6"/>
    </row>
    <row r="9398" spans="8:55">
      <c r="H9398" s="6"/>
      <c r="O9398" s="6"/>
      <c r="V9398" s="6"/>
      <c r="AJ9398" s="6"/>
      <c r="BC9398" s="6"/>
    </row>
    <row r="9399" spans="8:55">
      <c r="H9399" s="6"/>
      <c r="O9399" s="6"/>
      <c r="V9399" s="6"/>
      <c r="AJ9399" s="6"/>
      <c r="BC9399" s="6"/>
    </row>
    <row r="9400" spans="8:55">
      <c r="H9400" s="6"/>
      <c r="O9400" s="6"/>
      <c r="V9400" s="6"/>
      <c r="AJ9400" s="6"/>
      <c r="BC9400" s="6"/>
    </row>
    <row r="9401" spans="8:55">
      <c r="H9401" s="6"/>
      <c r="O9401" s="6"/>
      <c r="V9401" s="6"/>
      <c r="AJ9401" s="6"/>
      <c r="BC9401" s="6"/>
    </row>
    <row r="9402" spans="8:55">
      <c r="H9402" s="6"/>
      <c r="O9402" s="6"/>
      <c r="V9402" s="6"/>
      <c r="AJ9402" s="6"/>
      <c r="BC9402" s="6"/>
    </row>
    <row r="9403" spans="8:55">
      <c r="H9403" s="6"/>
      <c r="O9403" s="6"/>
      <c r="V9403" s="6"/>
      <c r="AJ9403" s="6"/>
      <c r="BC9403" s="6"/>
    </row>
    <row r="9404" spans="8:55">
      <c r="H9404" s="6"/>
      <c r="O9404" s="6"/>
      <c r="V9404" s="6"/>
      <c r="AJ9404" s="6"/>
      <c r="BC9404" s="6"/>
    </row>
    <row r="9405" spans="8:55">
      <c r="H9405" s="6"/>
      <c r="O9405" s="6"/>
      <c r="V9405" s="6"/>
      <c r="AJ9405" s="6"/>
      <c r="BC9405" s="6"/>
    </row>
    <row r="9406" spans="8:55">
      <c r="H9406" s="6"/>
      <c r="O9406" s="6"/>
      <c r="V9406" s="6"/>
      <c r="AJ9406" s="6"/>
      <c r="BC9406" s="6"/>
    </row>
    <row r="9407" spans="8:55">
      <c r="H9407" s="6"/>
      <c r="O9407" s="6"/>
      <c r="V9407" s="6"/>
      <c r="AJ9407" s="6"/>
      <c r="BC9407" s="6"/>
    </row>
    <row r="9408" spans="8:55">
      <c r="H9408" s="6"/>
      <c r="O9408" s="6"/>
      <c r="V9408" s="6"/>
      <c r="AJ9408" s="6"/>
      <c r="BC9408" s="6"/>
    </row>
    <row r="9409" spans="8:55">
      <c r="H9409" s="6"/>
      <c r="O9409" s="6"/>
      <c r="V9409" s="6"/>
      <c r="AJ9409" s="6"/>
      <c r="BC9409" s="6"/>
    </row>
    <row r="9410" spans="8:55">
      <c r="H9410" s="6"/>
      <c r="O9410" s="6"/>
      <c r="V9410" s="6"/>
      <c r="AJ9410" s="6"/>
      <c r="BC9410" s="6"/>
    </row>
    <row r="9411" spans="8:55">
      <c r="H9411" s="6"/>
      <c r="O9411" s="6"/>
      <c r="V9411" s="6"/>
      <c r="AJ9411" s="6"/>
      <c r="BC9411" s="6"/>
    </row>
    <row r="9412" spans="8:55">
      <c r="H9412" s="6"/>
      <c r="O9412" s="6"/>
      <c r="V9412" s="6"/>
      <c r="AJ9412" s="6"/>
      <c r="BC9412" s="6"/>
    </row>
    <row r="9413" spans="8:55">
      <c r="H9413" s="6"/>
      <c r="O9413" s="6"/>
      <c r="V9413" s="6"/>
      <c r="AJ9413" s="6"/>
      <c r="BC9413" s="6"/>
    </row>
    <row r="9414" spans="8:55">
      <c r="H9414" s="6"/>
      <c r="O9414" s="6"/>
      <c r="V9414" s="6"/>
      <c r="AJ9414" s="6"/>
      <c r="BC9414" s="6"/>
    </row>
    <row r="9415" spans="8:55">
      <c r="H9415" s="6"/>
      <c r="O9415" s="6"/>
      <c r="V9415" s="6"/>
      <c r="AJ9415" s="6"/>
      <c r="BC9415" s="6"/>
    </row>
    <row r="9416" spans="8:55">
      <c r="H9416" s="6"/>
      <c r="O9416" s="6"/>
      <c r="V9416" s="6"/>
      <c r="AJ9416" s="6"/>
      <c r="BC9416" s="6"/>
    </row>
    <row r="9417" spans="8:55">
      <c r="H9417" s="6"/>
      <c r="O9417" s="6"/>
      <c r="V9417" s="6"/>
      <c r="AJ9417" s="6"/>
      <c r="BC9417" s="6"/>
    </row>
    <row r="9418" spans="8:55">
      <c r="H9418" s="6"/>
      <c r="O9418" s="6"/>
      <c r="V9418" s="6"/>
      <c r="AJ9418" s="6"/>
      <c r="BC9418" s="6"/>
    </row>
    <row r="9419" spans="8:55">
      <c r="H9419" s="6"/>
      <c r="O9419" s="6"/>
      <c r="V9419" s="6"/>
      <c r="AJ9419" s="6"/>
      <c r="BC9419" s="6"/>
    </row>
    <row r="9420" spans="8:55">
      <c r="H9420" s="6"/>
      <c r="O9420" s="6"/>
      <c r="V9420" s="6"/>
      <c r="AJ9420" s="6"/>
      <c r="BC9420" s="6"/>
    </row>
    <row r="9421" spans="8:55">
      <c r="H9421" s="6"/>
      <c r="O9421" s="6"/>
      <c r="V9421" s="6"/>
      <c r="AJ9421" s="6"/>
      <c r="BC9421" s="6"/>
    </row>
    <row r="9422" spans="8:55">
      <c r="H9422" s="6"/>
      <c r="O9422" s="6"/>
      <c r="V9422" s="6"/>
      <c r="AJ9422" s="6"/>
      <c r="BC9422" s="6"/>
    </row>
    <row r="9423" spans="8:55">
      <c r="H9423" s="6"/>
      <c r="O9423" s="6"/>
      <c r="V9423" s="6"/>
      <c r="AJ9423" s="6"/>
      <c r="BC9423" s="6"/>
    </row>
    <row r="9424" spans="8:55">
      <c r="H9424" s="6"/>
      <c r="O9424" s="6"/>
      <c r="V9424" s="6"/>
      <c r="AJ9424" s="6"/>
      <c r="BC9424" s="6"/>
    </row>
    <row r="9425" spans="8:55">
      <c r="H9425" s="6"/>
      <c r="O9425" s="6"/>
      <c r="V9425" s="6"/>
      <c r="AJ9425" s="6"/>
      <c r="BC9425" s="6"/>
    </row>
    <row r="9426" spans="8:55">
      <c r="H9426" s="6"/>
      <c r="O9426" s="6"/>
      <c r="V9426" s="6"/>
      <c r="AJ9426" s="6"/>
      <c r="BC9426" s="6"/>
    </row>
    <row r="9427" spans="8:55">
      <c r="H9427" s="6"/>
      <c r="O9427" s="6"/>
      <c r="V9427" s="6"/>
      <c r="AJ9427" s="6"/>
      <c r="BC9427" s="6"/>
    </row>
    <row r="9428" spans="8:55">
      <c r="H9428" s="6"/>
      <c r="O9428" s="6"/>
      <c r="V9428" s="6"/>
      <c r="AJ9428" s="6"/>
      <c r="BC9428" s="6"/>
    </row>
    <row r="9429" spans="8:55">
      <c r="H9429" s="6"/>
      <c r="O9429" s="6"/>
      <c r="V9429" s="6"/>
      <c r="AJ9429" s="6"/>
      <c r="BC9429" s="6"/>
    </row>
    <row r="9430" spans="8:55">
      <c r="H9430" s="6"/>
      <c r="O9430" s="6"/>
      <c r="V9430" s="6"/>
      <c r="AJ9430" s="6"/>
      <c r="BC9430" s="6"/>
    </row>
    <row r="9431" spans="8:55">
      <c r="H9431" s="6"/>
      <c r="O9431" s="6"/>
      <c r="V9431" s="6"/>
      <c r="AJ9431" s="6"/>
      <c r="BC9431" s="6"/>
    </row>
    <row r="9432" spans="8:55">
      <c r="H9432" s="6"/>
      <c r="O9432" s="6"/>
      <c r="V9432" s="6"/>
      <c r="AJ9432" s="6"/>
      <c r="BC9432" s="6"/>
    </row>
    <row r="9433" spans="8:55">
      <c r="H9433" s="6"/>
      <c r="O9433" s="6"/>
      <c r="V9433" s="6"/>
      <c r="AJ9433" s="6"/>
      <c r="BC9433" s="6"/>
    </row>
    <row r="9434" spans="8:55">
      <c r="H9434" s="6"/>
      <c r="O9434" s="6"/>
      <c r="V9434" s="6"/>
      <c r="AJ9434" s="6"/>
      <c r="BC9434" s="6"/>
    </row>
    <row r="9435" spans="8:55">
      <c r="H9435" s="6"/>
      <c r="O9435" s="6"/>
      <c r="V9435" s="6"/>
      <c r="AJ9435" s="6"/>
      <c r="BC9435" s="6"/>
    </row>
    <row r="9436" spans="8:55">
      <c r="H9436" s="6"/>
      <c r="O9436" s="6"/>
      <c r="V9436" s="6"/>
      <c r="AJ9436" s="6"/>
      <c r="BC9436" s="6"/>
    </row>
    <row r="9437" spans="8:55">
      <c r="H9437" s="6"/>
      <c r="O9437" s="6"/>
      <c r="V9437" s="6"/>
      <c r="AJ9437" s="6"/>
      <c r="BC9437" s="6"/>
    </row>
    <row r="9438" spans="8:55">
      <c r="H9438" s="6"/>
      <c r="O9438" s="6"/>
      <c r="V9438" s="6"/>
      <c r="AJ9438" s="6"/>
      <c r="BC9438" s="6"/>
    </row>
    <row r="9439" spans="8:55">
      <c r="H9439" s="6"/>
      <c r="O9439" s="6"/>
      <c r="V9439" s="6"/>
      <c r="AJ9439" s="6"/>
      <c r="BC9439" s="6"/>
    </row>
    <row r="9440" spans="8:55">
      <c r="H9440" s="6"/>
      <c r="O9440" s="6"/>
      <c r="V9440" s="6"/>
      <c r="AJ9440" s="6"/>
      <c r="BC9440" s="6"/>
    </row>
    <row r="9441" spans="8:55">
      <c r="H9441" s="6"/>
      <c r="O9441" s="6"/>
      <c r="V9441" s="6"/>
      <c r="AJ9441" s="6"/>
      <c r="BC9441" s="6"/>
    </row>
    <row r="9442" spans="8:55">
      <c r="H9442" s="6"/>
      <c r="O9442" s="6"/>
      <c r="V9442" s="6"/>
      <c r="AJ9442" s="6"/>
      <c r="BC9442" s="6"/>
    </row>
    <row r="9443" spans="8:55">
      <c r="H9443" s="6"/>
      <c r="O9443" s="6"/>
      <c r="V9443" s="6"/>
      <c r="AJ9443" s="6"/>
      <c r="BC9443" s="6"/>
    </row>
    <row r="9444" spans="8:55">
      <c r="H9444" s="6"/>
      <c r="O9444" s="6"/>
      <c r="V9444" s="6"/>
      <c r="AJ9444" s="6"/>
      <c r="BC9444" s="6"/>
    </row>
    <row r="9445" spans="8:55">
      <c r="H9445" s="6"/>
      <c r="O9445" s="6"/>
      <c r="V9445" s="6"/>
      <c r="AJ9445" s="6"/>
      <c r="BC9445" s="6"/>
    </row>
    <row r="9446" spans="8:55">
      <c r="H9446" s="6"/>
      <c r="O9446" s="6"/>
      <c r="V9446" s="6"/>
      <c r="AJ9446" s="6"/>
      <c r="BC9446" s="6"/>
    </row>
    <row r="9447" spans="8:55">
      <c r="H9447" s="6"/>
      <c r="O9447" s="6"/>
      <c r="V9447" s="6"/>
      <c r="AJ9447" s="6"/>
      <c r="BC9447" s="6"/>
    </row>
    <row r="9448" spans="8:55">
      <c r="H9448" s="6"/>
      <c r="O9448" s="6"/>
      <c r="V9448" s="6"/>
      <c r="AJ9448" s="6"/>
      <c r="BC9448" s="6"/>
    </row>
    <row r="9449" spans="8:55">
      <c r="H9449" s="6"/>
      <c r="O9449" s="6"/>
      <c r="V9449" s="6"/>
      <c r="AJ9449" s="6"/>
      <c r="BC9449" s="6"/>
    </row>
    <row r="9450" spans="8:55">
      <c r="H9450" s="6"/>
      <c r="O9450" s="6"/>
      <c r="V9450" s="6"/>
      <c r="AJ9450" s="6"/>
      <c r="BC9450" s="6"/>
    </row>
    <row r="9451" spans="8:55">
      <c r="H9451" s="6"/>
      <c r="O9451" s="6"/>
      <c r="V9451" s="6"/>
      <c r="AJ9451" s="6"/>
      <c r="BC9451" s="6"/>
    </row>
    <row r="9452" spans="8:55">
      <c r="H9452" s="6"/>
      <c r="O9452" s="6"/>
      <c r="V9452" s="6"/>
      <c r="AJ9452" s="6"/>
      <c r="BC9452" s="6"/>
    </row>
    <row r="9453" spans="8:55">
      <c r="H9453" s="6"/>
      <c r="O9453" s="6"/>
      <c r="V9453" s="6"/>
      <c r="AJ9453" s="6"/>
      <c r="BC9453" s="6"/>
    </row>
    <row r="9454" spans="8:55">
      <c r="H9454" s="6"/>
      <c r="O9454" s="6"/>
      <c r="V9454" s="6"/>
      <c r="AJ9454" s="6"/>
      <c r="BC9454" s="6"/>
    </row>
    <row r="9455" spans="8:55">
      <c r="H9455" s="6"/>
      <c r="O9455" s="6"/>
      <c r="V9455" s="6"/>
      <c r="AJ9455" s="6"/>
      <c r="BC9455" s="6"/>
    </row>
    <row r="9456" spans="8:55">
      <c r="H9456" s="6"/>
      <c r="O9456" s="6"/>
      <c r="V9456" s="6"/>
      <c r="AJ9456" s="6"/>
      <c r="BC9456" s="6"/>
    </row>
    <row r="9457" spans="8:55">
      <c r="H9457" s="6"/>
      <c r="O9457" s="6"/>
      <c r="V9457" s="6"/>
      <c r="AJ9457" s="6"/>
      <c r="BC9457" s="6"/>
    </row>
    <row r="9458" spans="8:55">
      <c r="H9458" s="6"/>
      <c r="O9458" s="6"/>
      <c r="V9458" s="6"/>
      <c r="AJ9458" s="6"/>
      <c r="BC9458" s="6"/>
    </row>
    <row r="9459" spans="8:55">
      <c r="H9459" s="6"/>
      <c r="O9459" s="6"/>
      <c r="V9459" s="6"/>
      <c r="AJ9459" s="6"/>
      <c r="BC9459" s="6"/>
    </row>
    <row r="9460" spans="8:55">
      <c r="H9460" s="6"/>
      <c r="O9460" s="6"/>
      <c r="V9460" s="6"/>
      <c r="AJ9460" s="6"/>
      <c r="BC9460" s="6"/>
    </row>
    <row r="9461" spans="8:55">
      <c r="H9461" s="6"/>
      <c r="O9461" s="6"/>
      <c r="V9461" s="6"/>
      <c r="AJ9461" s="6"/>
      <c r="BC9461" s="6"/>
    </row>
    <row r="9462" spans="8:55">
      <c r="H9462" s="6"/>
      <c r="O9462" s="6"/>
      <c r="V9462" s="6"/>
      <c r="AJ9462" s="6"/>
      <c r="BC9462" s="6"/>
    </row>
    <row r="9463" spans="8:55">
      <c r="H9463" s="6"/>
      <c r="O9463" s="6"/>
      <c r="V9463" s="6"/>
      <c r="AJ9463" s="6"/>
      <c r="BC9463" s="6"/>
    </row>
    <row r="9464" spans="8:55">
      <c r="H9464" s="6"/>
      <c r="O9464" s="6"/>
      <c r="V9464" s="6"/>
      <c r="AJ9464" s="6"/>
      <c r="BC9464" s="6"/>
    </row>
    <row r="9465" spans="8:55">
      <c r="H9465" s="6"/>
      <c r="O9465" s="6"/>
      <c r="V9465" s="6"/>
      <c r="AJ9465" s="6"/>
      <c r="BC9465" s="6"/>
    </row>
    <row r="9466" spans="8:55">
      <c r="H9466" s="6"/>
      <c r="O9466" s="6"/>
      <c r="V9466" s="6"/>
      <c r="AJ9466" s="6"/>
      <c r="BC9466" s="6"/>
    </row>
    <row r="9467" spans="8:55">
      <c r="H9467" s="6"/>
      <c r="O9467" s="6"/>
      <c r="V9467" s="6"/>
      <c r="AJ9467" s="6"/>
      <c r="BC9467" s="6"/>
    </row>
    <row r="9468" spans="8:55">
      <c r="H9468" s="6"/>
      <c r="O9468" s="6"/>
      <c r="V9468" s="6"/>
      <c r="AJ9468" s="6"/>
      <c r="BC9468" s="6"/>
    </row>
    <row r="9469" spans="8:55">
      <c r="H9469" s="6"/>
      <c r="O9469" s="6"/>
      <c r="V9469" s="6"/>
      <c r="AJ9469" s="6"/>
      <c r="BC9469" s="6"/>
    </row>
    <row r="9470" spans="8:55">
      <c r="H9470" s="6"/>
      <c r="O9470" s="6"/>
      <c r="V9470" s="6"/>
      <c r="AJ9470" s="6"/>
      <c r="BC9470" s="6"/>
    </row>
    <row r="9471" spans="8:55">
      <c r="H9471" s="6"/>
      <c r="O9471" s="6"/>
      <c r="V9471" s="6"/>
      <c r="AJ9471" s="6"/>
      <c r="BC9471" s="6"/>
    </row>
    <row r="9472" spans="8:55">
      <c r="H9472" s="6"/>
      <c r="O9472" s="6"/>
      <c r="V9472" s="6"/>
      <c r="AJ9472" s="6"/>
      <c r="BC9472" s="6"/>
    </row>
    <row r="9473" spans="8:55">
      <c r="H9473" s="6"/>
      <c r="O9473" s="6"/>
      <c r="V9473" s="6"/>
      <c r="AJ9473" s="6"/>
      <c r="BC9473" s="6"/>
    </row>
    <row r="9474" spans="8:55">
      <c r="H9474" s="6"/>
      <c r="O9474" s="6"/>
      <c r="V9474" s="6"/>
      <c r="AJ9474" s="6"/>
      <c r="BC9474" s="6"/>
    </row>
    <row r="9475" spans="8:55">
      <c r="H9475" s="6"/>
      <c r="O9475" s="6"/>
      <c r="V9475" s="6"/>
      <c r="AJ9475" s="6"/>
      <c r="BC9475" s="6"/>
    </row>
    <row r="9476" spans="8:55">
      <c r="H9476" s="6"/>
      <c r="O9476" s="6"/>
      <c r="V9476" s="6"/>
      <c r="AJ9476" s="6"/>
      <c r="BC9476" s="6"/>
    </row>
    <row r="9477" spans="8:55">
      <c r="H9477" s="6"/>
      <c r="O9477" s="6"/>
      <c r="V9477" s="6"/>
      <c r="AJ9477" s="6"/>
      <c r="BC9477" s="6"/>
    </row>
    <row r="9478" spans="8:55">
      <c r="H9478" s="6"/>
      <c r="O9478" s="6"/>
      <c r="V9478" s="6"/>
      <c r="AJ9478" s="6"/>
      <c r="BC9478" s="6"/>
    </row>
    <row r="9479" spans="8:55">
      <c r="H9479" s="6"/>
      <c r="O9479" s="6"/>
      <c r="V9479" s="6"/>
      <c r="AJ9479" s="6"/>
      <c r="BC9479" s="6"/>
    </row>
    <row r="9480" spans="8:55">
      <c r="H9480" s="6"/>
      <c r="O9480" s="6"/>
      <c r="V9480" s="6"/>
      <c r="AJ9480" s="6"/>
      <c r="BC9480" s="6"/>
    </row>
    <row r="9481" spans="8:55">
      <c r="H9481" s="6"/>
      <c r="O9481" s="6"/>
      <c r="V9481" s="6"/>
      <c r="AJ9481" s="6"/>
      <c r="BC9481" s="6"/>
    </row>
    <row r="9482" spans="8:55">
      <c r="H9482" s="6"/>
      <c r="O9482" s="6"/>
      <c r="V9482" s="6"/>
      <c r="AJ9482" s="6"/>
      <c r="BC9482" s="6"/>
    </row>
    <row r="9483" spans="8:55">
      <c r="H9483" s="6"/>
      <c r="O9483" s="6"/>
      <c r="V9483" s="6"/>
      <c r="AJ9483" s="6"/>
      <c r="BC9483" s="6"/>
    </row>
    <row r="9484" spans="8:55">
      <c r="H9484" s="6"/>
      <c r="O9484" s="6"/>
      <c r="V9484" s="6"/>
      <c r="AJ9484" s="6"/>
      <c r="BC9484" s="6"/>
    </row>
    <row r="9485" spans="8:55">
      <c r="H9485" s="6"/>
      <c r="O9485" s="6"/>
      <c r="V9485" s="6"/>
      <c r="AJ9485" s="6"/>
      <c r="BC9485" s="6"/>
    </row>
    <row r="9486" spans="8:55">
      <c r="H9486" s="6"/>
      <c r="O9486" s="6"/>
      <c r="V9486" s="6"/>
      <c r="AJ9486" s="6"/>
      <c r="BC9486" s="6"/>
    </row>
    <row r="9487" spans="8:55">
      <c r="H9487" s="6"/>
      <c r="O9487" s="6"/>
      <c r="V9487" s="6"/>
      <c r="AJ9487" s="6"/>
      <c r="BC9487" s="6"/>
    </row>
    <row r="9488" spans="8:55">
      <c r="H9488" s="6"/>
      <c r="O9488" s="6"/>
      <c r="V9488" s="6"/>
      <c r="AJ9488" s="6"/>
      <c r="BC9488" s="6"/>
    </row>
    <row r="9489" spans="8:55">
      <c r="H9489" s="6"/>
      <c r="O9489" s="6"/>
      <c r="V9489" s="6"/>
      <c r="AJ9489" s="6"/>
      <c r="BC9489" s="6"/>
    </row>
    <row r="9490" spans="8:55">
      <c r="H9490" s="6"/>
      <c r="O9490" s="6"/>
      <c r="V9490" s="6"/>
      <c r="AJ9490" s="6"/>
      <c r="BC9490" s="6"/>
    </row>
    <row r="9491" spans="8:55">
      <c r="H9491" s="6"/>
      <c r="O9491" s="6"/>
      <c r="V9491" s="6"/>
      <c r="AJ9491" s="6"/>
      <c r="BC9491" s="6"/>
    </row>
    <row r="9492" spans="8:55">
      <c r="H9492" s="6"/>
      <c r="O9492" s="6"/>
      <c r="V9492" s="6"/>
      <c r="AJ9492" s="6"/>
      <c r="BC9492" s="6"/>
    </row>
    <row r="9493" spans="8:55">
      <c r="H9493" s="6"/>
      <c r="O9493" s="6"/>
      <c r="V9493" s="6"/>
      <c r="AJ9493" s="6"/>
      <c r="BC9493" s="6"/>
    </row>
    <row r="9494" spans="8:55">
      <c r="H9494" s="6"/>
      <c r="O9494" s="6"/>
      <c r="V9494" s="6"/>
      <c r="AJ9494" s="6"/>
      <c r="BC9494" s="6"/>
    </row>
    <row r="9495" spans="8:55">
      <c r="H9495" s="6"/>
      <c r="O9495" s="6"/>
      <c r="V9495" s="6"/>
      <c r="AJ9495" s="6"/>
      <c r="BC9495" s="6"/>
    </row>
    <row r="9496" spans="8:55">
      <c r="H9496" s="6"/>
      <c r="O9496" s="6"/>
      <c r="V9496" s="6"/>
      <c r="AJ9496" s="6"/>
      <c r="BC9496" s="6"/>
    </row>
    <row r="9497" spans="8:55">
      <c r="H9497" s="6"/>
      <c r="O9497" s="6"/>
      <c r="V9497" s="6"/>
      <c r="AJ9497" s="6"/>
      <c r="BC9497" s="6"/>
    </row>
    <row r="9498" spans="8:55">
      <c r="H9498" s="6"/>
      <c r="O9498" s="6"/>
      <c r="V9498" s="6"/>
      <c r="AJ9498" s="6"/>
      <c r="BC9498" s="6"/>
    </row>
    <row r="9499" spans="8:55">
      <c r="H9499" s="6"/>
      <c r="O9499" s="6"/>
      <c r="V9499" s="6"/>
      <c r="AJ9499" s="6"/>
      <c r="BC9499" s="6"/>
    </row>
    <row r="9500" spans="8:55">
      <c r="H9500" s="6"/>
      <c r="O9500" s="6"/>
      <c r="V9500" s="6"/>
      <c r="AJ9500" s="6"/>
      <c r="BC9500" s="6"/>
    </row>
    <row r="9501" spans="8:55">
      <c r="H9501" s="6"/>
      <c r="O9501" s="6"/>
      <c r="V9501" s="6"/>
      <c r="AJ9501" s="6"/>
      <c r="BC9501" s="6"/>
    </row>
    <row r="9502" spans="8:55">
      <c r="H9502" s="6"/>
      <c r="O9502" s="6"/>
      <c r="V9502" s="6"/>
      <c r="AJ9502" s="6"/>
      <c r="BC9502" s="6"/>
    </row>
    <row r="9503" spans="8:55">
      <c r="H9503" s="6"/>
      <c r="O9503" s="6"/>
      <c r="V9503" s="6"/>
      <c r="AJ9503" s="6"/>
      <c r="BC9503" s="6"/>
    </row>
    <row r="9504" spans="8:55">
      <c r="H9504" s="6"/>
      <c r="O9504" s="6"/>
      <c r="V9504" s="6"/>
      <c r="AJ9504" s="6"/>
      <c r="BC9504" s="6"/>
    </row>
    <row r="9505" spans="8:55">
      <c r="H9505" s="6"/>
      <c r="O9505" s="6"/>
      <c r="V9505" s="6"/>
      <c r="AJ9505" s="6"/>
      <c r="BC9505" s="6"/>
    </row>
    <row r="9506" spans="8:55">
      <c r="H9506" s="6"/>
      <c r="O9506" s="6"/>
      <c r="V9506" s="6"/>
      <c r="AJ9506" s="6"/>
      <c r="BC9506" s="6"/>
    </row>
    <row r="9507" spans="8:55">
      <c r="H9507" s="6"/>
      <c r="O9507" s="6"/>
      <c r="V9507" s="6"/>
      <c r="AJ9507" s="6"/>
      <c r="BC9507" s="6"/>
    </row>
    <row r="9508" spans="8:55">
      <c r="H9508" s="6"/>
      <c r="O9508" s="6"/>
      <c r="V9508" s="6"/>
      <c r="AJ9508" s="6"/>
      <c r="BC9508" s="6"/>
    </row>
    <row r="9509" spans="8:55">
      <c r="H9509" s="6"/>
      <c r="O9509" s="6"/>
      <c r="V9509" s="6"/>
      <c r="AJ9509" s="6"/>
      <c r="BC9509" s="6"/>
    </row>
    <row r="9510" spans="8:55">
      <c r="H9510" s="6"/>
      <c r="O9510" s="6"/>
      <c r="V9510" s="6"/>
      <c r="AJ9510" s="6"/>
      <c r="BC9510" s="6"/>
    </row>
    <row r="9511" spans="8:55">
      <c r="H9511" s="6"/>
      <c r="O9511" s="6"/>
      <c r="V9511" s="6"/>
      <c r="AJ9511" s="6"/>
      <c r="BC9511" s="6"/>
    </row>
    <row r="9512" spans="8:55">
      <c r="H9512" s="6"/>
      <c r="O9512" s="6"/>
      <c r="V9512" s="6"/>
      <c r="AJ9512" s="6"/>
      <c r="BC9512" s="6"/>
    </row>
    <row r="9513" spans="8:55">
      <c r="H9513" s="6"/>
      <c r="O9513" s="6"/>
      <c r="V9513" s="6"/>
      <c r="AJ9513" s="6"/>
      <c r="BC9513" s="6"/>
    </row>
    <row r="9514" spans="8:55">
      <c r="H9514" s="6"/>
      <c r="O9514" s="6"/>
      <c r="V9514" s="6"/>
      <c r="AJ9514" s="6"/>
      <c r="BC9514" s="6"/>
    </row>
    <row r="9515" spans="8:55">
      <c r="H9515" s="6"/>
      <c r="O9515" s="6"/>
      <c r="V9515" s="6"/>
      <c r="AJ9515" s="6"/>
      <c r="BC9515" s="6"/>
    </row>
    <row r="9516" spans="8:55">
      <c r="H9516" s="6"/>
      <c r="O9516" s="6"/>
      <c r="V9516" s="6"/>
      <c r="AJ9516" s="6"/>
      <c r="BC9516" s="6"/>
    </row>
    <row r="9517" spans="8:55">
      <c r="H9517" s="6"/>
      <c r="O9517" s="6"/>
      <c r="V9517" s="6"/>
      <c r="AJ9517" s="6"/>
      <c r="BC9517" s="6"/>
    </row>
    <row r="9518" spans="8:55">
      <c r="H9518" s="6"/>
      <c r="O9518" s="6"/>
      <c r="V9518" s="6"/>
      <c r="AJ9518" s="6"/>
      <c r="BC9518" s="6"/>
    </row>
    <row r="9519" spans="8:55">
      <c r="H9519" s="6"/>
      <c r="O9519" s="6"/>
      <c r="V9519" s="6"/>
      <c r="AJ9519" s="6"/>
      <c r="BC9519" s="6"/>
    </row>
    <row r="9520" spans="8:55">
      <c r="H9520" s="6"/>
      <c r="O9520" s="6"/>
      <c r="V9520" s="6"/>
      <c r="AJ9520" s="6"/>
      <c r="BC9520" s="6"/>
    </row>
    <row r="9521" spans="8:55">
      <c r="H9521" s="6"/>
      <c r="O9521" s="6"/>
      <c r="V9521" s="6"/>
      <c r="AJ9521" s="6"/>
      <c r="BC9521" s="6"/>
    </row>
    <row r="9522" spans="8:55">
      <c r="H9522" s="6"/>
      <c r="O9522" s="6"/>
      <c r="V9522" s="6"/>
      <c r="AJ9522" s="6"/>
      <c r="BC9522" s="6"/>
    </row>
    <row r="9523" spans="8:55">
      <c r="H9523" s="6"/>
      <c r="O9523" s="6"/>
      <c r="V9523" s="6"/>
      <c r="AJ9523" s="6"/>
      <c r="BC9523" s="6"/>
    </row>
    <row r="9524" spans="8:55">
      <c r="H9524" s="6"/>
      <c r="O9524" s="6"/>
      <c r="V9524" s="6"/>
      <c r="AJ9524" s="6"/>
      <c r="BC9524" s="6"/>
    </row>
    <row r="9525" spans="8:55">
      <c r="H9525" s="6"/>
      <c r="O9525" s="6"/>
      <c r="V9525" s="6"/>
      <c r="AJ9525" s="6"/>
      <c r="BC9525" s="6"/>
    </row>
    <row r="9526" spans="8:55">
      <c r="H9526" s="6"/>
      <c r="O9526" s="6"/>
      <c r="V9526" s="6"/>
      <c r="AJ9526" s="6"/>
      <c r="BC9526" s="6"/>
    </row>
    <row r="9527" spans="8:55">
      <c r="H9527" s="6"/>
      <c r="O9527" s="6"/>
      <c r="V9527" s="6"/>
      <c r="AJ9527" s="6"/>
      <c r="BC9527" s="6"/>
    </row>
    <row r="9528" spans="8:55">
      <c r="H9528" s="6"/>
      <c r="O9528" s="6"/>
      <c r="V9528" s="6"/>
      <c r="AJ9528" s="6"/>
      <c r="BC9528" s="6"/>
    </row>
    <row r="9529" spans="8:55">
      <c r="H9529" s="6"/>
      <c r="O9529" s="6"/>
      <c r="V9529" s="6"/>
      <c r="AJ9529" s="6"/>
      <c r="BC9529" s="6"/>
    </row>
    <row r="9530" spans="8:55">
      <c r="H9530" s="6"/>
      <c r="O9530" s="6"/>
      <c r="V9530" s="6"/>
      <c r="AJ9530" s="6"/>
      <c r="BC9530" s="6"/>
    </row>
    <row r="9531" spans="8:55">
      <c r="H9531" s="6"/>
      <c r="O9531" s="6"/>
      <c r="V9531" s="6"/>
      <c r="AJ9531" s="6"/>
      <c r="BC9531" s="6"/>
    </row>
    <row r="9532" spans="8:55">
      <c r="H9532" s="6"/>
      <c r="O9532" s="6"/>
      <c r="V9532" s="6"/>
      <c r="AJ9532" s="6"/>
      <c r="BC9532" s="6"/>
    </row>
    <row r="9533" spans="8:55">
      <c r="H9533" s="6"/>
      <c r="O9533" s="6"/>
      <c r="V9533" s="6"/>
      <c r="AJ9533" s="6"/>
      <c r="BC9533" s="6"/>
    </row>
    <row r="9534" spans="8:55">
      <c r="H9534" s="6"/>
      <c r="O9534" s="6"/>
      <c r="V9534" s="6"/>
      <c r="AJ9534" s="6"/>
      <c r="BC9534" s="6"/>
    </row>
    <row r="9535" spans="8:55">
      <c r="H9535" s="6"/>
      <c r="O9535" s="6"/>
      <c r="V9535" s="6"/>
      <c r="AJ9535" s="6"/>
      <c r="BC9535" s="6"/>
    </row>
    <row r="9536" spans="8:55">
      <c r="H9536" s="6"/>
      <c r="O9536" s="6"/>
      <c r="V9536" s="6"/>
      <c r="AJ9536" s="6"/>
      <c r="BC9536" s="6"/>
    </row>
    <row r="9537" spans="8:55">
      <c r="H9537" s="6"/>
      <c r="O9537" s="6"/>
      <c r="V9537" s="6"/>
      <c r="AJ9537" s="6"/>
      <c r="BC9537" s="6"/>
    </row>
    <row r="9538" spans="8:55">
      <c r="H9538" s="6"/>
      <c r="O9538" s="6"/>
      <c r="V9538" s="6"/>
      <c r="AJ9538" s="6"/>
      <c r="BC9538" s="6"/>
    </row>
    <row r="9539" spans="8:55">
      <c r="H9539" s="6"/>
      <c r="O9539" s="6"/>
      <c r="V9539" s="6"/>
      <c r="AJ9539" s="6"/>
      <c r="BC9539" s="6"/>
    </row>
    <row r="9540" spans="8:55">
      <c r="H9540" s="6"/>
      <c r="O9540" s="6"/>
      <c r="V9540" s="6"/>
      <c r="AJ9540" s="6"/>
      <c r="BC9540" s="6"/>
    </row>
    <row r="9541" spans="8:55">
      <c r="H9541" s="6"/>
      <c r="O9541" s="6"/>
      <c r="V9541" s="6"/>
      <c r="AJ9541" s="6"/>
      <c r="BC9541" s="6"/>
    </row>
    <row r="9542" spans="8:55">
      <c r="H9542" s="6"/>
      <c r="O9542" s="6"/>
      <c r="V9542" s="6"/>
      <c r="AJ9542" s="6"/>
      <c r="BC9542" s="6"/>
    </row>
    <row r="9543" spans="8:55">
      <c r="H9543" s="6"/>
      <c r="O9543" s="6"/>
      <c r="V9543" s="6"/>
      <c r="AJ9543" s="6"/>
      <c r="BC9543" s="6"/>
    </row>
    <row r="9544" spans="8:55">
      <c r="H9544" s="6"/>
      <c r="O9544" s="6"/>
      <c r="V9544" s="6"/>
      <c r="AJ9544" s="6"/>
      <c r="BC9544" s="6"/>
    </row>
    <row r="9545" spans="8:55">
      <c r="H9545" s="6"/>
      <c r="O9545" s="6"/>
      <c r="V9545" s="6"/>
      <c r="AJ9545" s="6"/>
      <c r="BC9545" s="6"/>
    </row>
    <row r="9546" spans="8:55">
      <c r="H9546" s="6"/>
      <c r="O9546" s="6"/>
      <c r="V9546" s="6"/>
      <c r="AJ9546" s="6"/>
      <c r="BC9546" s="6"/>
    </row>
    <row r="9547" spans="8:55">
      <c r="H9547" s="6"/>
      <c r="O9547" s="6"/>
      <c r="V9547" s="6"/>
      <c r="AJ9547" s="6"/>
      <c r="BC9547" s="6"/>
    </row>
    <row r="9548" spans="8:55">
      <c r="H9548" s="6"/>
      <c r="O9548" s="6"/>
      <c r="V9548" s="6"/>
      <c r="AJ9548" s="6"/>
      <c r="BC9548" s="6"/>
    </row>
    <row r="9549" spans="8:55">
      <c r="H9549" s="6"/>
      <c r="O9549" s="6"/>
      <c r="V9549" s="6"/>
      <c r="AJ9549" s="6"/>
      <c r="BC9549" s="6"/>
    </row>
    <row r="9550" spans="8:55">
      <c r="H9550" s="6"/>
      <c r="O9550" s="6"/>
      <c r="V9550" s="6"/>
      <c r="AJ9550" s="6"/>
      <c r="BC9550" s="6"/>
    </row>
    <row r="9551" spans="8:55">
      <c r="H9551" s="6"/>
      <c r="O9551" s="6"/>
      <c r="V9551" s="6"/>
      <c r="AJ9551" s="6"/>
      <c r="BC9551" s="6"/>
    </row>
    <row r="9552" spans="8:55">
      <c r="H9552" s="6"/>
      <c r="O9552" s="6"/>
      <c r="V9552" s="6"/>
      <c r="AJ9552" s="6"/>
      <c r="BC9552" s="6"/>
    </row>
    <row r="9553" spans="8:55">
      <c r="H9553" s="6"/>
      <c r="O9553" s="6"/>
      <c r="V9553" s="6"/>
      <c r="AJ9553" s="6"/>
      <c r="BC9553" s="6"/>
    </row>
    <row r="9554" spans="8:55">
      <c r="H9554" s="6"/>
      <c r="O9554" s="6"/>
      <c r="V9554" s="6"/>
      <c r="AJ9554" s="6"/>
      <c r="BC9554" s="6"/>
    </row>
    <row r="9555" spans="8:55">
      <c r="H9555" s="6"/>
      <c r="O9555" s="6"/>
      <c r="V9555" s="6"/>
      <c r="AJ9555" s="6"/>
      <c r="BC9555" s="6"/>
    </row>
    <row r="9556" spans="8:55">
      <c r="H9556" s="6"/>
      <c r="O9556" s="6"/>
      <c r="V9556" s="6"/>
      <c r="AJ9556" s="6"/>
      <c r="BC9556" s="6"/>
    </row>
    <row r="9557" spans="8:55">
      <c r="H9557" s="6"/>
      <c r="O9557" s="6"/>
      <c r="V9557" s="6"/>
      <c r="AJ9557" s="6"/>
      <c r="BC9557" s="6"/>
    </row>
    <row r="9558" spans="8:55">
      <c r="H9558" s="6"/>
      <c r="O9558" s="6"/>
      <c r="V9558" s="6"/>
      <c r="AJ9558" s="6"/>
      <c r="BC9558" s="6"/>
    </row>
    <row r="9559" spans="8:55">
      <c r="H9559" s="6"/>
      <c r="O9559" s="6"/>
      <c r="V9559" s="6"/>
      <c r="AJ9559" s="6"/>
      <c r="BC9559" s="6"/>
    </row>
    <row r="9560" spans="8:55">
      <c r="H9560" s="6"/>
      <c r="O9560" s="6"/>
      <c r="V9560" s="6"/>
      <c r="AJ9560" s="6"/>
      <c r="BC9560" s="6"/>
    </row>
    <row r="9561" spans="8:55">
      <c r="H9561" s="6"/>
      <c r="O9561" s="6"/>
      <c r="V9561" s="6"/>
      <c r="AJ9561" s="6"/>
      <c r="BC9561" s="6"/>
    </row>
    <row r="9562" spans="8:55">
      <c r="H9562" s="6"/>
      <c r="O9562" s="6"/>
      <c r="V9562" s="6"/>
      <c r="AJ9562" s="6"/>
      <c r="BC9562" s="6"/>
    </row>
    <row r="9563" spans="8:55">
      <c r="H9563" s="6"/>
      <c r="O9563" s="6"/>
      <c r="V9563" s="6"/>
      <c r="AJ9563" s="6"/>
      <c r="BC9563" s="6"/>
    </row>
    <row r="9564" spans="8:55">
      <c r="H9564" s="6"/>
      <c r="O9564" s="6"/>
      <c r="V9564" s="6"/>
      <c r="AJ9564" s="6"/>
      <c r="BC9564" s="6"/>
    </row>
    <row r="9565" spans="8:55">
      <c r="H9565" s="6"/>
      <c r="O9565" s="6"/>
      <c r="V9565" s="6"/>
      <c r="AJ9565" s="6"/>
      <c r="BC9565" s="6"/>
    </row>
    <row r="9566" spans="8:55">
      <c r="H9566" s="6"/>
      <c r="O9566" s="6"/>
      <c r="V9566" s="6"/>
      <c r="AJ9566" s="6"/>
      <c r="BC9566" s="6"/>
    </row>
    <row r="9567" spans="8:55">
      <c r="H9567" s="6"/>
      <c r="O9567" s="6"/>
      <c r="V9567" s="6"/>
      <c r="AJ9567" s="6"/>
      <c r="BC9567" s="6"/>
    </row>
    <row r="9568" spans="8:55">
      <c r="H9568" s="6"/>
      <c r="O9568" s="6"/>
      <c r="V9568" s="6"/>
      <c r="AJ9568" s="6"/>
      <c r="BC9568" s="6"/>
    </row>
    <row r="9569" spans="8:55">
      <c r="H9569" s="6"/>
      <c r="O9569" s="6"/>
      <c r="V9569" s="6"/>
      <c r="AJ9569" s="6"/>
      <c r="BC9569" s="6"/>
    </row>
    <row r="9570" spans="8:55">
      <c r="H9570" s="6"/>
      <c r="O9570" s="6"/>
      <c r="V9570" s="6"/>
      <c r="AJ9570" s="6"/>
      <c r="BC9570" s="6"/>
    </row>
    <row r="9571" spans="8:55">
      <c r="H9571" s="6"/>
      <c r="O9571" s="6"/>
      <c r="V9571" s="6"/>
      <c r="AJ9571" s="6"/>
      <c r="BC9571" s="6"/>
    </row>
    <row r="9572" spans="8:55">
      <c r="H9572" s="6"/>
      <c r="O9572" s="6"/>
      <c r="V9572" s="6"/>
      <c r="AJ9572" s="6"/>
      <c r="BC9572" s="6"/>
    </row>
    <row r="9573" spans="8:55">
      <c r="H9573" s="6"/>
      <c r="O9573" s="6"/>
      <c r="V9573" s="6"/>
      <c r="AJ9573" s="6"/>
      <c r="BC9573" s="6"/>
    </row>
    <row r="9574" spans="8:55">
      <c r="H9574" s="6"/>
      <c r="O9574" s="6"/>
      <c r="V9574" s="6"/>
      <c r="AJ9574" s="6"/>
      <c r="BC9574" s="6"/>
    </row>
    <row r="9575" spans="8:55">
      <c r="H9575" s="6"/>
      <c r="O9575" s="6"/>
      <c r="V9575" s="6"/>
      <c r="AJ9575" s="6"/>
      <c r="BC9575" s="6"/>
    </row>
    <row r="9576" spans="8:55">
      <c r="H9576" s="6"/>
      <c r="O9576" s="6"/>
      <c r="V9576" s="6"/>
      <c r="AJ9576" s="6"/>
      <c r="BC9576" s="6"/>
    </row>
    <row r="9577" spans="8:55">
      <c r="H9577" s="6"/>
      <c r="O9577" s="6"/>
      <c r="V9577" s="6"/>
      <c r="AJ9577" s="6"/>
      <c r="BC9577" s="6"/>
    </row>
    <row r="9578" spans="8:55">
      <c r="H9578" s="6"/>
      <c r="O9578" s="6"/>
      <c r="V9578" s="6"/>
      <c r="AJ9578" s="6"/>
      <c r="BC9578" s="6"/>
    </row>
    <row r="9579" spans="8:55">
      <c r="H9579" s="6"/>
      <c r="O9579" s="6"/>
      <c r="V9579" s="6"/>
      <c r="AJ9579" s="6"/>
      <c r="BC9579" s="6"/>
    </row>
    <row r="9580" spans="8:55">
      <c r="H9580" s="6"/>
      <c r="O9580" s="6"/>
      <c r="V9580" s="6"/>
      <c r="AJ9580" s="6"/>
      <c r="BC9580" s="6"/>
    </row>
    <row r="9581" spans="8:55">
      <c r="H9581" s="6"/>
      <c r="O9581" s="6"/>
      <c r="V9581" s="6"/>
      <c r="AJ9581" s="6"/>
      <c r="BC9581" s="6"/>
    </row>
    <row r="9582" spans="8:55">
      <c r="H9582" s="6"/>
      <c r="O9582" s="6"/>
      <c r="V9582" s="6"/>
      <c r="AJ9582" s="6"/>
      <c r="BC9582" s="6"/>
    </row>
    <row r="9583" spans="8:55">
      <c r="H9583" s="6"/>
      <c r="O9583" s="6"/>
      <c r="V9583" s="6"/>
      <c r="AJ9583" s="6"/>
      <c r="BC9583" s="6"/>
    </row>
    <row r="9584" spans="8:55">
      <c r="H9584" s="6"/>
      <c r="O9584" s="6"/>
      <c r="V9584" s="6"/>
      <c r="AJ9584" s="6"/>
      <c r="BC9584" s="6"/>
    </row>
    <row r="9585" spans="8:55">
      <c r="H9585" s="6"/>
      <c r="O9585" s="6"/>
      <c r="V9585" s="6"/>
      <c r="AJ9585" s="6"/>
      <c r="BC9585" s="6"/>
    </row>
    <row r="9586" spans="8:55">
      <c r="H9586" s="6"/>
      <c r="O9586" s="6"/>
      <c r="V9586" s="6"/>
      <c r="AJ9586" s="6"/>
      <c r="BC9586" s="6"/>
    </row>
    <row r="9587" spans="8:55">
      <c r="H9587" s="6"/>
      <c r="O9587" s="6"/>
      <c r="V9587" s="6"/>
      <c r="AJ9587" s="6"/>
      <c r="BC9587" s="6"/>
    </row>
    <row r="9588" spans="8:55">
      <c r="H9588" s="6"/>
      <c r="O9588" s="6"/>
      <c r="V9588" s="6"/>
      <c r="AJ9588" s="6"/>
      <c r="BC9588" s="6"/>
    </row>
    <row r="9589" spans="8:55">
      <c r="H9589" s="6"/>
      <c r="O9589" s="6"/>
      <c r="V9589" s="6"/>
      <c r="AJ9589" s="6"/>
      <c r="BC9589" s="6"/>
    </row>
    <row r="9590" spans="8:55">
      <c r="H9590" s="6"/>
      <c r="O9590" s="6"/>
      <c r="V9590" s="6"/>
      <c r="AJ9590" s="6"/>
      <c r="BC9590" s="6"/>
    </row>
    <row r="9591" spans="8:55">
      <c r="H9591" s="6"/>
      <c r="O9591" s="6"/>
      <c r="V9591" s="6"/>
      <c r="AJ9591" s="6"/>
      <c r="BC9591" s="6"/>
    </row>
    <row r="9592" spans="8:55">
      <c r="H9592" s="6"/>
      <c r="O9592" s="6"/>
      <c r="V9592" s="6"/>
      <c r="AJ9592" s="6"/>
      <c r="BC9592" s="6"/>
    </row>
    <row r="9593" spans="8:55">
      <c r="H9593" s="6"/>
      <c r="O9593" s="6"/>
      <c r="V9593" s="6"/>
      <c r="AJ9593" s="6"/>
      <c r="BC9593" s="6"/>
    </row>
    <row r="9594" spans="8:55">
      <c r="H9594" s="6"/>
      <c r="O9594" s="6"/>
      <c r="V9594" s="6"/>
      <c r="AJ9594" s="6"/>
      <c r="BC9594" s="6"/>
    </row>
    <row r="9595" spans="8:55">
      <c r="H9595" s="6"/>
      <c r="O9595" s="6"/>
      <c r="V9595" s="6"/>
      <c r="AJ9595" s="6"/>
      <c r="BC9595" s="6"/>
    </row>
    <row r="9596" spans="8:55">
      <c r="H9596" s="6"/>
      <c r="O9596" s="6"/>
      <c r="V9596" s="6"/>
      <c r="AJ9596" s="6"/>
      <c r="BC9596" s="6"/>
    </row>
    <row r="9597" spans="8:55">
      <c r="H9597" s="6"/>
      <c r="O9597" s="6"/>
      <c r="V9597" s="6"/>
      <c r="AJ9597" s="6"/>
      <c r="BC9597" s="6"/>
    </row>
    <row r="9598" spans="8:55">
      <c r="H9598" s="6"/>
      <c r="O9598" s="6"/>
      <c r="V9598" s="6"/>
      <c r="AJ9598" s="6"/>
      <c r="BC9598" s="6"/>
    </row>
    <row r="9599" spans="8:55">
      <c r="H9599" s="6"/>
      <c r="O9599" s="6"/>
      <c r="V9599" s="6"/>
      <c r="AJ9599" s="6"/>
      <c r="BC9599" s="6"/>
    </row>
    <row r="9600" spans="8:55">
      <c r="H9600" s="6"/>
      <c r="O9600" s="6"/>
      <c r="V9600" s="6"/>
      <c r="AJ9600" s="6"/>
      <c r="BC9600" s="6"/>
    </row>
    <row r="9601" spans="8:55">
      <c r="H9601" s="6"/>
      <c r="O9601" s="6"/>
      <c r="V9601" s="6"/>
      <c r="AJ9601" s="6"/>
      <c r="BC9601" s="6"/>
    </row>
    <row r="9602" spans="8:55">
      <c r="H9602" s="6"/>
      <c r="O9602" s="6"/>
      <c r="V9602" s="6"/>
      <c r="AJ9602" s="6"/>
      <c r="BC9602" s="6"/>
    </row>
    <row r="9603" spans="8:55">
      <c r="H9603" s="6"/>
      <c r="O9603" s="6"/>
      <c r="V9603" s="6"/>
      <c r="AJ9603" s="6"/>
      <c r="BC9603" s="6"/>
    </row>
    <row r="9604" spans="8:55">
      <c r="H9604" s="6"/>
      <c r="O9604" s="6"/>
      <c r="V9604" s="6"/>
      <c r="AJ9604" s="6"/>
      <c r="BC9604" s="6"/>
    </row>
    <row r="9605" spans="8:55">
      <c r="H9605" s="6"/>
      <c r="O9605" s="6"/>
      <c r="V9605" s="6"/>
      <c r="AJ9605" s="6"/>
      <c r="BC9605" s="6"/>
    </row>
    <row r="9606" spans="8:55">
      <c r="H9606" s="6"/>
      <c r="O9606" s="6"/>
      <c r="V9606" s="6"/>
      <c r="AJ9606" s="6"/>
      <c r="BC9606" s="6"/>
    </row>
    <row r="9607" spans="8:55">
      <c r="H9607" s="6"/>
      <c r="O9607" s="6"/>
      <c r="V9607" s="6"/>
      <c r="AJ9607" s="6"/>
      <c r="BC9607" s="6"/>
    </row>
    <row r="9608" spans="8:55">
      <c r="H9608" s="6"/>
      <c r="O9608" s="6"/>
      <c r="V9608" s="6"/>
      <c r="AJ9608" s="6"/>
      <c r="BC9608" s="6"/>
    </row>
    <row r="9609" spans="8:55">
      <c r="H9609" s="6"/>
      <c r="O9609" s="6"/>
      <c r="V9609" s="6"/>
      <c r="AJ9609" s="6"/>
      <c r="BC9609" s="6"/>
    </row>
    <row r="9610" spans="8:55">
      <c r="H9610" s="6"/>
      <c r="O9610" s="6"/>
      <c r="V9610" s="6"/>
      <c r="AJ9610" s="6"/>
      <c r="BC9610" s="6"/>
    </row>
    <row r="9611" spans="8:55">
      <c r="H9611" s="6"/>
      <c r="O9611" s="6"/>
      <c r="V9611" s="6"/>
      <c r="AJ9611" s="6"/>
      <c r="BC9611" s="6"/>
    </row>
    <row r="9612" spans="8:55">
      <c r="H9612" s="6"/>
      <c r="O9612" s="6"/>
      <c r="V9612" s="6"/>
      <c r="AJ9612" s="6"/>
      <c r="BC9612" s="6"/>
    </row>
    <row r="9613" spans="8:55">
      <c r="H9613" s="6"/>
      <c r="O9613" s="6"/>
      <c r="V9613" s="6"/>
      <c r="AJ9613" s="6"/>
      <c r="BC9613" s="6"/>
    </row>
    <row r="9614" spans="8:55">
      <c r="H9614" s="6"/>
      <c r="O9614" s="6"/>
      <c r="V9614" s="6"/>
      <c r="AJ9614" s="6"/>
      <c r="BC9614" s="6"/>
    </row>
    <row r="9615" spans="8:55">
      <c r="H9615" s="6"/>
      <c r="O9615" s="6"/>
      <c r="V9615" s="6"/>
      <c r="AJ9615" s="6"/>
      <c r="BC9615" s="6"/>
    </row>
    <row r="9616" spans="8:55">
      <c r="H9616" s="6"/>
      <c r="O9616" s="6"/>
      <c r="V9616" s="6"/>
      <c r="AJ9616" s="6"/>
      <c r="BC9616" s="6"/>
    </row>
    <row r="9617" spans="8:55">
      <c r="H9617" s="6"/>
      <c r="O9617" s="6"/>
      <c r="V9617" s="6"/>
      <c r="AJ9617" s="6"/>
      <c r="BC9617" s="6"/>
    </row>
    <row r="9618" spans="8:55">
      <c r="H9618" s="6"/>
      <c r="O9618" s="6"/>
      <c r="V9618" s="6"/>
      <c r="AJ9618" s="6"/>
      <c r="BC9618" s="6"/>
    </row>
    <row r="9619" spans="8:55">
      <c r="H9619" s="6"/>
      <c r="O9619" s="6"/>
      <c r="V9619" s="6"/>
      <c r="AJ9619" s="6"/>
      <c r="BC9619" s="6"/>
    </row>
    <row r="9620" spans="8:55">
      <c r="H9620" s="6"/>
      <c r="O9620" s="6"/>
      <c r="V9620" s="6"/>
      <c r="AJ9620" s="6"/>
      <c r="BC9620" s="6"/>
    </row>
    <row r="9621" spans="8:55">
      <c r="H9621" s="6"/>
      <c r="O9621" s="6"/>
      <c r="V9621" s="6"/>
      <c r="AJ9621" s="6"/>
      <c r="BC9621" s="6"/>
    </row>
    <row r="9622" spans="8:55">
      <c r="H9622" s="6"/>
      <c r="O9622" s="6"/>
      <c r="V9622" s="6"/>
      <c r="AJ9622" s="6"/>
      <c r="BC9622" s="6"/>
    </row>
    <row r="9623" spans="8:55">
      <c r="H9623" s="6"/>
      <c r="O9623" s="6"/>
      <c r="V9623" s="6"/>
      <c r="AJ9623" s="6"/>
      <c r="BC9623" s="6"/>
    </row>
    <row r="9624" spans="8:55">
      <c r="H9624" s="6"/>
      <c r="O9624" s="6"/>
      <c r="V9624" s="6"/>
      <c r="AJ9624" s="6"/>
      <c r="BC9624" s="6"/>
    </row>
    <row r="9625" spans="8:55">
      <c r="H9625" s="6"/>
      <c r="O9625" s="6"/>
      <c r="V9625" s="6"/>
      <c r="AJ9625" s="6"/>
      <c r="BC9625" s="6"/>
    </row>
    <row r="9626" spans="8:55">
      <c r="H9626" s="6"/>
      <c r="O9626" s="6"/>
      <c r="V9626" s="6"/>
      <c r="AJ9626" s="6"/>
      <c r="BC9626" s="6"/>
    </row>
    <row r="9627" spans="8:55">
      <c r="H9627" s="6"/>
      <c r="O9627" s="6"/>
      <c r="V9627" s="6"/>
      <c r="AJ9627" s="6"/>
      <c r="BC9627" s="6"/>
    </row>
    <row r="9628" spans="8:55">
      <c r="H9628" s="6"/>
      <c r="O9628" s="6"/>
      <c r="V9628" s="6"/>
      <c r="AJ9628" s="6"/>
      <c r="BC9628" s="6"/>
    </row>
    <row r="9629" spans="8:55">
      <c r="H9629" s="6"/>
      <c r="O9629" s="6"/>
      <c r="V9629" s="6"/>
      <c r="AJ9629" s="6"/>
      <c r="BC9629" s="6"/>
    </row>
    <row r="9630" spans="8:55">
      <c r="H9630" s="6"/>
      <c r="O9630" s="6"/>
      <c r="V9630" s="6"/>
      <c r="AJ9630" s="6"/>
      <c r="BC9630" s="6"/>
    </row>
    <row r="9631" spans="8:55">
      <c r="H9631" s="6"/>
      <c r="O9631" s="6"/>
      <c r="V9631" s="6"/>
      <c r="AJ9631" s="6"/>
      <c r="BC9631" s="6"/>
    </row>
    <row r="9632" spans="8:55">
      <c r="H9632" s="6"/>
      <c r="O9632" s="6"/>
      <c r="V9632" s="6"/>
      <c r="AJ9632" s="6"/>
      <c r="BC9632" s="6"/>
    </row>
    <row r="9633" spans="8:55">
      <c r="H9633" s="6"/>
      <c r="O9633" s="6"/>
      <c r="V9633" s="6"/>
      <c r="AJ9633" s="6"/>
      <c r="BC9633" s="6"/>
    </row>
    <row r="9634" spans="8:55">
      <c r="H9634" s="6"/>
      <c r="O9634" s="6"/>
      <c r="V9634" s="6"/>
      <c r="AJ9634" s="6"/>
      <c r="BC9634" s="6"/>
    </row>
    <row r="9635" spans="8:55">
      <c r="H9635" s="6"/>
      <c r="O9635" s="6"/>
      <c r="V9635" s="6"/>
      <c r="AJ9635" s="6"/>
      <c r="BC9635" s="6"/>
    </row>
    <row r="9636" spans="8:55">
      <c r="H9636" s="6"/>
      <c r="O9636" s="6"/>
      <c r="V9636" s="6"/>
      <c r="AJ9636" s="6"/>
      <c r="BC9636" s="6"/>
    </row>
    <row r="9637" spans="8:55">
      <c r="H9637" s="6"/>
      <c r="O9637" s="6"/>
      <c r="V9637" s="6"/>
      <c r="AJ9637" s="6"/>
      <c r="BC9637" s="6"/>
    </row>
    <row r="9638" spans="8:55">
      <c r="H9638" s="6"/>
      <c r="O9638" s="6"/>
      <c r="V9638" s="6"/>
      <c r="AJ9638" s="6"/>
      <c r="BC9638" s="6"/>
    </row>
    <row r="9639" spans="8:55">
      <c r="H9639" s="6"/>
      <c r="O9639" s="6"/>
      <c r="V9639" s="6"/>
      <c r="AJ9639" s="6"/>
      <c r="BC9639" s="6"/>
    </row>
    <row r="9640" spans="8:55">
      <c r="H9640" s="6"/>
      <c r="O9640" s="6"/>
      <c r="V9640" s="6"/>
      <c r="AJ9640" s="6"/>
      <c r="BC9640" s="6"/>
    </row>
    <row r="9641" spans="8:55">
      <c r="H9641" s="6"/>
      <c r="O9641" s="6"/>
      <c r="V9641" s="6"/>
      <c r="AJ9641" s="6"/>
      <c r="BC9641" s="6"/>
    </row>
    <row r="9642" spans="8:55">
      <c r="H9642" s="6"/>
      <c r="O9642" s="6"/>
      <c r="V9642" s="6"/>
      <c r="AJ9642" s="6"/>
      <c r="BC9642" s="6"/>
    </row>
    <row r="9643" spans="8:55">
      <c r="H9643" s="6"/>
      <c r="O9643" s="6"/>
      <c r="V9643" s="6"/>
      <c r="AJ9643" s="6"/>
      <c r="BC9643" s="6"/>
    </row>
    <row r="9644" spans="8:55">
      <c r="H9644" s="6"/>
      <c r="O9644" s="6"/>
      <c r="V9644" s="6"/>
      <c r="AJ9644" s="6"/>
      <c r="BC9644" s="6"/>
    </row>
    <row r="9645" spans="8:55">
      <c r="H9645" s="6"/>
      <c r="O9645" s="6"/>
      <c r="V9645" s="6"/>
      <c r="AJ9645" s="6"/>
      <c r="BC9645" s="6"/>
    </row>
    <row r="9646" spans="8:55">
      <c r="H9646" s="6"/>
      <c r="O9646" s="6"/>
      <c r="V9646" s="6"/>
      <c r="AJ9646" s="6"/>
      <c r="BC9646" s="6"/>
    </row>
    <row r="9647" spans="8:55">
      <c r="H9647" s="6"/>
      <c r="O9647" s="6"/>
      <c r="V9647" s="6"/>
      <c r="AJ9647" s="6"/>
      <c r="BC9647" s="6"/>
    </row>
    <row r="9648" spans="8:55">
      <c r="H9648" s="6"/>
      <c r="O9648" s="6"/>
      <c r="V9648" s="6"/>
      <c r="AJ9648" s="6"/>
      <c r="BC9648" s="6"/>
    </row>
    <row r="9649" spans="8:55">
      <c r="H9649" s="6"/>
      <c r="O9649" s="6"/>
      <c r="V9649" s="6"/>
      <c r="AJ9649" s="6"/>
      <c r="BC9649" s="6"/>
    </row>
    <row r="9650" spans="8:55">
      <c r="H9650" s="6"/>
      <c r="O9650" s="6"/>
      <c r="V9650" s="6"/>
      <c r="AJ9650" s="6"/>
      <c r="BC9650" s="6"/>
    </row>
    <row r="9651" spans="8:55">
      <c r="H9651" s="6"/>
      <c r="O9651" s="6"/>
      <c r="V9651" s="6"/>
      <c r="AJ9651" s="6"/>
      <c r="BC9651" s="6"/>
    </row>
    <row r="9652" spans="8:55">
      <c r="H9652" s="6"/>
      <c r="O9652" s="6"/>
      <c r="V9652" s="6"/>
      <c r="AJ9652" s="6"/>
      <c r="BC9652" s="6"/>
    </row>
    <row r="9653" spans="8:55">
      <c r="H9653" s="6"/>
      <c r="O9653" s="6"/>
      <c r="V9653" s="6"/>
      <c r="AJ9653" s="6"/>
      <c r="BC9653" s="6"/>
    </row>
    <row r="9654" spans="8:55">
      <c r="H9654" s="6"/>
      <c r="O9654" s="6"/>
      <c r="V9654" s="6"/>
      <c r="AJ9654" s="6"/>
      <c r="BC9654" s="6"/>
    </row>
    <row r="9655" spans="8:55">
      <c r="H9655" s="6"/>
      <c r="O9655" s="6"/>
      <c r="V9655" s="6"/>
      <c r="AJ9655" s="6"/>
      <c r="BC9655" s="6"/>
    </row>
    <row r="9656" spans="8:55">
      <c r="H9656" s="6"/>
      <c r="O9656" s="6"/>
      <c r="V9656" s="6"/>
      <c r="AJ9656" s="6"/>
      <c r="BC9656" s="6"/>
    </row>
    <row r="9657" spans="8:55">
      <c r="H9657" s="6"/>
      <c r="O9657" s="6"/>
      <c r="V9657" s="6"/>
      <c r="AJ9657" s="6"/>
      <c r="BC9657" s="6"/>
    </row>
    <row r="9658" spans="8:55">
      <c r="H9658" s="6"/>
      <c r="O9658" s="6"/>
      <c r="V9658" s="6"/>
      <c r="AJ9658" s="6"/>
      <c r="BC9658" s="6"/>
    </row>
    <row r="9659" spans="8:55">
      <c r="H9659" s="6"/>
      <c r="O9659" s="6"/>
      <c r="V9659" s="6"/>
      <c r="AJ9659" s="6"/>
      <c r="BC9659" s="6"/>
    </row>
    <row r="9660" spans="8:55">
      <c r="H9660" s="6"/>
      <c r="O9660" s="6"/>
      <c r="V9660" s="6"/>
      <c r="AJ9660" s="6"/>
      <c r="BC9660" s="6"/>
    </row>
    <row r="9661" spans="8:55">
      <c r="H9661" s="6"/>
      <c r="O9661" s="6"/>
      <c r="V9661" s="6"/>
      <c r="AJ9661" s="6"/>
      <c r="BC9661" s="6"/>
    </row>
    <row r="9662" spans="8:55">
      <c r="H9662" s="6"/>
      <c r="O9662" s="6"/>
      <c r="V9662" s="6"/>
      <c r="AJ9662" s="6"/>
      <c r="BC9662" s="6"/>
    </row>
    <row r="9663" spans="8:55">
      <c r="H9663" s="6"/>
      <c r="O9663" s="6"/>
      <c r="V9663" s="6"/>
      <c r="AJ9663" s="6"/>
      <c r="BC9663" s="6"/>
    </row>
    <row r="9664" spans="8:55">
      <c r="H9664" s="6"/>
      <c r="O9664" s="6"/>
      <c r="V9664" s="6"/>
      <c r="AJ9664" s="6"/>
      <c r="BC9664" s="6"/>
    </row>
    <row r="9665" spans="8:55">
      <c r="H9665" s="6"/>
      <c r="O9665" s="6"/>
      <c r="V9665" s="6"/>
      <c r="AJ9665" s="6"/>
      <c r="BC9665" s="6"/>
    </row>
    <row r="9666" spans="8:55">
      <c r="H9666" s="6"/>
      <c r="O9666" s="6"/>
      <c r="V9666" s="6"/>
      <c r="AJ9666" s="6"/>
      <c r="BC9666" s="6"/>
    </row>
    <row r="9667" spans="8:55">
      <c r="H9667" s="6"/>
      <c r="O9667" s="6"/>
      <c r="V9667" s="6"/>
      <c r="AJ9667" s="6"/>
      <c r="BC9667" s="6"/>
    </row>
    <row r="9668" spans="8:55">
      <c r="H9668" s="6"/>
      <c r="O9668" s="6"/>
      <c r="V9668" s="6"/>
      <c r="AJ9668" s="6"/>
      <c r="BC9668" s="6"/>
    </row>
    <row r="9669" spans="8:55">
      <c r="H9669" s="6"/>
      <c r="O9669" s="6"/>
      <c r="V9669" s="6"/>
      <c r="AJ9669" s="6"/>
      <c r="BC9669" s="6"/>
    </row>
    <row r="9670" spans="8:55">
      <c r="H9670" s="6"/>
      <c r="O9670" s="6"/>
      <c r="V9670" s="6"/>
      <c r="AJ9670" s="6"/>
      <c r="BC9670" s="6"/>
    </row>
    <row r="9671" spans="8:55">
      <c r="H9671" s="6"/>
      <c r="O9671" s="6"/>
      <c r="V9671" s="6"/>
      <c r="AJ9671" s="6"/>
      <c r="BC9671" s="6"/>
    </row>
    <row r="9672" spans="8:55">
      <c r="H9672" s="6"/>
      <c r="O9672" s="6"/>
      <c r="V9672" s="6"/>
      <c r="AJ9672" s="6"/>
      <c r="BC9672" s="6"/>
    </row>
    <row r="9673" spans="8:55">
      <c r="H9673" s="6"/>
      <c r="O9673" s="6"/>
      <c r="V9673" s="6"/>
      <c r="AJ9673" s="6"/>
      <c r="BC9673" s="6"/>
    </row>
    <row r="9674" spans="8:55">
      <c r="H9674" s="6"/>
      <c r="O9674" s="6"/>
      <c r="V9674" s="6"/>
      <c r="AJ9674" s="6"/>
      <c r="BC9674" s="6"/>
    </row>
    <row r="9675" spans="8:55">
      <c r="H9675" s="6"/>
      <c r="O9675" s="6"/>
      <c r="V9675" s="6"/>
      <c r="AJ9675" s="6"/>
      <c r="BC9675" s="6"/>
    </row>
    <row r="9676" spans="8:55">
      <c r="H9676" s="6"/>
      <c r="O9676" s="6"/>
      <c r="V9676" s="6"/>
      <c r="AJ9676" s="6"/>
      <c r="BC9676" s="6"/>
    </row>
    <row r="9677" spans="8:55">
      <c r="H9677" s="6"/>
      <c r="O9677" s="6"/>
      <c r="V9677" s="6"/>
      <c r="AJ9677" s="6"/>
      <c r="BC9677" s="6"/>
    </row>
    <row r="9678" spans="8:55">
      <c r="H9678" s="6"/>
      <c r="O9678" s="6"/>
      <c r="V9678" s="6"/>
      <c r="AJ9678" s="6"/>
      <c r="BC9678" s="6"/>
    </row>
    <row r="9679" spans="8:55">
      <c r="H9679" s="6"/>
      <c r="O9679" s="6"/>
      <c r="V9679" s="6"/>
      <c r="AJ9679" s="6"/>
      <c r="BC9679" s="6"/>
    </row>
    <row r="9680" spans="8:55">
      <c r="H9680" s="6"/>
      <c r="O9680" s="6"/>
      <c r="V9680" s="6"/>
      <c r="AJ9680" s="6"/>
      <c r="BC9680" s="6"/>
    </row>
    <row r="9681" spans="8:55">
      <c r="H9681" s="6"/>
      <c r="O9681" s="6"/>
      <c r="V9681" s="6"/>
      <c r="AJ9681" s="6"/>
      <c r="BC9681" s="6"/>
    </row>
    <row r="9682" spans="8:55">
      <c r="H9682" s="6"/>
      <c r="O9682" s="6"/>
      <c r="V9682" s="6"/>
      <c r="AJ9682" s="6"/>
      <c r="BC9682" s="6"/>
    </row>
    <row r="9683" spans="8:55">
      <c r="H9683" s="6"/>
      <c r="O9683" s="6"/>
      <c r="V9683" s="6"/>
      <c r="AJ9683" s="6"/>
      <c r="BC9683" s="6"/>
    </row>
    <row r="9684" spans="8:55">
      <c r="H9684" s="6"/>
      <c r="O9684" s="6"/>
      <c r="V9684" s="6"/>
      <c r="AJ9684" s="6"/>
      <c r="BC9684" s="6"/>
    </row>
    <row r="9685" spans="8:55">
      <c r="H9685" s="6"/>
      <c r="O9685" s="6"/>
      <c r="V9685" s="6"/>
      <c r="AJ9685" s="6"/>
      <c r="BC9685" s="6"/>
    </row>
    <row r="9686" spans="8:55">
      <c r="H9686" s="6"/>
      <c r="O9686" s="6"/>
      <c r="V9686" s="6"/>
      <c r="AJ9686" s="6"/>
      <c r="BC9686" s="6"/>
    </row>
    <row r="9687" spans="8:55">
      <c r="H9687" s="6"/>
      <c r="O9687" s="6"/>
      <c r="V9687" s="6"/>
      <c r="AJ9687" s="6"/>
      <c r="BC9687" s="6"/>
    </row>
    <row r="9688" spans="8:55">
      <c r="H9688" s="6"/>
      <c r="O9688" s="6"/>
      <c r="V9688" s="6"/>
      <c r="AJ9688" s="6"/>
      <c r="BC9688" s="6"/>
    </row>
    <row r="9689" spans="8:55">
      <c r="H9689" s="6"/>
      <c r="O9689" s="6"/>
      <c r="V9689" s="6"/>
      <c r="AJ9689" s="6"/>
      <c r="BC9689" s="6"/>
    </row>
    <row r="9690" spans="8:55">
      <c r="H9690" s="6"/>
      <c r="O9690" s="6"/>
      <c r="V9690" s="6"/>
      <c r="AJ9690" s="6"/>
      <c r="BC9690" s="6"/>
    </row>
    <row r="9691" spans="8:55">
      <c r="H9691" s="6"/>
      <c r="O9691" s="6"/>
      <c r="V9691" s="6"/>
      <c r="AJ9691" s="6"/>
      <c r="BC9691" s="6"/>
    </row>
    <row r="9692" spans="8:55">
      <c r="H9692" s="6"/>
      <c r="O9692" s="6"/>
      <c r="V9692" s="6"/>
      <c r="AJ9692" s="6"/>
      <c r="BC9692" s="6"/>
    </row>
    <row r="9693" spans="8:55">
      <c r="H9693" s="6"/>
      <c r="O9693" s="6"/>
      <c r="V9693" s="6"/>
      <c r="AJ9693" s="6"/>
      <c r="BC9693" s="6"/>
    </row>
    <row r="9694" spans="8:55">
      <c r="H9694" s="6"/>
      <c r="O9694" s="6"/>
      <c r="V9694" s="6"/>
      <c r="AJ9694" s="6"/>
      <c r="BC9694" s="6"/>
    </row>
    <row r="9695" spans="8:55">
      <c r="H9695" s="6"/>
      <c r="O9695" s="6"/>
      <c r="V9695" s="6"/>
      <c r="AJ9695" s="6"/>
      <c r="BC9695" s="6"/>
    </row>
    <row r="9696" spans="8:55">
      <c r="H9696" s="6"/>
      <c r="O9696" s="6"/>
      <c r="V9696" s="6"/>
      <c r="AJ9696" s="6"/>
      <c r="BC9696" s="6"/>
    </row>
    <row r="9697" spans="8:55">
      <c r="H9697" s="6"/>
      <c r="O9697" s="6"/>
      <c r="V9697" s="6"/>
      <c r="AJ9697" s="6"/>
      <c r="BC9697" s="6"/>
    </row>
    <row r="9698" spans="8:55">
      <c r="H9698" s="6"/>
      <c r="O9698" s="6"/>
      <c r="V9698" s="6"/>
      <c r="AJ9698" s="6"/>
      <c r="BC9698" s="6"/>
    </row>
    <row r="9699" spans="8:55">
      <c r="H9699" s="6"/>
      <c r="O9699" s="6"/>
      <c r="V9699" s="6"/>
      <c r="AJ9699" s="6"/>
      <c r="BC9699" s="6"/>
    </row>
    <row r="9700" spans="8:55">
      <c r="H9700" s="6"/>
      <c r="O9700" s="6"/>
      <c r="V9700" s="6"/>
      <c r="AJ9700" s="6"/>
      <c r="BC9700" s="6"/>
    </row>
    <row r="9701" spans="8:55">
      <c r="H9701" s="6"/>
      <c r="O9701" s="6"/>
      <c r="V9701" s="6"/>
      <c r="AJ9701" s="6"/>
      <c r="BC9701" s="6"/>
    </row>
    <row r="9702" spans="8:55">
      <c r="H9702" s="6"/>
      <c r="O9702" s="6"/>
      <c r="V9702" s="6"/>
      <c r="AJ9702" s="6"/>
      <c r="BC9702" s="6"/>
    </row>
    <row r="9703" spans="8:55">
      <c r="H9703" s="6"/>
      <c r="O9703" s="6"/>
      <c r="V9703" s="6"/>
      <c r="AJ9703" s="6"/>
      <c r="BC9703" s="6"/>
    </row>
    <row r="9704" spans="8:55">
      <c r="H9704" s="6"/>
      <c r="O9704" s="6"/>
      <c r="V9704" s="6"/>
      <c r="AJ9704" s="6"/>
      <c r="BC9704" s="6"/>
    </row>
    <row r="9705" spans="8:55">
      <c r="H9705" s="6"/>
      <c r="O9705" s="6"/>
      <c r="V9705" s="6"/>
      <c r="AJ9705" s="6"/>
      <c r="BC9705" s="6"/>
    </row>
    <row r="9706" spans="8:55">
      <c r="H9706" s="6"/>
      <c r="O9706" s="6"/>
      <c r="V9706" s="6"/>
      <c r="AJ9706" s="6"/>
      <c r="BC9706" s="6"/>
    </row>
    <row r="9707" spans="8:55">
      <c r="H9707" s="6"/>
      <c r="O9707" s="6"/>
      <c r="V9707" s="6"/>
      <c r="AJ9707" s="6"/>
      <c r="BC9707" s="6"/>
    </row>
    <row r="9708" spans="8:55">
      <c r="H9708" s="6"/>
      <c r="O9708" s="6"/>
      <c r="V9708" s="6"/>
      <c r="AJ9708" s="6"/>
      <c r="BC9708" s="6"/>
    </row>
    <row r="9709" spans="8:55">
      <c r="H9709" s="6"/>
      <c r="O9709" s="6"/>
      <c r="V9709" s="6"/>
      <c r="AJ9709" s="6"/>
      <c r="BC9709" s="6"/>
    </row>
    <row r="9710" spans="8:55">
      <c r="H9710" s="6"/>
      <c r="O9710" s="6"/>
      <c r="V9710" s="6"/>
      <c r="AJ9710" s="6"/>
      <c r="BC9710" s="6"/>
    </row>
    <row r="9711" spans="8:55">
      <c r="H9711" s="6"/>
      <c r="O9711" s="6"/>
      <c r="V9711" s="6"/>
      <c r="AJ9711" s="6"/>
      <c r="BC9711" s="6"/>
    </row>
    <row r="9712" spans="8:55">
      <c r="H9712" s="6"/>
      <c r="O9712" s="6"/>
      <c r="V9712" s="6"/>
      <c r="AJ9712" s="6"/>
      <c r="BC9712" s="6"/>
    </row>
    <row r="9713" spans="8:55">
      <c r="H9713" s="6"/>
      <c r="O9713" s="6"/>
      <c r="V9713" s="6"/>
      <c r="AJ9713" s="6"/>
      <c r="BC9713" s="6"/>
    </row>
    <row r="9714" spans="8:55">
      <c r="H9714" s="6"/>
      <c r="O9714" s="6"/>
      <c r="V9714" s="6"/>
      <c r="AJ9714" s="6"/>
      <c r="BC9714" s="6"/>
    </row>
    <row r="9715" spans="8:55">
      <c r="H9715" s="6"/>
      <c r="O9715" s="6"/>
      <c r="V9715" s="6"/>
      <c r="AJ9715" s="6"/>
      <c r="BC9715" s="6"/>
    </row>
    <row r="9716" spans="8:55">
      <c r="H9716" s="6"/>
      <c r="O9716" s="6"/>
      <c r="V9716" s="6"/>
      <c r="AJ9716" s="6"/>
      <c r="BC9716" s="6"/>
    </row>
    <row r="9717" spans="8:55">
      <c r="H9717" s="6"/>
      <c r="O9717" s="6"/>
      <c r="V9717" s="6"/>
      <c r="AJ9717" s="6"/>
      <c r="BC9717" s="6"/>
    </row>
    <row r="9718" spans="8:55">
      <c r="H9718" s="6"/>
      <c r="O9718" s="6"/>
      <c r="V9718" s="6"/>
      <c r="AJ9718" s="6"/>
      <c r="BC9718" s="6"/>
    </row>
    <row r="9719" spans="8:55">
      <c r="H9719" s="6"/>
      <c r="O9719" s="6"/>
      <c r="V9719" s="6"/>
      <c r="AJ9719" s="6"/>
      <c r="BC9719" s="6"/>
    </row>
    <row r="9720" spans="8:55">
      <c r="H9720" s="6"/>
      <c r="O9720" s="6"/>
      <c r="V9720" s="6"/>
      <c r="AJ9720" s="6"/>
      <c r="BC9720" s="6"/>
    </row>
    <row r="9721" spans="8:55">
      <c r="H9721" s="6"/>
      <c r="O9721" s="6"/>
      <c r="V9721" s="6"/>
      <c r="AJ9721" s="6"/>
      <c r="BC9721" s="6"/>
    </row>
    <row r="9722" spans="8:55">
      <c r="H9722" s="6"/>
      <c r="O9722" s="6"/>
      <c r="V9722" s="6"/>
      <c r="AJ9722" s="6"/>
      <c r="BC9722" s="6"/>
    </row>
    <row r="9723" spans="8:55">
      <c r="H9723" s="6"/>
      <c r="O9723" s="6"/>
      <c r="V9723" s="6"/>
      <c r="AJ9723" s="6"/>
      <c r="BC9723" s="6"/>
    </row>
    <row r="9724" spans="8:55">
      <c r="H9724" s="6"/>
      <c r="O9724" s="6"/>
      <c r="V9724" s="6"/>
      <c r="AJ9724" s="6"/>
      <c r="BC9724" s="6"/>
    </row>
    <row r="9725" spans="8:55">
      <c r="H9725" s="6"/>
      <c r="O9725" s="6"/>
      <c r="V9725" s="6"/>
      <c r="AJ9725" s="6"/>
      <c r="BC9725" s="6"/>
    </row>
    <row r="9726" spans="8:55">
      <c r="H9726" s="6"/>
      <c r="O9726" s="6"/>
      <c r="V9726" s="6"/>
      <c r="AJ9726" s="6"/>
      <c r="BC9726" s="6"/>
    </row>
    <row r="9727" spans="8:55">
      <c r="H9727" s="6"/>
      <c r="O9727" s="6"/>
      <c r="V9727" s="6"/>
      <c r="AJ9727" s="6"/>
      <c r="BC9727" s="6"/>
    </row>
    <row r="9728" spans="8:55">
      <c r="H9728" s="6"/>
      <c r="O9728" s="6"/>
      <c r="V9728" s="6"/>
      <c r="AJ9728" s="6"/>
      <c r="BC9728" s="6"/>
    </row>
    <row r="9729" spans="8:55">
      <c r="H9729" s="6"/>
      <c r="O9729" s="6"/>
      <c r="V9729" s="6"/>
      <c r="AJ9729" s="6"/>
      <c r="BC9729" s="6"/>
    </row>
    <row r="9730" spans="8:55">
      <c r="H9730" s="6"/>
      <c r="O9730" s="6"/>
      <c r="V9730" s="6"/>
      <c r="AJ9730" s="6"/>
      <c r="BC9730" s="6"/>
    </row>
    <row r="9731" spans="8:55">
      <c r="H9731" s="6"/>
      <c r="O9731" s="6"/>
      <c r="V9731" s="6"/>
      <c r="AJ9731" s="6"/>
      <c r="BC9731" s="6"/>
    </row>
    <row r="9732" spans="8:55">
      <c r="H9732" s="6"/>
      <c r="O9732" s="6"/>
      <c r="V9732" s="6"/>
      <c r="AJ9732" s="6"/>
      <c r="BC9732" s="6"/>
    </row>
    <row r="9733" spans="8:55">
      <c r="H9733" s="6"/>
      <c r="O9733" s="6"/>
      <c r="V9733" s="6"/>
      <c r="AJ9733" s="6"/>
      <c r="BC9733" s="6"/>
    </row>
    <row r="9734" spans="8:55">
      <c r="H9734" s="6"/>
      <c r="O9734" s="6"/>
      <c r="V9734" s="6"/>
      <c r="AJ9734" s="6"/>
      <c r="BC9734" s="6"/>
    </row>
    <row r="9735" spans="8:55">
      <c r="H9735" s="6"/>
      <c r="O9735" s="6"/>
      <c r="V9735" s="6"/>
      <c r="AJ9735" s="6"/>
      <c r="BC9735" s="6"/>
    </row>
    <row r="9736" spans="8:55">
      <c r="H9736" s="6"/>
      <c r="O9736" s="6"/>
      <c r="V9736" s="6"/>
      <c r="AJ9736" s="6"/>
      <c r="BC9736" s="6"/>
    </row>
    <row r="9737" spans="8:55">
      <c r="H9737" s="6"/>
      <c r="O9737" s="6"/>
      <c r="V9737" s="6"/>
      <c r="AJ9737" s="6"/>
      <c r="BC9737" s="6"/>
    </row>
    <row r="9738" spans="8:55">
      <c r="H9738" s="6"/>
      <c r="O9738" s="6"/>
      <c r="V9738" s="6"/>
      <c r="AJ9738" s="6"/>
      <c r="BC9738" s="6"/>
    </row>
    <row r="9739" spans="8:55">
      <c r="H9739" s="6"/>
      <c r="O9739" s="6"/>
      <c r="V9739" s="6"/>
      <c r="AJ9739" s="6"/>
      <c r="BC9739" s="6"/>
    </row>
    <row r="9740" spans="8:55">
      <c r="H9740" s="6"/>
      <c r="O9740" s="6"/>
      <c r="V9740" s="6"/>
      <c r="AJ9740" s="6"/>
      <c r="BC9740" s="6"/>
    </row>
    <row r="9741" spans="8:55">
      <c r="H9741" s="6"/>
      <c r="O9741" s="6"/>
      <c r="V9741" s="6"/>
      <c r="AJ9741" s="6"/>
      <c r="BC9741" s="6"/>
    </row>
    <row r="9742" spans="8:55">
      <c r="H9742" s="6"/>
      <c r="O9742" s="6"/>
      <c r="V9742" s="6"/>
      <c r="AJ9742" s="6"/>
      <c r="BC9742" s="6"/>
    </row>
    <row r="9743" spans="8:55">
      <c r="H9743" s="6"/>
      <c r="O9743" s="6"/>
      <c r="V9743" s="6"/>
      <c r="AJ9743" s="6"/>
      <c r="BC9743" s="6"/>
    </row>
    <row r="9744" spans="8:55">
      <c r="H9744" s="6"/>
      <c r="O9744" s="6"/>
      <c r="V9744" s="6"/>
      <c r="AJ9744" s="6"/>
      <c r="BC9744" s="6"/>
    </row>
    <row r="9745" spans="8:55">
      <c r="H9745" s="6"/>
      <c r="O9745" s="6"/>
      <c r="V9745" s="6"/>
      <c r="AJ9745" s="6"/>
      <c r="BC9745" s="6"/>
    </row>
    <row r="9746" spans="8:55">
      <c r="H9746" s="6"/>
      <c r="O9746" s="6"/>
      <c r="V9746" s="6"/>
      <c r="AJ9746" s="6"/>
      <c r="BC9746" s="6"/>
    </row>
    <row r="9747" spans="8:55">
      <c r="H9747" s="6"/>
      <c r="O9747" s="6"/>
      <c r="V9747" s="6"/>
      <c r="AJ9747" s="6"/>
      <c r="BC9747" s="6"/>
    </row>
    <row r="9748" spans="8:55">
      <c r="H9748" s="6"/>
      <c r="O9748" s="6"/>
      <c r="V9748" s="6"/>
      <c r="AJ9748" s="6"/>
      <c r="BC9748" s="6"/>
    </row>
    <row r="9749" spans="8:55">
      <c r="H9749" s="6"/>
      <c r="O9749" s="6"/>
      <c r="V9749" s="6"/>
      <c r="AJ9749" s="6"/>
      <c r="BC9749" s="6"/>
    </row>
    <row r="9750" spans="8:55">
      <c r="H9750" s="6"/>
      <c r="O9750" s="6"/>
      <c r="V9750" s="6"/>
      <c r="AJ9750" s="6"/>
      <c r="BC9750" s="6"/>
    </row>
    <row r="9751" spans="8:55">
      <c r="H9751" s="6"/>
      <c r="O9751" s="6"/>
      <c r="V9751" s="6"/>
      <c r="AJ9751" s="6"/>
      <c r="BC9751" s="6"/>
    </row>
    <row r="9752" spans="8:55">
      <c r="H9752" s="6"/>
      <c r="O9752" s="6"/>
      <c r="V9752" s="6"/>
      <c r="AJ9752" s="6"/>
      <c r="BC9752" s="6"/>
    </row>
    <row r="9753" spans="8:55">
      <c r="H9753" s="6"/>
      <c r="O9753" s="6"/>
      <c r="V9753" s="6"/>
      <c r="AJ9753" s="6"/>
      <c r="BC9753" s="6"/>
    </row>
    <row r="9754" spans="8:55">
      <c r="H9754" s="6"/>
      <c r="O9754" s="6"/>
      <c r="V9754" s="6"/>
      <c r="AJ9754" s="6"/>
      <c r="BC9754" s="6"/>
    </row>
    <row r="9755" spans="8:55">
      <c r="H9755" s="6"/>
      <c r="O9755" s="6"/>
      <c r="V9755" s="6"/>
      <c r="AJ9755" s="6"/>
      <c r="BC9755" s="6"/>
    </row>
    <row r="9756" spans="8:55">
      <c r="H9756" s="6"/>
      <c r="O9756" s="6"/>
      <c r="V9756" s="6"/>
      <c r="AJ9756" s="6"/>
      <c r="BC9756" s="6"/>
    </row>
    <row r="9757" spans="8:55">
      <c r="H9757" s="6"/>
      <c r="O9757" s="6"/>
      <c r="V9757" s="6"/>
      <c r="AJ9757" s="6"/>
      <c r="BC9757" s="6"/>
    </row>
    <row r="9758" spans="8:55">
      <c r="H9758" s="6"/>
      <c r="O9758" s="6"/>
      <c r="V9758" s="6"/>
      <c r="AJ9758" s="6"/>
      <c r="BC9758" s="6"/>
    </row>
    <row r="9759" spans="8:55">
      <c r="H9759" s="6"/>
      <c r="O9759" s="6"/>
      <c r="V9759" s="6"/>
      <c r="AJ9759" s="6"/>
      <c r="BC9759" s="6"/>
    </row>
    <row r="9760" spans="8:55">
      <c r="H9760" s="6"/>
      <c r="O9760" s="6"/>
      <c r="V9760" s="6"/>
      <c r="AJ9760" s="6"/>
      <c r="BC9760" s="6"/>
    </row>
    <row r="9761" spans="8:55">
      <c r="H9761" s="6"/>
      <c r="O9761" s="6"/>
      <c r="V9761" s="6"/>
      <c r="AJ9761" s="6"/>
      <c r="BC9761" s="6"/>
    </row>
    <row r="9762" spans="8:55">
      <c r="H9762" s="6"/>
      <c r="O9762" s="6"/>
      <c r="V9762" s="6"/>
      <c r="AJ9762" s="6"/>
      <c r="BC9762" s="6"/>
    </row>
    <row r="9763" spans="8:55">
      <c r="H9763" s="6"/>
      <c r="O9763" s="6"/>
      <c r="V9763" s="6"/>
      <c r="AJ9763" s="6"/>
      <c r="BC9763" s="6"/>
    </row>
    <row r="9764" spans="8:55">
      <c r="H9764" s="6"/>
      <c r="O9764" s="6"/>
      <c r="V9764" s="6"/>
      <c r="AJ9764" s="6"/>
      <c r="BC9764" s="6"/>
    </row>
    <row r="9765" spans="8:55">
      <c r="H9765" s="6"/>
      <c r="O9765" s="6"/>
      <c r="V9765" s="6"/>
      <c r="AJ9765" s="6"/>
      <c r="BC9765" s="6"/>
    </row>
    <row r="9766" spans="8:55">
      <c r="H9766" s="6"/>
      <c r="O9766" s="6"/>
      <c r="V9766" s="6"/>
      <c r="AJ9766" s="6"/>
      <c r="BC9766" s="6"/>
    </row>
    <row r="9767" spans="8:55">
      <c r="H9767" s="6"/>
      <c r="O9767" s="6"/>
      <c r="V9767" s="6"/>
      <c r="AJ9767" s="6"/>
      <c r="BC9767" s="6"/>
    </row>
    <row r="9768" spans="8:55">
      <c r="H9768" s="6"/>
      <c r="O9768" s="6"/>
      <c r="V9768" s="6"/>
      <c r="AJ9768" s="6"/>
      <c r="BC9768" s="6"/>
    </row>
    <row r="9769" spans="8:55">
      <c r="H9769" s="6"/>
      <c r="O9769" s="6"/>
      <c r="V9769" s="6"/>
      <c r="AJ9769" s="6"/>
      <c r="BC9769" s="6"/>
    </row>
    <row r="9770" spans="8:55">
      <c r="H9770" s="6"/>
      <c r="O9770" s="6"/>
      <c r="V9770" s="6"/>
      <c r="AJ9770" s="6"/>
      <c r="BC9770" s="6"/>
    </row>
    <row r="9771" spans="8:55">
      <c r="H9771" s="6"/>
      <c r="O9771" s="6"/>
      <c r="V9771" s="6"/>
      <c r="AJ9771" s="6"/>
      <c r="BC9771" s="6"/>
    </row>
    <row r="9772" spans="8:55">
      <c r="H9772" s="6"/>
      <c r="O9772" s="6"/>
      <c r="V9772" s="6"/>
      <c r="AJ9772" s="6"/>
      <c r="BC9772" s="6"/>
    </row>
    <row r="9773" spans="8:55">
      <c r="H9773" s="6"/>
      <c r="O9773" s="6"/>
      <c r="V9773" s="6"/>
      <c r="AJ9773" s="6"/>
      <c r="BC9773" s="6"/>
    </row>
    <row r="9774" spans="8:55">
      <c r="H9774" s="6"/>
      <c r="O9774" s="6"/>
      <c r="V9774" s="6"/>
      <c r="AJ9774" s="6"/>
      <c r="BC9774" s="6"/>
    </row>
    <row r="9775" spans="8:55">
      <c r="H9775" s="6"/>
      <c r="O9775" s="6"/>
      <c r="V9775" s="6"/>
      <c r="AJ9775" s="6"/>
      <c r="BC9775" s="6"/>
    </row>
    <row r="9776" spans="8:55">
      <c r="H9776" s="6"/>
      <c r="O9776" s="6"/>
      <c r="V9776" s="6"/>
      <c r="AJ9776" s="6"/>
      <c r="BC9776" s="6"/>
    </row>
    <row r="9777" spans="8:55">
      <c r="H9777" s="6"/>
      <c r="O9777" s="6"/>
      <c r="V9777" s="6"/>
      <c r="AJ9777" s="6"/>
      <c r="BC9777" s="6"/>
    </row>
    <row r="9778" spans="8:55">
      <c r="H9778" s="6"/>
      <c r="O9778" s="6"/>
      <c r="V9778" s="6"/>
      <c r="AJ9778" s="6"/>
      <c r="BC9778" s="6"/>
    </row>
    <row r="9779" spans="8:55">
      <c r="H9779" s="6"/>
      <c r="O9779" s="6"/>
      <c r="V9779" s="6"/>
      <c r="AJ9779" s="6"/>
      <c r="BC9779" s="6"/>
    </row>
    <row r="9780" spans="8:55">
      <c r="H9780" s="6"/>
      <c r="O9780" s="6"/>
      <c r="V9780" s="6"/>
      <c r="AJ9780" s="6"/>
      <c r="BC9780" s="6"/>
    </row>
    <row r="9781" spans="8:55">
      <c r="H9781" s="6"/>
      <c r="O9781" s="6"/>
      <c r="V9781" s="6"/>
      <c r="AJ9781" s="6"/>
      <c r="BC9781" s="6"/>
    </row>
    <row r="9782" spans="8:55">
      <c r="H9782" s="6"/>
      <c r="O9782" s="6"/>
      <c r="V9782" s="6"/>
      <c r="AJ9782" s="6"/>
      <c r="BC9782" s="6"/>
    </row>
    <row r="9783" spans="8:55">
      <c r="H9783" s="6"/>
      <c r="O9783" s="6"/>
      <c r="V9783" s="6"/>
      <c r="AJ9783" s="6"/>
      <c r="BC9783" s="6"/>
    </row>
    <row r="9784" spans="8:55">
      <c r="H9784" s="6"/>
      <c r="O9784" s="6"/>
      <c r="V9784" s="6"/>
      <c r="AJ9784" s="6"/>
      <c r="BC9784" s="6"/>
    </row>
    <row r="9785" spans="8:55">
      <c r="H9785" s="6"/>
      <c r="O9785" s="6"/>
      <c r="V9785" s="6"/>
      <c r="AJ9785" s="6"/>
      <c r="BC9785" s="6"/>
    </row>
    <row r="9786" spans="8:55">
      <c r="H9786" s="6"/>
      <c r="O9786" s="6"/>
      <c r="V9786" s="6"/>
      <c r="AJ9786" s="6"/>
      <c r="BC9786" s="6"/>
    </row>
    <row r="9787" spans="8:55">
      <c r="H9787" s="6"/>
      <c r="O9787" s="6"/>
      <c r="V9787" s="6"/>
      <c r="AJ9787" s="6"/>
      <c r="BC9787" s="6"/>
    </row>
    <row r="9788" spans="8:55">
      <c r="H9788" s="6"/>
      <c r="O9788" s="6"/>
      <c r="V9788" s="6"/>
      <c r="AJ9788" s="6"/>
      <c r="BC9788" s="6"/>
    </row>
    <row r="9789" spans="8:55">
      <c r="H9789" s="6"/>
      <c r="O9789" s="6"/>
      <c r="V9789" s="6"/>
      <c r="AJ9789" s="6"/>
      <c r="BC9789" s="6"/>
    </row>
    <row r="9790" spans="8:55">
      <c r="H9790" s="6"/>
      <c r="O9790" s="6"/>
      <c r="V9790" s="6"/>
      <c r="AJ9790" s="6"/>
      <c r="BC9790" s="6"/>
    </row>
    <row r="9791" spans="8:55">
      <c r="H9791" s="6"/>
      <c r="O9791" s="6"/>
      <c r="V9791" s="6"/>
      <c r="AJ9791" s="6"/>
      <c r="BC9791" s="6"/>
    </row>
    <row r="9792" spans="8:55">
      <c r="H9792" s="6"/>
      <c r="O9792" s="6"/>
      <c r="V9792" s="6"/>
      <c r="AJ9792" s="6"/>
      <c r="BC9792" s="6"/>
    </row>
    <row r="9793" spans="8:55">
      <c r="H9793" s="6"/>
      <c r="O9793" s="6"/>
      <c r="V9793" s="6"/>
      <c r="AJ9793" s="6"/>
      <c r="BC9793" s="6"/>
    </row>
    <row r="9794" spans="8:55">
      <c r="H9794" s="6"/>
      <c r="O9794" s="6"/>
      <c r="V9794" s="6"/>
      <c r="AJ9794" s="6"/>
      <c r="BC9794" s="6"/>
    </row>
    <row r="9795" spans="8:55">
      <c r="H9795" s="6"/>
      <c r="O9795" s="6"/>
      <c r="V9795" s="6"/>
      <c r="AJ9795" s="6"/>
      <c r="BC9795" s="6"/>
    </row>
    <row r="9796" spans="8:55">
      <c r="H9796" s="6"/>
      <c r="O9796" s="6"/>
      <c r="V9796" s="6"/>
      <c r="AJ9796" s="6"/>
      <c r="BC9796" s="6"/>
    </row>
    <row r="9797" spans="8:55">
      <c r="H9797" s="6"/>
      <c r="O9797" s="6"/>
      <c r="V9797" s="6"/>
      <c r="AJ9797" s="6"/>
      <c r="BC9797" s="6"/>
    </row>
    <row r="9798" spans="8:55">
      <c r="H9798" s="6"/>
      <c r="O9798" s="6"/>
      <c r="V9798" s="6"/>
      <c r="AJ9798" s="6"/>
      <c r="BC9798" s="6"/>
    </row>
    <row r="9799" spans="8:55">
      <c r="H9799" s="6"/>
      <c r="O9799" s="6"/>
      <c r="V9799" s="6"/>
      <c r="AJ9799" s="6"/>
      <c r="BC9799" s="6"/>
    </row>
    <row r="9800" spans="8:55">
      <c r="H9800" s="6"/>
      <c r="O9800" s="6"/>
      <c r="V9800" s="6"/>
      <c r="AJ9800" s="6"/>
      <c r="BC9800" s="6"/>
    </row>
    <row r="9801" spans="8:55">
      <c r="H9801" s="6"/>
      <c r="O9801" s="6"/>
      <c r="V9801" s="6"/>
      <c r="AJ9801" s="6"/>
      <c r="BC9801" s="6"/>
    </row>
    <row r="9802" spans="8:55">
      <c r="H9802" s="6"/>
      <c r="O9802" s="6"/>
      <c r="V9802" s="6"/>
      <c r="AJ9802" s="6"/>
      <c r="BC9802" s="6"/>
    </row>
    <row r="9803" spans="8:55">
      <c r="H9803" s="6"/>
      <c r="O9803" s="6"/>
      <c r="V9803" s="6"/>
      <c r="AJ9803" s="6"/>
      <c r="BC9803" s="6"/>
    </row>
    <row r="9804" spans="8:55">
      <c r="H9804" s="6"/>
      <c r="O9804" s="6"/>
      <c r="V9804" s="6"/>
      <c r="AJ9804" s="6"/>
      <c r="BC9804" s="6"/>
    </row>
    <row r="9805" spans="8:55">
      <c r="H9805" s="6"/>
      <c r="O9805" s="6"/>
      <c r="V9805" s="6"/>
      <c r="AJ9805" s="6"/>
      <c r="BC9805" s="6"/>
    </row>
    <row r="9806" spans="8:55">
      <c r="H9806" s="6"/>
      <c r="O9806" s="6"/>
      <c r="V9806" s="6"/>
      <c r="AJ9806" s="6"/>
      <c r="BC9806" s="6"/>
    </row>
    <row r="9807" spans="8:55">
      <c r="H9807" s="6"/>
      <c r="O9807" s="6"/>
      <c r="V9807" s="6"/>
      <c r="AJ9807" s="6"/>
      <c r="BC9807" s="6"/>
    </row>
    <row r="9808" spans="8:55">
      <c r="H9808" s="6"/>
      <c r="O9808" s="6"/>
      <c r="V9808" s="6"/>
      <c r="AJ9808" s="6"/>
      <c r="BC9808" s="6"/>
    </row>
    <row r="9809" spans="8:55">
      <c r="H9809" s="6"/>
      <c r="O9809" s="6"/>
      <c r="V9809" s="6"/>
      <c r="AJ9809" s="6"/>
      <c r="BC9809" s="6"/>
    </row>
    <row r="9810" spans="8:55">
      <c r="H9810" s="6"/>
      <c r="O9810" s="6"/>
      <c r="V9810" s="6"/>
      <c r="AJ9810" s="6"/>
      <c r="BC9810" s="6"/>
    </row>
    <row r="9811" spans="8:55">
      <c r="H9811" s="6"/>
      <c r="O9811" s="6"/>
      <c r="V9811" s="6"/>
      <c r="AJ9811" s="6"/>
      <c r="BC9811" s="6"/>
    </row>
    <row r="9812" spans="8:55">
      <c r="H9812" s="6"/>
      <c r="O9812" s="6"/>
      <c r="V9812" s="6"/>
      <c r="AJ9812" s="6"/>
      <c r="BC9812" s="6"/>
    </row>
    <row r="9813" spans="8:55">
      <c r="H9813" s="6"/>
      <c r="O9813" s="6"/>
      <c r="V9813" s="6"/>
      <c r="AJ9813" s="6"/>
      <c r="BC9813" s="6"/>
    </row>
    <row r="9814" spans="8:55">
      <c r="H9814" s="6"/>
      <c r="O9814" s="6"/>
      <c r="V9814" s="6"/>
      <c r="AJ9814" s="6"/>
      <c r="BC9814" s="6"/>
    </row>
    <row r="9815" spans="8:55">
      <c r="H9815" s="6"/>
      <c r="O9815" s="6"/>
      <c r="V9815" s="6"/>
      <c r="AJ9815" s="6"/>
      <c r="BC9815" s="6"/>
    </row>
    <row r="9816" spans="8:55">
      <c r="H9816" s="6"/>
      <c r="O9816" s="6"/>
      <c r="V9816" s="6"/>
      <c r="AJ9816" s="6"/>
      <c r="BC9816" s="6"/>
    </row>
    <row r="9817" spans="8:55">
      <c r="H9817" s="6"/>
      <c r="O9817" s="6"/>
      <c r="V9817" s="6"/>
      <c r="AJ9817" s="6"/>
      <c r="BC9817" s="6"/>
    </row>
    <row r="9818" spans="8:55">
      <c r="H9818" s="6"/>
      <c r="O9818" s="6"/>
      <c r="V9818" s="6"/>
      <c r="AJ9818" s="6"/>
      <c r="BC9818" s="6"/>
    </row>
    <row r="9819" spans="8:55">
      <c r="H9819" s="6"/>
      <c r="O9819" s="6"/>
      <c r="V9819" s="6"/>
      <c r="AJ9819" s="6"/>
      <c r="BC9819" s="6"/>
    </row>
    <row r="9820" spans="8:55">
      <c r="H9820" s="6"/>
      <c r="O9820" s="6"/>
      <c r="V9820" s="6"/>
      <c r="AJ9820" s="6"/>
      <c r="BC9820" s="6"/>
    </row>
    <row r="9821" spans="8:55">
      <c r="H9821" s="6"/>
      <c r="O9821" s="6"/>
      <c r="V9821" s="6"/>
      <c r="AJ9821" s="6"/>
      <c r="BC9821" s="6"/>
    </row>
    <row r="9822" spans="8:55">
      <c r="H9822" s="6"/>
      <c r="O9822" s="6"/>
      <c r="V9822" s="6"/>
      <c r="AJ9822" s="6"/>
      <c r="BC9822" s="6"/>
    </row>
    <row r="9823" spans="8:55">
      <c r="H9823" s="6"/>
      <c r="O9823" s="6"/>
      <c r="V9823" s="6"/>
      <c r="AJ9823" s="6"/>
      <c r="BC9823" s="6"/>
    </row>
    <row r="9824" spans="8:55">
      <c r="H9824" s="6"/>
      <c r="O9824" s="6"/>
      <c r="V9824" s="6"/>
      <c r="AJ9824" s="6"/>
      <c r="BC9824" s="6"/>
    </row>
    <row r="9825" spans="8:55">
      <c r="H9825" s="6"/>
      <c r="O9825" s="6"/>
      <c r="V9825" s="6"/>
      <c r="AJ9825" s="6"/>
      <c r="BC9825" s="6"/>
    </row>
    <row r="9826" spans="8:55">
      <c r="H9826" s="6"/>
      <c r="O9826" s="6"/>
      <c r="V9826" s="6"/>
      <c r="AJ9826" s="6"/>
      <c r="BC9826" s="6"/>
    </row>
    <row r="9827" spans="8:55">
      <c r="H9827" s="6"/>
      <c r="O9827" s="6"/>
      <c r="V9827" s="6"/>
      <c r="AJ9827" s="6"/>
      <c r="BC9827" s="6"/>
    </row>
    <row r="9828" spans="8:55">
      <c r="H9828" s="6"/>
      <c r="O9828" s="6"/>
      <c r="V9828" s="6"/>
      <c r="AJ9828" s="6"/>
      <c r="BC9828" s="6"/>
    </row>
    <row r="9829" spans="8:55">
      <c r="H9829" s="6"/>
      <c r="O9829" s="6"/>
      <c r="V9829" s="6"/>
      <c r="AJ9829" s="6"/>
      <c r="BC9829" s="6"/>
    </row>
    <row r="9830" spans="8:55">
      <c r="H9830" s="6"/>
      <c r="O9830" s="6"/>
      <c r="V9830" s="6"/>
      <c r="AJ9830" s="6"/>
      <c r="BC9830" s="6"/>
    </row>
    <row r="9831" spans="8:55">
      <c r="H9831" s="6"/>
      <c r="O9831" s="6"/>
      <c r="V9831" s="6"/>
      <c r="AJ9831" s="6"/>
      <c r="BC9831" s="6"/>
    </row>
    <row r="9832" spans="8:55">
      <c r="H9832" s="6"/>
      <c r="O9832" s="6"/>
      <c r="V9832" s="6"/>
      <c r="AJ9832" s="6"/>
      <c r="BC9832" s="6"/>
    </row>
    <row r="9833" spans="8:55">
      <c r="H9833" s="6"/>
      <c r="O9833" s="6"/>
      <c r="V9833" s="6"/>
      <c r="AJ9833" s="6"/>
      <c r="BC9833" s="6"/>
    </row>
    <row r="9834" spans="8:55">
      <c r="H9834" s="6"/>
      <c r="O9834" s="6"/>
      <c r="V9834" s="6"/>
      <c r="AJ9834" s="6"/>
      <c r="BC9834" s="6"/>
    </row>
    <row r="9835" spans="8:55">
      <c r="H9835" s="6"/>
      <c r="O9835" s="6"/>
      <c r="V9835" s="6"/>
      <c r="AJ9835" s="6"/>
      <c r="BC9835" s="6"/>
    </row>
    <row r="9836" spans="8:55">
      <c r="H9836" s="6"/>
      <c r="O9836" s="6"/>
      <c r="V9836" s="6"/>
      <c r="AJ9836" s="6"/>
      <c r="BC9836" s="6"/>
    </row>
    <row r="9837" spans="8:55">
      <c r="H9837" s="6"/>
      <c r="O9837" s="6"/>
      <c r="V9837" s="6"/>
      <c r="AJ9837" s="6"/>
      <c r="BC9837" s="6"/>
    </row>
    <row r="9838" spans="8:55">
      <c r="H9838" s="6"/>
      <c r="O9838" s="6"/>
      <c r="V9838" s="6"/>
      <c r="AJ9838" s="6"/>
      <c r="BC9838" s="6"/>
    </row>
    <row r="9839" spans="8:55">
      <c r="H9839" s="6"/>
      <c r="O9839" s="6"/>
      <c r="V9839" s="6"/>
      <c r="AJ9839" s="6"/>
      <c r="BC9839" s="6"/>
    </row>
    <row r="9840" spans="8:55">
      <c r="H9840" s="6"/>
      <c r="O9840" s="6"/>
      <c r="V9840" s="6"/>
      <c r="AJ9840" s="6"/>
      <c r="BC9840" s="6"/>
    </row>
    <row r="9841" spans="8:55">
      <c r="H9841" s="6"/>
      <c r="O9841" s="6"/>
      <c r="V9841" s="6"/>
      <c r="AJ9841" s="6"/>
      <c r="BC9841" s="6"/>
    </row>
    <row r="9842" spans="8:55">
      <c r="H9842" s="6"/>
      <c r="O9842" s="6"/>
      <c r="V9842" s="6"/>
      <c r="AJ9842" s="6"/>
      <c r="BC9842" s="6"/>
    </row>
    <row r="9843" spans="8:55">
      <c r="H9843" s="6"/>
      <c r="O9843" s="6"/>
      <c r="V9843" s="6"/>
      <c r="AJ9843" s="6"/>
      <c r="BC9843" s="6"/>
    </row>
    <row r="9844" spans="8:55">
      <c r="H9844" s="6"/>
      <c r="O9844" s="6"/>
      <c r="V9844" s="6"/>
      <c r="AJ9844" s="6"/>
      <c r="BC9844" s="6"/>
    </row>
    <row r="9845" spans="8:55">
      <c r="H9845" s="6"/>
      <c r="O9845" s="6"/>
      <c r="V9845" s="6"/>
      <c r="AJ9845" s="6"/>
      <c r="BC9845" s="6"/>
    </row>
    <row r="9846" spans="8:55">
      <c r="H9846" s="6"/>
      <c r="O9846" s="6"/>
      <c r="V9846" s="6"/>
      <c r="AJ9846" s="6"/>
      <c r="BC9846" s="6"/>
    </row>
    <row r="9847" spans="8:55">
      <c r="H9847" s="6"/>
      <c r="O9847" s="6"/>
      <c r="V9847" s="6"/>
      <c r="AJ9847" s="6"/>
      <c r="BC9847" s="6"/>
    </row>
    <row r="9848" spans="8:55">
      <c r="H9848" s="6"/>
      <c r="O9848" s="6"/>
      <c r="V9848" s="6"/>
      <c r="AJ9848" s="6"/>
      <c r="BC9848" s="6"/>
    </row>
    <row r="9849" spans="8:55">
      <c r="H9849" s="6"/>
      <c r="O9849" s="6"/>
      <c r="V9849" s="6"/>
      <c r="AJ9849" s="6"/>
      <c r="BC9849" s="6"/>
    </row>
    <row r="9850" spans="8:55">
      <c r="H9850" s="6"/>
      <c r="O9850" s="6"/>
      <c r="V9850" s="6"/>
      <c r="AJ9850" s="6"/>
      <c r="BC9850" s="6"/>
    </row>
    <row r="9851" spans="8:55">
      <c r="H9851" s="6"/>
      <c r="O9851" s="6"/>
      <c r="V9851" s="6"/>
      <c r="AJ9851" s="6"/>
      <c r="BC9851" s="6"/>
    </row>
    <row r="9852" spans="8:55">
      <c r="H9852" s="6"/>
      <c r="O9852" s="6"/>
      <c r="V9852" s="6"/>
      <c r="AJ9852" s="6"/>
      <c r="BC9852" s="6"/>
    </row>
    <row r="9853" spans="8:55">
      <c r="H9853" s="6"/>
      <c r="O9853" s="6"/>
      <c r="V9853" s="6"/>
      <c r="AJ9853" s="6"/>
      <c r="BC9853" s="6"/>
    </row>
    <row r="9854" spans="8:55">
      <c r="H9854" s="6"/>
      <c r="O9854" s="6"/>
      <c r="V9854" s="6"/>
      <c r="AJ9854" s="6"/>
      <c r="BC9854" s="6"/>
    </row>
    <row r="9855" spans="8:55">
      <c r="H9855" s="6"/>
      <c r="O9855" s="6"/>
      <c r="V9855" s="6"/>
      <c r="AJ9855" s="6"/>
      <c r="BC9855" s="6"/>
    </row>
    <row r="9856" spans="8:55">
      <c r="H9856" s="6"/>
      <c r="O9856" s="6"/>
      <c r="V9856" s="6"/>
      <c r="AJ9856" s="6"/>
      <c r="BC9856" s="6"/>
    </row>
    <row r="9857" spans="8:55">
      <c r="H9857" s="6"/>
      <c r="O9857" s="6"/>
      <c r="V9857" s="6"/>
      <c r="AJ9857" s="6"/>
      <c r="BC9857" s="6"/>
    </row>
    <row r="9858" spans="8:55">
      <c r="H9858" s="6"/>
      <c r="O9858" s="6"/>
      <c r="V9858" s="6"/>
      <c r="AJ9858" s="6"/>
      <c r="BC9858" s="6"/>
    </row>
    <row r="9859" spans="8:55">
      <c r="H9859" s="6"/>
      <c r="O9859" s="6"/>
      <c r="V9859" s="6"/>
      <c r="AJ9859" s="6"/>
      <c r="BC9859" s="6"/>
    </row>
    <row r="9860" spans="8:55">
      <c r="H9860" s="6"/>
      <c r="O9860" s="6"/>
      <c r="V9860" s="6"/>
      <c r="AJ9860" s="6"/>
      <c r="BC9860" s="6"/>
    </row>
    <row r="9861" spans="8:55">
      <c r="H9861" s="6"/>
      <c r="O9861" s="6"/>
      <c r="V9861" s="6"/>
      <c r="AJ9861" s="6"/>
      <c r="BC9861" s="6"/>
    </row>
    <row r="9862" spans="8:55">
      <c r="H9862" s="6"/>
      <c r="O9862" s="6"/>
      <c r="V9862" s="6"/>
      <c r="AJ9862" s="6"/>
      <c r="BC9862" s="6"/>
    </row>
    <row r="9863" spans="8:55">
      <c r="H9863" s="6"/>
      <c r="O9863" s="6"/>
      <c r="V9863" s="6"/>
      <c r="AJ9863" s="6"/>
      <c r="BC9863" s="6"/>
    </row>
    <row r="9864" spans="8:55">
      <c r="H9864" s="6"/>
      <c r="O9864" s="6"/>
      <c r="V9864" s="6"/>
      <c r="AJ9864" s="6"/>
      <c r="BC9864" s="6"/>
    </row>
    <row r="9865" spans="8:55">
      <c r="H9865" s="6"/>
      <c r="O9865" s="6"/>
      <c r="V9865" s="6"/>
      <c r="AJ9865" s="6"/>
      <c r="BC9865" s="6"/>
    </row>
    <row r="9866" spans="8:55">
      <c r="H9866" s="6"/>
      <c r="O9866" s="6"/>
      <c r="V9866" s="6"/>
      <c r="AJ9866" s="6"/>
      <c r="BC9866" s="6"/>
    </row>
    <row r="9867" spans="8:55">
      <c r="H9867" s="6"/>
      <c r="O9867" s="6"/>
      <c r="V9867" s="6"/>
      <c r="AJ9867" s="6"/>
      <c r="BC9867" s="6"/>
    </row>
    <row r="9868" spans="8:55">
      <c r="H9868" s="6"/>
      <c r="O9868" s="6"/>
      <c r="V9868" s="6"/>
      <c r="AJ9868" s="6"/>
      <c r="BC9868" s="6"/>
    </row>
    <row r="9869" spans="8:55">
      <c r="H9869" s="6"/>
      <c r="O9869" s="6"/>
      <c r="V9869" s="6"/>
      <c r="AJ9869" s="6"/>
      <c r="BC9869" s="6"/>
    </row>
    <row r="9870" spans="8:55">
      <c r="H9870" s="6"/>
      <c r="O9870" s="6"/>
      <c r="V9870" s="6"/>
      <c r="AJ9870" s="6"/>
      <c r="BC9870" s="6"/>
    </row>
    <row r="9871" spans="8:55">
      <c r="H9871" s="6"/>
      <c r="O9871" s="6"/>
      <c r="V9871" s="6"/>
      <c r="AJ9871" s="6"/>
      <c r="BC9871" s="6"/>
    </row>
    <row r="9872" spans="8:55">
      <c r="H9872" s="6"/>
      <c r="O9872" s="6"/>
      <c r="V9872" s="6"/>
      <c r="AJ9872" s="6"/>
      <c r="BC9872" s="6"/>
    </row>
    <row r="9873" spans="8:55">
      <c r="H9873" s="6"/>
      <c r="O9873" s="6"/>
      <c r="V9873" s="6"/>
      <c r="AJ9873" s="6"/>
      <c r="BC9873" s="6"/>
    </row>
    <row r="9874" spans="8:55">
      <c r="H9874" s="6"/>
      <c r="O9874" s="6"/>
      <c r="V9874" s="6"/>
      <c r="AJ9874" s="6"/>
      <c r="BC9874" s="6"/>
    </row>
    <row r="9875" spans="8:55">
      <c r="H9875" s="6"/>
      <c r="O9875" s="6"/>
      <c r="V9875" s="6"/>
      <c r="AJ9875" s="6"/>
      <c r="BC9875" s="6"/>
    </row>
    <row r="9876" spans="8:55">
      <c r="H9876" s="6"/>
      <c r="O9876" s="6"/>
      <c r="V9876" s="6"/>
      <c r="AJ9876" s="6"/>
      <c r="BC9876" s="6"/>
    </row>
    <row r="9877" spans="8:55">
      <c r="H9877" s="6"/>
      <c r="O9877" s="6"/>
      <c r="V9877" s="6"/>
      <c r="AJ9877" s="6"/>
      <c r="BC9877" s="6"/>
    </row>
    <row r="9878" spans="8:55">
      <c r="H9878" s="6"/>
      <c r="O9878" s="6"/>
      <c r="V9878" s="6"/>
      <c r="AJ9878" s="6"/>
      <c r="BC9878" s="6"/>
    </row>
    <row r="9879" spans="8:55">
      <c r="H9879" s="6"/>
      <c r="O9879" s="6"/>
      <c r="V9879" s="6"/>
      <c r="AJ9879" s="6"/>
      <c r="BC9879" s="6"/>
    </row>
    <row r="9880" spans="8:55">
      <c r="H9880" s="6"/>
      <c r="O9880" s="6"/>
      <c r="V9880" s="6"/>
      <c r="AJ9880" s="6"/>
      <c r="BC9880" s="6"/>
    </row>
    <row r="9881" spans="8:55">
      <c r="H9881" s="6"/>
      <c r="O9881" s="6"/>
      <c r="V9881" s="6"/>
      <c r="AJ9881" s="6"/>
      <c r="BC9881" s="6"/>
    </row>
    <row r="9882" spans="8:55">
      <c r="H9882" s="6"/>
      <c r="O9882" s="6"/>
      <c r="V9882" s="6"/>
      <c r="AJ9882" s="6"/>
      <c r="BC9882" s="6"/>
    </row>
    <row r="9883" spans="8:55">
      <c r="H9883" s="6"/>
      <c r="O9883" s="6"/>
      <c r="V9883" s="6"/>
      <c r="AJ9883" s="6"/>
      <c r="BC9883" s="6"/>
    </row>
    <row r="9884" spans="8:55">
      <c r="H9884" s="6"/>
      <c r="O9884" s="6"/>
      <c r="V9884" s="6"/>
      <c r="AJ9884" s="6"/>
      <c r="BC9884" s="6"/>
    </row>
    <row r="9885" spans="8:55">
      <c r="H9885" s="6"/>
      <c r="O9885" s="6"/>
      <c r="V9885" s="6"/>
      <c r="AJ9885" s="6"/>
      <c r="BC9885" s="6"/>
    </row>
    <row r="9886" spans="8:55">
      <c r="H9886" s="6"/>
      <c r="O9886" s="6"/>
      <c r="V9886" s="6"/>
      <c r="AJ9886" s="6"/>
      <c r="BC9886" s="6"/>
    </row>
    <row r="9887" spans="8:55">
      <c r="H9887" s="6"/>
      <c r="O9887" s="6"/>
      <c r="V9887" s="6"/>
      <c r="AJ9887" s="6"/>
      <c r="BC9887" s="6"/>
    </row>
    <row r="9888" spans="8:55">
      <c r="H9888" s="6"/>
      <c r="O9888" s="6"/>
      <c r="V9888" s="6"/>
      <c r="AJ9888" s="6"/>
      <c r="BC9888" s="6"/>
    </row>
    <row r="9889" spans="8:55">
      <c r="H9889" s="6"/>
      <c r="O9889" s="6"/>
      <c r="V9889" s="6"/>
      <c r="AJ9889" s="6"/>
      <c r="BC9889" s="6"/>
    </row>
    <row r="9890" spans="8:55">
      <c r="H9890" s="6"/>
      <c r="O9890" s="6"/>
      <c r="V9890" s="6"/>
      <c r="AJ9890" s="6"/>
      <c r="BC9890" s="6"/>
    </row>
    <row r="9891" spans="8:55">
      <c r="H9891" s="6"/>
      <c r="O9891" s="6"/>
      <c r="V9891" s="6"/>
      <c r="AJ9891" s="6"/>
      <c r="BC9891" s="6"/>
    </row>
    <row r="9892" spans="8:55">
      <c r="H9892" s="6"/>
      <c r="O9892" s="6"/>
      <c r="V9892" s="6"/>
      <c r="AJ9892" s="6"/>
      <c r="BC9892" s="6"/>
    </row>
    <row r="9893" spans="8:55">
      <c r="H9893" s="6"/>
      <c r="O9893" s="6"/>
      <c r="V9893" s="6"/>
      <c r="AJ9893" s="6"/>
      <c r="BC9893" s="6"/>
    </row>
    <row r="9894" spans="8:55">
      <c r="H9894" s="6"/>
      <c r="O9894" s="6"/>
      <c r="V9894" s="6"/>
      <c r="AJ9894" s="6"/>
      <c r="BC9894" s="6"/>
    </row>
    <row r="9895" spans="8:55">
      <c r="H9895" s="6"/>
      <c r="O9895" s="6"/>
      <c r="V9895" s="6"/>
      <c r="AJ9895" s="6"/>
      <c r="BC9895" s="6"/>
    </row>
    <row r="9896" spans="8:55">
      <c r="H9896" s="6"/>
      <c r="O9896" s="6"/>
      <c r="V9896" s="6"/>
      <c r="AJ9896" s="6"/>
      <c r="BC9896" s="6"/>
    </row>
    <row r="9897" spans="8:55">
      <c r="H9897" s="6"/>
      <c r="O9897" s="6"/>
      <c r="V9897" s="6"/>
      <c r="AJ9897" s="6"/>
      <c r="BC9897" s="6"/>
    </row>
    <row r="9898" spans="8:55">
      <c r="H9898" s="6"/>
      <c r="O9898" s="6"/>
      <c r="V9898" s="6"/>
      <c r="AJ9898" s="6"/>
      <c r="BC9898" s="6"/>
    </row>
    <row r="9899" spans="8:55">
      <c r="H9899" s="6"/>
      <c r="O9899" s="6"/>
      <c r="V9899" s="6"/>
      <c r="AJ9899" s="6"/>
      <c r="BC9899" s="6"/>
    </row>
    <row r="9900" spans="8:55">
      <c r="H9900" s="6"/>
      <c r="O9900" s="6"/>
      <c r="V9900" s="6"/>
      <c r="AJ9900" s="6"/>
      <c r="BC9900" s="6"/>
    </row>
    <row r="9901" spans="8:55">
      <c r="H9901" s="6"/>
      <c r="O9901" s="6"/>
      <c r="V9901" s="6"/>
      <c r="AJ9901" s="6"/>
      <c r="BC9901" s="6"/>
    </row>
    <row r="9902" spans="8:55">
      <c r="H9902" s="6"/>
      <c r="O9902" s="6"/>
      <c r="V9902" s="6"/>
      <c r="AJ9902" s="6"/>
      <c r="BC9902" s="6"/>
    </row>
    <row r="9903" spans="8:55">
      <c r="H9903" s="6"/>
      <c r="O9903" s="6"/>
      <c r="V9903" s="6"/>
      <c r="AJ9903" s="6"/>
      <c r="BC9903" s="6"/>
    </row>
    <row r="9904" spans="8:55">
      <c r="H9904" s="6"/>
      <c r="O9904" s="6"/>
      <c r="V9904" s="6"/>
      <c r="AJ9904" s="6"/>
      <c r="BC9904" s="6"/>
    </row>
    <row r="9905" spans="8:55">
      <c r="H9905" s="6"/>
      <c r="O9905" s="6"/>
      <c r="V9905" s="6"/>
      <c r="AJ9905" s="6"/>
      <c r="BC9905" s="6"/>
    </row>
    <row r="9906" spans="8:55">
      <c r="H9906" s="6"/>
      <c r="O9906" s="6"/>
      <c r="V9906" s="6"/>
      <c r="AJ9906" s="6"/>
      <c r="BC9906" s="6"/>
    </row>
    <row r="9907" spans="8:55">
      <c r="H9907" s="6"/>
      <c r="O9907" s="6"/>
      <c r="V9907" s="6"/>
      <c r="AJ9907" s="6"/>
      <c r="BC9907" s="6"/>
    </row>
    <row r="9908" spans="8:55">
      <c r="H9908" s="6"/>
      <c r="O9908" s="6"/>
      <c r="V9908" s="6"/>
      <c r="AJ9908" s="6"/>
      <c r="BC9908" s="6"/>
    </row>
    <row r="9909" spans="8:55">
      <c r="H9909" s="6"/>
      <c r="O9909" s="6"/>
      <c r="V9909" s="6"/>
      <c r="AJ9909" s="6"/>
      <c r="BC9909" s="6"/>
    </row>
    <row r="9910" spans="8:55">
      <c r="H9910" s="6"/>
      <c r="O9910" s="6"/>
      <c r="V9910" s="6"/>
      <c r="AJ9910" s="6"/>
      <c r="BC9910" s="6"/>
    </row>
    <row r="9911" spans="8:55">
      <c r="H9911" s="6"/>
      <c r="O9911" s="6"/>
      <c r="V9911" s="6"/>
      <c r="AJ9911" s="6"/>
      <c r="BC9911" s="6"/>
    </row>
    <row r="9912" spans="8:55">
      <c r="H9912" s="6"/>
      <c r="O9912" s="6"/>
      <c r="V9912" s="6"/>
      <c r="AJ9912" s="6"/>
      <c r="BC9912" s="6"/>
    </row>
    <row r="9913" spans="8:55">
      <c r="H9913" s="6"/>
      <c r="O9913" s="6"/>
      <c r="V9913" s="6"/>
      <c r="AJ9913" s="6"/>
      <c r="BC9913" s="6"/>
    </row>
    <row r="9914" spans="8:55">
      <c r="H9914" s="6"/>
      <c r="O9914" s="6"/>
      <c r="V9914" s="6"/>
      <c r="AJ9914" s="6"/>
      <c r="BC9914" s="6"/>
    </row>
    <row r="9915" spans="8:55">
      <c r="H9915" s="6"/>
      <c r="O9915" s="6"/>
      <c r="V9915" s="6"/>
      <c r="AJ9915" s="6"/>
      <c r="BC9915" s="6"/>
    </row>
    <row r="9916" spans="8:55">
      <c r="H9916" s="6"/>
      <c r="O9916" s="6"/>
      <c r="V9916" s="6"/>
      <c r="AJ9916" s="6"/>
      <c r="BC9916" s="6"/>
    </row>
    <row r="9917" spans="8:55">
      <c r="H9917" s="6"/>
      <c r="O9917" s="6"/>
      <c r="V9917" s="6"/>
      <c r="AJ9917" s="6"/>
      <c r="BC9917" s="6"/>
    </row>
    <row r="9918" spans="8:55">
      <c r="H9918" s="6"/>
      <c r="O9918" s="6"/>
      <c r="V9918" s="6"/>
      <c r="AJ9918" s="6"/>
      <c r="BC9918" s="6"/>
    </row>
    <row r="9919" spans="8:55">
      <c r="H9919" s="6"/>
      <c r="O9919" s="6"/>
      <c r="V9919" s="6"/>
      <c r="AJ9919" s="6"/>
      <c r="BC9919" s="6"/>
    </row>
    <row r="9920" spans="8:55">
      <c r="H9920" s="6"/>
      <c r="O9920" s="6"/>
      <c r="V9920" s="6"/>
      <c r="AJ9920" s="6"/>
      <c r="BC9920" s="6"/>
    </row>
    <row r="9921" spans="8:55">
      <c r="H9921" s="6"/>
      <c r="O9921" s="6"/>
      <c r="V9921" s="6"/>
      <c r="AJ9921" s="6"/>
      <c r="BC9921" s="6"/>
    </row>
    <row r="9922" spans="8:55">
      <c r="H9922" s="6"/>
      <c r="O9922" s="6"/>
      <c r="V9922" s="6"/>
      <c r="AJ9922" s="6"/>
      <c r="BC9922" s="6"/>
    </row>
    <row r="9923" spans="8:55">
      <c r="H9923" s="6"/>
      <c r="O9923" s="6"/>
      <c r="V9923" s="6"/>
      <c r="AJ9923" s="6"/>
      <c r="BC9923" s="6"/>
    </row>
    <row r="9924" spans="8:55">
      <c r="H9924" s="6"/>
      <c r="O9924" s="6"/>
      <c r="V9924" s="6"/>
      <c r="AJ9924" s="6"/>
      <c r="BC9924" s="6"/>
    </row>
    <row r="9925" spans="8:55">
      <c r="H9925" s="6"/>
      <c r="O9925" s="6"/>
      <c r="V9925" s="6"/>
      <c r="AJ9925" s="6"/>
      <c r="BC9925" s="6"/>
    </row>
    <row r="9926" spans="8:55">
      <c r="H9926" s="6"/>
      <c r="O9926" s="6"/>
      <c r="V9926" s="6"/>
      <c r="AJ9926" s="6"/>
      <c r="BC9926" s="6"/>
    </row>
    <row r="9927" spans="8:55">
      <c r="H9927" s="6"/>
      <c r="O9927" s="6"/>
      <c r="V9927" s="6"/>
      <c r="AJ9927" s="6"/>
      <c r="BC9927" s="6"/>
    </row>
    <row r="9928" spans="8:55">
      <c r="H9928" s="6"/>
      <c r="O9928" s="6"/>
      <c r="V9928" s="6"/>
      <c r="AJ9928" s="6"/>
      <c r="BC9928" s="6"/>
    </row>
    <row r="9929" spans="8:55">
      <c r="H9929" s="6"/>
      <c r="O9929" s="6"/>
      <c r="V9929" s="6"/>
      <c r="AJ9929" s="6"/>
      <c r="BC9929" s="6"/>
    </row>
    <row r="9930" spans="8:55">
      <c r="H9930" s="6"/>
      <c r="O9930" s="6"/>
      <c r="V9930" s="6"/>
      <c r="AJ9930" s="6"/>
      <c r="BC9930" s="6"/>
    </row>
    <row r="9931" spans="8:55">
      <c r="H9931" s="6"/>
      <c r="O9931" s="6"/>
      <c r="V9931" s="6"/>
      <c r="AJ9931" s="6"/>
      <c r="BC9931" s="6"/>
    </row>
    <row r="9932" spans="8:55">
      <c r="H9932" s="6"/>
      <c r="O9932" s="6"/>
      <c r="V9932" s="6"/>
      <c r="AJ9932" s="6"/>
      <c r="BC9932" s="6"/>
    </row>
    <row r="9933" spans="8:55">
      <c r="H9933" s="6"/>
      <c r="O9933" s="6"/>
      <c r="V9933" s="6"/>
      <c r="AJ9933" s="6"/>
      <c r="BC9933" s="6"/>
    </row>
    <row r="9934" spans="8:55">
      <c r="H9934" s="6"/>
      <c r="O9934" s="6"/>
      <c r="V9934" s="6"/>
      <c r="AJ9934" s="6"/>
      <c r="BC9934" s="6"/>
    </row>
    <row r="9935" spans="8:55">
      <c r="H9935" s="6"/>
      <c r="O9935" s="6"/>
      <c r="V9935" s="6"/>
      <c r="AJ9935" s="6"/>
      <c r="BC9935" s="6"/>
    </row>
    <row r="9936" spans="8:55">
      <c r="H9936" s="6"/>
      <c r="O9936" s="6"/>
      <c r="V9936" s="6"/>
      <c r="AJ9936" s="6"/>
      <c r="BC9936" s="6"/>
    </row>
    <row r="9937" spans="8:55">
      <c r="H9937" s="6"/>
      <c r="O9937" s="6"/>
      <c r="V9937" s="6"/>
      <c r="AJ9937" s="6"/>
      <c r="BC9937" s="6"/>
    </row>
    <row r="9938" spans="8:55">
      <c r="H9938" s="6"/>
      <c r="O9938" s="6"/>
      <c r="V9938" s="6"/>
      <c r="AJ9938" s="6"/>
      <c r="BC9938" s="6"/>
    </row>
    <row r="9939" spans="8:55">
      <c r="H9939" s="6"/>
      <c r="O9939" s="6"/>
      <c r="V9939" s="6"/>
      <c r="AJ9939" s="6"/>
      <c r="BC9939" s="6"/>
    </row>
    <row r="9940" spans="8:55">
      <c r="H9940" s="6"/>
      <c r="O9940" s="6"/>
      <c r="V9940" s="6"/>
      <c r="AJ9940" s="6"/>
      <c r="BC9940" s="6"/>
    </row>
    <row r="9941" spans="8:55">
      <c r="H9941" s="6"/>
      <c r="O9941" s="6"/>
      <c r="V9941" s="6"/>
      <c r="AJ9941" s="6"/>
      <c r="BC9941" s="6"/>
    </row>
    <row r="9942" spans="8:55">
      <c r="H9942" s="6"/>
      <c r="O9942" s="6"/>
      <c r="V9942" s="6"/>
      <c r="AJ9942" s="6"/>
      <c r="BC9942" s="6"/>
    </row>
    <row r="9943" spans="8:55">
      <c r="H9943" s="6"/>
      <c r="O9943" s="6"/>
      <c r="V9943" s="6"/>
      <c r="AJ9943" s="6"/>
      <c r="BC9943" s="6"/>
    </row>
    <row r="9944" spans="8:55">
      <c r="H9944" s="6"/>
      <c r="O9944" s="6"/>
      <c r="V9944" s="6"/>
      <c r="AJ9944" s="6"/>
      <c r="BC9944" s="6"/>
    </row>
    <row r="9945" spans="8:55">
      <c r="H9945" s="6"/>
      <c r="O9945" s="6"/>
      <c r="V9945" s="6"/>
      <c r="AJ9945" s="6"/>
      <c r="BC9945" s="6"/>
    </row>
    <row r="9946" spans="8:55">
      <c r="H9946" s="6"/>
      <c r="O9946" s="6"/>
      <c r="V9946" s="6"/>
      <c r="AJ9946" s="6"/>
      <c r="BC9946" s="6"/>
    </row>
    <row r="9947" spans="8:55">
      <c r="H9947" s="6"/>
      <c r="O9947" s="6"/>
      <c r="V9947" s="6"/>
      <c r="AJ9947" s="6"/>
      <c r="BC9947" s="6"/>
    </row>
    <row r="9948" spans="8:55">
      <c r="H9948" s="6"/>
      <c r="O9948" s="6"/>
      <c r="V9948" s="6"/>
      <c r="AJ9948" s="6"/>
      <c r="BC9948" s="6"/>
    </row>
    <row r="9949" spans="8:55">
      <c r="H9949" s="6"/>
      <c r="O9949" s="6"/>
      <c r="V9949" s="6"/>
      <c r="AJ9949" s="6"/>
      <c r="BC9949" s="6"/>
    </row>
    <row r="9950" spans="8:55">
      <c r="H9950" s="6"/>
      <c r="O9950" s="6"/>
      <c r="V9950" s="6"/>
      <c r="AJ9950" s="6"/>
      <c r="BC9950" s="6"/>
    </row>
    <row r="9951" spans="8:55">
      <c r="H9951" s="6"/>
      <c r="O9951" s="6"/>
      <c r="V9951" s="6"/>
      <c r="AJ9951" s="6"/>
      <c r="BC9951" s="6"/>
    </row>
    <row r="9952" spans="8:55">
      <c r="H9952" s="6"/>
      <c r="O9952" s="6"/>
      <c r="V9952" s="6"/>
      <c r="AJ9952" s="6"/>
      <c r="BC9952" s="6"/>
    </row>
    <row r="9953" spans="8:55">
      <c r="H9953" s="6"/>
      <c r="O9953" s="6"/>
      <c r="V9953" s="6"/>
      <c r="AJ9953" s="6"/>
      <c r="BC9953" s="6"/>
    </row>
    <row r="9954" spans="8:55">
      <c r="H9954" s="6"/>
      <c r="O9954" s="6"/>
      <c r="V9954" s="6"/>
      <c r="AJ9954" s="6"/>
      <c r="BC9954" s="6"/>
    </row>
    <row r="9955" spans="8:55">
      <c r="H9955" s="6"/>
      <c r="O9955" s="6"/>
      <c r="V9955" s="6"/>
      <c r="AJ9955" s="6"/>
      <c r="BC9955" s="6"/>
    </row>
    <row r="9956" spans="8:55">
      <c r="H9956" s="6"/>
      <c r="O9956" s="6"/>
      <c r="V9956" s="6"/>
      <c r="AJ9956" s="6"/>
      <c r="BC9956" s="6"/>
    </row>
    <row r="9957" spans="8:55">
      <c r="H9957" s="6"/>
      <c r="O9957" s="6"/>
      <c r="V9957" s="6"/>
      <c r="AJ9957" s="6"/>
      <c r="BC9957" s="6"/>
    </row>
    <row r="9958" spans="8:55">
      <c r="H9958" s="6"/>
      <c r="O9958" s="6"/>
      <c r="V9958" s="6"/>
      <c r="AJ9958" s="6"/>
      <c r="BC9958" s="6"/>
    </row>
    <row r="9959" spans="8:55">
      <c r="H9959" s="6"/>
      <c r="O9959" s="6"/>
      <c r="V9959" s="6"/>
      <c r="AJ9959" s="6"/>
      <c r="BC9959" s="6"/>
    </row>
    <row r="9960" spans="8:55">
      <c r="H9960" s="6"/>
      <c r="O9960" s="6"/>
      <c r="V9960" s="6"/>
      <c r="AJ9960" s="6"/>
      <c r="BC9960" s="6"/>
    </row>
    <row r="9961" spans="8:55">
      <c r="H9961" s="6"/>
      <c r="O9961" s="6"/>
      <c r="V9961" s="6"/>
      <c r="AJ9961" s="6"/>
      <c r="BC9961" s="6"/>
    </row>
    <row r="9962" spans="8:55">
      <c r="H9962" s="6"/>
      <c r="O9962" s="6"/>
      <c r="V9962" s="6"/>
      <c r="AJ9962" s="6"/>
      <c r="BC9962" s="6"/>
    </row>
    <row r="9963" spans="8:55">
      <c r="H9963" s="6"/>
      <c r="O9963" s="6"/>
      <c r="V9963" s="6"/>
      <c r="AJ9963" s="6"/>
      <c r="BC9963" s="6"/>
    </row>
    <row r="9964" spans="8:55">
      <c r="H9964" s="6"/>
      <c r="O9964" s="6"/>
      <c r="V9964" s="6"/>
      <c r="AJ9964" s="6"/>
      <c r="BC9964" s="6"/>
    </row>
    <row r="9965" spans="8:55">
      <c r="H9965" s="6"/>
      <c r="O9965" s="6"/>
      <c r="V9965" s="6"/>
      <c r="AJ9965" s="6"/>
      <c r="BC9965" s="6"/>
    </row>
    <row r="9966" spans="8:55">
      <c r="H9966" s="6"/>
      <c r="O9966" s="6"/>
      <c r="V9966" s="6"/>
      <c r="AJ9966" s="6"/>
      <c r="BC9966" s="6"/>
    </row>
    <row r="9967" spans="8:55">
      <c r="H9967" s="6"/>
      <c r="O9967" s="6"/>
      <c r="V9967" s="6"/>
      <c r="AJ9967" s="6"/>
      <c r="BC9967" s="6"/>
    </row>
    <row r="9968" spans="8:55">
      <c r="H9968" s="6"/>
      <c r="O9968" s="6"/>
      <c r="V9968" s="6"/>
      <c r="AJ9968" s="6"/>
      <c r="BC9968" s="6"/>
    </row>
    <row r="9969" spans="8:55">
      <c r="H9969" s="6"/>
      <c r="O9969" s="6"/>
      <c r="V9969" s="6"/>
      <c r="AJ9969" s="6"/>
      <c r="BC9969" s="6"/>
    </row>
    <row r="9970" spans="8:55">
      <c r="H9970" s="6"/>
      <c r="O9970" s="6"/>
      <c r="V9970" s="6"/>
      <c r="AJ9970" s="6"/>
      <c r="BC9970" s="6"/>
    </row>
    <row r="9971" spans="8:55">
      <c r="H9971" s="6"/>
      <c r="O9971" s="6"/>
      <c r="V9971" s="6"/>
      <c r="AJ9971" s="6"/>
      <c r="BC9971" s="6"/>
    </row>
    <row r="9972" spans="8:55">
      <c r="H9972" s="6"/>
      <c r="O9972" s="6"/>
      <c r="V9972" s="6"/>
      <c r="AJ9972" s="6"/>
      <c r="BC9972" s="6"/>
    </row>
    <row r="9973" spans="8:55">
      <c r="H9973" s="6"/>
      <c r="O9973" s="6"/>
      <c r="V9973" s="6"/>
      <c r="AJ9973" s="6"/>
      <c r="BC9973" s="6"/>
    </row>
    <row r="9974" spans="8:55">
      <c r="H9974" s="6"/>
      <c r="O9974" s="6"/>
      <c r="V9974" s="6"/>
      <c r="AJ9974" s="6"/>
      <c r="BC9974" s="6"/>
    </row>
    <row r="9975" spans="8:55">
      <c r="H9975" s="6"/>
      <c r="O9975" s="6"/>
      <c r="V9975" s="6"/>
      <c r="AJ9975" s="6"/>
      <c r="BC9975" s="6"/>
    </row>
    <row r="9976" spans="8:55">
      <c r="H9976" s="6"/>
      <c r="O9976" s="6"/>
      <c r="V9976" s="6"/>
      <c r="AJ9976" s="6"/>
      <c r="BC9976" s="6"/>
    </row>
    <row r="9977" spans="8:55">
      <c r="H9977" s="6"/>
      <c r="O9977" s="6"/>
      <c r="V9977" s="6"/>
      <c r="AJ9977" s="6"/>
      <c r="BC9977" s="6"/>
    </row>
    <row r="9978" spans="8:55">
      <c r="H9978" s="6"/>
      <c r="O9978" s="6"/>
      <c r="V9978" s="6"/>
      <c r="AJ9978" s="6"/>
      <c r="BC9978" s="6"/>
    </row>
    <row r="9979" spans="8:55">
      <c r="H9979" s="6"/>
      <c r="O9979" s="6"/>
      <c r="V9979" s="6"/>
      <c r="AJ9979" s="6"/>
      <c r="BC9979" s="6"/>
    </row>
    <row r="9980" spans="8:55">
      <c r="H9980" s="6"/>
      <c r="O9980" s="6"/>
      <c r="V9980" s="6"/>
      <c r="AJ9980" s="6"/>
      <c r="BC9980" s="6"/>
    </row>
    <row r="9981" spans="8:55">
      <c r="H9981" s="6"/>
      <c r="O9981" s="6"/>
      <c r="V9981" s="6"/>
      <c r="AJ9981" s="6"/>
      <c r="BC9981" s="6"/>
    </row>
    <row r="9982" spans="8:55">
      <c r="H9982" s="6"/>
      <c r="O9982" s="6"/>
      <c r="V9982" s="6"/>
      <c r="AJ9982" s="6"/>
      <c r="BC9982" s="6"/>
    </row>
    <row r="9983" spans="8:55">
      <c r="H9983" s="6"/>
      <c r="O9983" s="6"/>
      <c r="V9983" s="6"/>
      <c r="AJ9983" s="6"/>
      <c r="BC9983" s="6"/>
    </row>
    <row r="9984" spans="8:55">
      <c r="H9984" s="6"/>
      <c r="O9984" s="6"/>
      <c r="V9984" s="6"/>
      <c r="AJ9984" s="6"/>
      <c r="BC9984" s="6"/>
    </row>
    <row r="9985" spans="8:55">
      <c r="H9985" s="6"/>
      <c r="O9985" s="6"/>
      <c r="V9985" s="6"/>
      <c r="AJ9985" s="6"/>
      <c r="BC9985" s="6"/>
    </row>
    <row r="9986" spans="8:55">
      <c r="H9986" s="6"/>
      <c r="O9986" s="6"/>
      <c r="V9986" s="6"/>
      <c r="AJ9986" s="6"/>
      <c r="BC9986" s="6"/>
    </row>
    <row r="9987" spans="8:55">
      <c r="H9987" s="6"/>
      <c r="O9987" s="6"/>
      <c r="V9987" s="6"/>
      <c r="AJ9987" s="6"/>
      <c r="BC9987" s="6"/>
    </row>
    <row r="9988" spans="8:55">
      <c r="H9988" s="6"/>
      <c r="O9988" s="6"/>
      <c r="V9988" s="6"/>
      <c r="AJ9988" s="6"/>
      <c r="BC9988" s="6"/>
    </row>
    <row r="9989" spans="8:55">
      <c r="H9989" s="6"/>
      <c r="O9989" s="6"/>
      <c r="V9989" s="6"/>
      <c r="AJ9989" s="6"/>
      <c r="BC9989" s="6"/>
    </row>
    <row r="9990" spans="8:55">
      <c r="H9990" s="6"/>
      <c r="O9990" s="6"/>
      <c r="V9990" s="6"/>
      <c r="AJ9990" s="6"/>
      <c r="BC9990" s="6"/>
    </row>
    <row r="9991" spans="8:55">
      <c r="H9991" s="6"/>
      <c r="O9991" s="6"/>
      <c r="V9991" s="6"/>
      <c r="AJ9991" s="6"/>
      <c r="BC9991" s="6"/>
    </row>
    <row r="9992" spans="8:55">
      <c r="H9992" s="6"/>
      <c r="O9992" s="6"/>
      <c r="V9992" s="6"/>
      <c r="AJ9992" s="6"/>
      <c r="BC9992" s="6"/>
    </row>
    <row r="9993" spans="8:55">
      <c r="H9993" s="6"/>
      <c r="O9993" s="6"/>
      <c r="V9993" s="6"/>
      <c r="AJ9993" s="6"/>
      <c r="BC9993" s="6"/>
    </row>
    <row r="9994" spans="8:55">
      <c r="H9994" s="6"/>
      <c r="O9994" s="6"/>
      <c r="V9994" s="6"/>
      <c r="AJ9994" s="6"/>
      <c r="BC9994" s="6"/>
    </row>
    <row r="9995" spans="8:55">
      <c r="H9995" s="7"/>
      <c r="O9995" s="7"/>
      <c r="V9995" s="7"/>
      <c r="AJ9995" s="7"/>
      <c r="BC9995" s="7"/>
    </row>
    <row r="9996" spans="8:55">
      <c r="H9996" s="7"/>
      <c r="O9996" s="7"/>
      <c r="V9996" s="7"/>
      <c r="AJ9996" s="7"/>
      <c r="BC9996" s="7"/>
    </row>
    <row r="9997" spans="8:55">
      <c r="H9997" s="7"/>
      <c r="O9997" s="7"/>
      <c r="V9997" s="7"/>
      <c r="AJ9997" s="7"/>
      <c r="BC9997" s="7"/>
    </row>
    <row r="9998" spans="8:55">
      <c r="H9998" s="7"/>
      <c r="O9998" s="7"/>
      <c r="V9998" s="7"/>
      <c r="AJ9998" s="7"/>
      <c r="BC9998" s="7"/>
    </row>
    <row r="9999" spans="8:55">
      <c r="H9999" s="7"/>
      <c r="O9999" s="7"/>
      <c r="V9999" s="7"/>
      <c r="AJ9999" s="7"/>
      <c r="BC9999" s="7"/>
    </row>
    <row r="10000" spans="8:55">
      <c r="H10000" s="7"/>
      <c r="O10000" s="7"/>
      <c r="V10000" s="7"/>
      <c r="AJ10000" s="7"/>
      <c r="BC10000" s="7"/>
    </row>
    <row r="10001" spans="8:55">
      <c r="H10001" s="7"/>
      <c r="O10001" s="7"/>
      <c r="V10001" s="7"/>
      <c r="AJ10001" s="7"/>
      <c r="BC10001" s="7"/>
    </row>
    <row r="10002" spans="8:55">
      <c r="H10002" s="7"/>
      <c r="O10002" s="7"/>
      <c r="V10002" s="7"/>
      <c r="AJ10002" s="7"/>
      <c r="BC10002" s="7"/>
    </row>
    <row r="10003" spans="8:55">
      <c r="H10003" s="7"/>
      <c r="O10003" s="7"/>
      <c r="V10003" s="7"/>
      <c r="AJ10003" s="7"/>
      <c r="BC10003" s="7"/>
    </row>
    <row r="10004" spans="8:55">
      <c r="H10004" s="7"/>
      <c r="O10004" s="7"/>
      <c r="V10004" s="7"/>
      <c r="AJ10004" s="7"/>
      <c r="BC10004" s="7"/>
    </row>
    <row r="10005" spans="8:55">
      <c r="H10005" s="7"/>
      <c r="O10005" s="7"/>
      <c r="V10005" s="7"/>
      <c r="AJ10005" s="7"/>
      <c r="BC10005" s="7"/>
    </row>
    <row r="10006" spans="8:55">
      <c r="H10006" s="7"/>
      <c r="O10006" s="7"/>
      <c r="V10006" s="7"/>
      <c r="AJ10006" s="7"/>
      <c r="BC10006" s="7"/>
    </row>
    <row r="10007" spans="8:55">
      <c r="H10007" s="7"/>
      <c r="O10007" s="7"/>
      <c r="V10007" s="7"/>
      <c r="AJ10007" s="7"/>
      <c r="BC10007" s="7"/>
    </row>
    <row r="10008" spans="8:55">
      <c r="H10008" s="7"/>
      <c r="O10008" s="7"/>
      <c r="V10008" s="7"/>
      <c r="AJ10008" s="7"/>
      <c r="BC10008" s="7"/>
    </row>
    <row r="10009" spans="8:55">
      <c r="H10009" s="7"/>
      <c r="O10009" s="7"/>
      <c r="V10009" s="7"/>
      <c r="AJ10009" s="7"/>
      <c r="BC10009" s="7"/>
    </row>
    <row r="10010" spans="8:55">
      <c r="H10010" s="7"/>
      <c r="O10010" s="7"/>
      <c r="V10010" s="7"/>
      <c r="AJ10010" s="7"/>
      <c r="BC10010" s="7"/>
    </row>
    <row r="10011" spans="8:55">
      <c r="H10011" s="7"/>
      <c r="O10011" s="7"/>
      <c r="V10011" s="7"/>
      <c r="AJ10011" s="7"/>
      <c r="BC10011" s="7"/>
    </row>
    <row r="10012" spans="8:55">
      <c r="H10012" s="7"/>
      <c r="O10012" s="7"/>
      <c r="V10012" s="7"/>
      <c r="AJ10012" s="7"/>
      <c r="BC10012" s="7"/>
    </row>
    <row r="10013" spans="8:55">
      <c r="H10013" s="7"/>
      <c r="O10013" s="7"/>
      <c r="V10013" s="7"/>
      <c r="AJ10013" s="7"/>
      <c r="BC10013" s="7"/>
    </row>
    <row r="10014" spans="8:55">
      <c r="H10014" s="7"/>
      <c r="O10014" s="7"/>
      <c r="V10014" s="7"/>
      <c r="AJ10014" s="7"/>
      <c r="BC10014" s="7"/>
    </row>
    <row r="10015" spans="8:55">
      <c r="H10015" s="7"/>
      <c r="O10015" s="7"/>
      <c r="V10015" s="7"/>
      <c r="AJ10015" s="7"/>
      <c r="BC10015" s="7"/>
    </row>
    <row r="10016" spans="8:55">
      <c r="H10016" s="7"/>
      <c r="O10016" s="7"/>
      <c r="V10016" s="7"/>
      <c r="AJ10016" s="7"/>
      <c r="BC10016" s="7"/>
    </row>
    <row r="10017" spans="8:55">
      <c r="H10017" s="7"/>
      <c r="O10017" s="7"/>
      <c r="V10017" s="7"/>
      <c r="AJ10017" s="7"/>
      <c r="BC10017" s="7"/>
    </row>
    <row r="10018" spans="8:55">
      <c r="H10018" s="7"/>
      <c r="O10018" s="7"/>
      <c r="V10018" s="7"/>
      <c r="AJ10018" s="7"/>
      <c r="BC10018" s="7"/>
    </row>
    <row r="10019" spans="8:55">
      <c r="H10019" s="7"/>
      <c r="O10019" s="7"/>
      <c r="V10019" s="7"/>
      <c r="AJ10019" s="7"/>
      <c r="BC10019" s="7"/>
    </row>
    <row r="10020" spans="8:55">
      <c r="H10020" s="7"/>
      <c r="O10020" s="7"/>
      <c r="V10020" s="7"/>
      <c r="AJ10020" s="7"/>
      <c r="BC10020" s="7"/>
    </row>
    <row r="10021" spans="8:55">
      <c r="H10021" s="7"/>
      <c r="O10021" s="7"/>
      <c r="V10021" s="7"/>
      <c r="AJ10021" s="7"/>
      <c r="BC10021" s="7"/>
    </row>
    <row r="10022" spans="8:55">
      <c r="H10022" s="7"/>
      <c r="O10022" s="7"/>
      <c r="V10022" s="7"/>
      <c r="AJ10022" s="7"/>
      <c r="BC10022" s="7"/>
    </row>
    <row r="10023" spans="8:55">
      <c r="H10023" s="7"/>
      <c r="O10023" s="7"/>
      <c r="V10023" s="7"/>
      <c r="AJ10023" s="7"/>
      <c r="BC10023" s="7"/>
    </row>
    <row r="10024" spans="8:55">
      <c r="H10024" s="7"/>
      <c r="O10024" s="7"/>
      <c r="V10024" s="7"/>
      <c r="AJ10024" s="7"/>
      <c r="BC10024" s="7"/>
    </row>
    <row r="10025" spans="8:55">
      <c r="H10025" s="7"/>
      <c r="O10025" s="7"/>
      <c r="V10025" s="7"/>
      <c r="AJ10025" s="7"/>
      <c r="BC10025" s="7"/>
    </row>
    <row r="10026" spans="8:55">
      <c r="H10026" s="7"/>
      <c r="O10026" s="7"/>
      <c r="V10026" s="7"/>
      <c r="AJ10026" s="7"/>
      <c r="BC10026" s="7"/>
    </row>
    <row r="10027" spans="8:55">
      <c r="H10027" s="7"/>
      <c r="O10027" s="7"/>
      <c r="V10027" s="7"/>
      <c r="AJ10027" s="7"/>
      <c r="BC10027" s="7"/>
    </row>
    <row r="10028" spans="8:55">
      <c r="H10028" s="7"/>
      <c r="O10028" s="7"/>
      <c r="V10028" s="7"/>
      <c r="AJ10028" s="7"/>
      <c r="BC10028" s="7"/>
    </row>
    <row r="10029" spans="8:55">
      <c r="H10029" s="7"/>
      <c r="O10029" s="7"/>
      <c r="V10029" s="7"/>
      <c r="AJ10029" s="7"/>
      <c r="BC10029" s="7"/>
    </row>
    <row r="10030" spans="8:55">
      <c r="H10030" s="7"/>
      <c r="O10030" s="7"/>
      <c r="V10030" s="7"/>
      <c r="AJ10030" s="7"/>
      <c r="BC10030" s="7"/>
    </row>
    <row r="10031" spans="8:55">
      <c r="H10031" s="7"/>
      <c r="O10031" s="7"/>
      <c r="V10031" s="7"/>
      <c r="AJ10031" s="7"/>
      <c r="BC10031" s="7"/>
    </row>
    <row r="10032" spans="8:55">
      <c r="H10032" s="7"/>
      <c r="O10032" s="7"/>
      <c r="V10032" s="7"/>
      <c r="AJ10032" s="7"/>
      <c r="BC10032" s="7"/>
    </row>
    <row r="10033" spans="8:55">
      <c r="H10033" s="7"/>
      <c r="O10033" s="7"/>
      <c r="V10033" s="7"/>
      <c r="AJ10033" s="7"/>
      <c r="BC10033" s="7"/>
    </row>
    <row r="10034" spans="8:55">
      <c r="H10034" s="7"/>
      <c r="O10034" s="7"/>
      <c r="V10034" s="7"/>
      <c r="AJ10034" s="7"/>
      <c r="BC10034" s="7"/>
    </row>
    <row r="10035" spans="8:55">
      <c r="H10035" s="7"/>
      <c r="O10035" s="7"/>
      <c r="V10035" s="7"/>
      <c r="AJ10035" s="7"/>
      <c r="BC10035" s="7"/>
    </row>
    <row r="10036" spans="8:55">
      <c r="H10036" s="7"/>
      <c r="O10036" s="7"/>
      <c r="V10036" s="7"/>
      <c r="AJ10036" s="7"/>
      <c r="BC10036" s="7"/>
    </row>
    <row r="10037" spans="8:55">
      <c r="H10037" s="7"/>
      <c r="O10037" s="7"/>
      <c r="V10037" s="7"/>
      <c r="AJ10037" s="7"/>
      <c r="BC10037" s="7"/>
    </row>
    <row r="10038" spans="8:55">
      <c r="H10038" s="7"/>
      <c r="O10038" s="7"/>
      <c r="V10038" s="7"/>
      <c r="AJ10038" s="7"/>
      <c r="BC10038" s="7"/>
    </row>
    <row r="10039" spans="8:55">
      <c r="H10039" s="7"/>
      <c r="O10039" s="7"/>
      <c r="V10039" s="7"/>
      <c r="AJ10039" s="7"/>
      <c r="BC10039" s="7"/>
    </row>
    <row r="10040" spans="8:55">
      <c r="H10040" s="7"/>
      <c r="O10040" s="7"/>
      <c r="V10040" s="7"/>
      <c r="AJ10040" s="7"/>
      <c r="BC10040" s="7"/>
    </row>
    <row r="10041" spans="8:55">
      <c r="H10041" s="7"/>
      <c r="O10041" s="7"/>
      <c r="V10041" s="7"/>
      <c r="AJ10041" s="7"/>
      <c r="BC10041" s="7"/>
    </row>
    <row r="10042" spans="8:55">
      <c r="H10042" s="7"/>
      <c r="O10042" s="7"/>
      <c r="V10042" s="7"/>
      <c r="AJ10042" s="7"/>
      <c r="BC10042" s="7"/>
    </row>
    <row r="10043" spans="8:55">
      <c r="H10043" s="7"/>
      <c r="O10043" s="7"/>
      <c r="V10043" s="7"/>
      <c r="AJ10043" s="7"/>
      <c r="BC10043" s="7"/>
    </row>
    <row r="10044" spans="8:55">
      <c r="H10044" s="7"/>
      <c r="O10044" s="7"/>
      <c r="V10044" s="7"/>
      <c r="AJ10044" s="7"/>
      <c r="BC10044" s="7"/>
    </row>
    <row r="10045" spans="8:55">
      <c r="H10045" s="7"/>
      <c r="O10045" s="7"/>
      <c r="V10045" s="7"/>
      <c r="AJ10045" s="7"/>
      <c r="BC10045" s="7"/>
    </row>
    <row r="10046" spans="8:55">
      <c r="H10046" s="7"/>
      <c r="O10046" s="7"/>
      <c r="V10046" s="7"/>
      <c r="AJ10046" s="7"/>
      <c r="BC10046" s="7"/>
    </row>
    <row r="10047" spans="8:55">
      <c r="H10047" s="7"/>
      <c r="O10047" s="7"/>
      <c r="V10047" s="7"/>
      <c r="AJ10047" s="7"/>
      <c r="BC10047" s="7"/>
    </row>
    <row r="10048" spans="8:55">
      <c r="H10048" s="7"/>
      <c r="O10048" s="7"/>
      <c r="V10048" s="7"/>
      <c r="AJ10048" s="7"/>
      <c r="BC10048" s="7"/>
    </row>
    <row r="10049" spans="8:55">
      <c r="H10049" s="7"/>
      <c r="O10049" s="7"/>
      <c r="V10049" s="7"/>
      <c r="AJ10049" s="7"/>
      <c r="BC10049" s="7"/>
    </row>
    <row r="10050" spans="8:55">
      <c r="H10050" s="7"/>
      <c r="O10050" s="7"/>
      <c r="V10050" s="7"/>
      <c r="AJ10050" s="7"/>
      <c r="BC10050" s="7"/>
    </row>
    <row r="10051" spans="8:55">
      <c r="H10051" s="7"/>
      <c r="O10051" s="7"/>
      <c r="V10051" s="7"/>
      <c r="AJ10051" s="7"/>
      <c r="BC10051" s="7"/>
    </row>
    <row r="10052" spans="8:55">
      <c r="H10052" s="7"/>
      <c r="O10052" s="7"/>
      <c r="V10052" s="7"/>
      <c r="AJ10052" s="7"/>
      <c r="BC10052" s="7"/>
    </row>
    <row r="10053" spans="8:55">
      <c r="H10053" s="7"/>
      <c r="O10053" s="7"/>
      <c r="V10053" s="7"/>
      <c r="AJ10053" s="7"/>
      <c r="BC10053" s="7"/>
    </row>
    <row r="10054" spans="8:55">
      <c r="H10054" s="7"/>
      <c r="O10054" s="7"/>
      <c r="V10054" s="7"/>
      <c r="AJ10054" s="7"/>
      <c r="BC10054" s="7"/>
    </row>
    <row r="10055" spans="8:55">
      <c r="H10055" s="7"/>
      <c r="O10055" s="7"/>
      <c r="V10055" s="7"/>
      <c r="AJ10055" s="7"/>
      <c r="BC10055" s="7"/>
    </row>
    <row r="10056" spans="8:55">
      <c r="H10056" s="7"/>
      <c r="O10056" s="7"/>
      <c r="V10056" s="7"/>
      <c r="AJ10056" s="7"/>
      <c r="BC10056" s="7"/>
    </row>
    <row r="10057" spans="8:55">
      <c r="H10057" s="7"/>
      <c r="O10057" s="7"/>
      <c r="V10057" s="7"/>
      <c r="AJ10057" s="7"/>
      <c r="BC10057" s="7"/>
    </row>
    <row r="10058" spans="8:55">
      <c r="H10058" s="7"/>
      <c r="O10058" s="7"/>
      <c r="V10058" s="7"/>
      <c r="AJ10058" s="7"/>
      <c r="BC10058" s="7"/>
    </row>
    <row r="10059" spans="8:55">
      <c r="H10059" s="7"/>
      <c r="O10059" s="7"/>
      <c r="V10059" s="7"/>
      <c r="AJ10059" s="7"/>
      <c r="BC10059" s="7"/>
    </row>
    <row r="10060" spans="8:55">
      <c r="H10060" s="7"/>
      <c r="O10060" s="7"/>
      <c r="V10060" s="7"/>
      <c r="AJ10060" s="7"/>
      <c r="BC10060" s="7"/>
    </row>
    <row r="10061" spans="8:55">
      <c r="H10061" s="7"/>
      <c r="O10061" s="7"/>
      <c r="V10061" s="7"/>
      <c r="AJ10061" s="7"/>
      <c r="BC10061" s="7"/>
    </row>
    <row r="10062" spans="8:55">
      <c r="H10062" s="7"/>
      <c r="O10062" s="7"/>
      <c r="V10062" s="7"/>
      <c r="AJ10062" s="7"/>
      <c r="BC10062" s="7"/>
    </row>
    <row r="10063" spans="8:55">
      <c r="H10063" s="7"/>
      <c r="O10063" s="7"/>
      <c r="V10063" s="7"/>
      <c r="AJ10063" s="7"/>
      <c r="BC10063" s="7"/>
    </row>
    <row r="10064" spans="8:55">
      <c r="H10064" s="7"/>
      <c r="O10064" s="7"/>
      <c r="V10064" s="7"/>
      <c r="AJ10064" s="7"/>
      <c r="BC10064" s="7"/>
    </row>
    <row r="10065" spans="8:55">
      <c r="H10065" s="7"/>
      <c r="O10065" s="7"/>
      <c r="V10065" s="7"/>
      <c r="AJ10065" s="7"/>
      <c r="BC10065" s="7"/>
    </row>
    <row r="10066" spans="8:55">
      <c r="H10066" s="7"/>
      <c r="O10066" s="7"/>
      <c r="V10066" s="7"/>
      <c r="AJ10066" s="7"/>
      <c r="BC10066" s="7"/>
    </row>
    <row r="10067" spans="8:55">
      <c r="H10067" s="7"/>
      <c r="O10067" s="7"/>
      <c r="V10067" s="7"/>
      <c r="AJ10067" s="7"/>
      <c r="BC10067" s="7"/>
    </row>
    <row r="10068" spans="8:55">
      <c r="H10068" s="7"/>
      <c r="O10068" s="7"/>
      <c r="V10068" s="7"/>
      <c r="AJ10068" s="7"/>
      <c r="BC10068" s="7"/>
    </row>
    <row r="10069" spans="8:55">
      <c r="H10069" s="7"/>
      <c r="O10069" s="7"/>
      <c r="V10069" s="7"/>
      <c r="AJ10069" s="7"/>
      <c r="BC10069" s="7"/>
    </row>
    <row r="10070" spans="8:55">
      <c r="H10070" s="7"/>
      <c r="O10070" s="7"/>
      <c r="V10070" s="7"/>
      <c r="AJ10070" s="7"/>
      <c r="BC10070" s="7"/>
    </row>
    <row r="10071" spans="8:55">
      <c r="H10071" s="7"/>
      <c r="O10071" s="7"/>
      <c r="V10071" s="7"/>
      <c r="AJ10071" s="7"/>
      <c r="BC10071" s="7"/>
    </row>
    <row r="10072" spans="8:55">
      <c r="H10072" s="7"/>
      <c r="O10072" s="7"/>
      <c r="V10072" s="7"/>
      <c r="AJ10072" s="7"/>
      <c r="BC10072" s="7"/>
    </row>
    <row r="10073" spans="8:55">
      <c r="H10073" s="7"/>
      <c r="O10073" s="7"/>
      <c r="V10073" s="7"/>
      <c r="AJ10073" s="7"/>
      <c r="BC10073" s="7"/>
    </row>
    <row r="10074" spans="8:55">
      <c r="H10074" s="7"/>
      <c r="O10074" s="7"/>
      <c r="V10074" s="7"/>
      <c r="AJ10074" s="7"/>
      <c r="BC10074" s="7"/>
    </row>
    <row r="10075" spans="8:55">
      <c r="H10075" s="7"/>
      <c r="O10075" s="7"/>
      <c r="V10075" s="7"/>
      <c r="AJ10075" s="7"/>
      <c r="BC10075" s="7"/>
    </row>
    <row r="10076" spans="8:55">
      <c r="H10076" s="7"/>
      <c r="O10076" s="7"/>
      <c r="V10076" s="7"/>
      <c r="AJ10076" s="7"/>
      <c r="BC10076" s="7"/>
    </row>
    <row r="10077" spans="8:55">
      <c r="H10077" s="7"/>
      <c r="O10077" s="7"/>
      <c r="V10077" s="7"/>
      <c r="AJ10077" s="7"/>
      <c r="BC10077" s="7"/>
    </row>
    <row r="10078" spans="8:55">
      <c r="H10078" s="7"/>
      <c r="O10078" s="7"/>
      <c r="V10078" s="7"/>
      <c r="AJ10078" s="7"/>
      <c r="BC10078" s="7"/>
    </row>
    <row r="10079" spans="8:55">
      <c r="H10079" s="7"/>
      <c r="O10079" s="7"/>
      <c r="V10079" s="7"/>
      <c r="AJ10079" s="7"/>
      <c r="BC10079" s="7"/>
    </row>
    <row r="10080" spans="8:55">
      <c r="H10080" s="7"/>
      <c r="O10080" s="7"/>
      <c r="V10080" s="7"/>
      <c r="AJ10080" s="7"/>
      <c r="BC10080" s="7"/>
    </row>
    <row r="10081" spans="8:55">
      <c r="H10081" s="7"/>
      <c r="O10081" s="7"/>
      <c r="V10081" s="7"/>
      <c r="AJ10081" s="7"/>
      <c r="BC10081" s="7"/>
    </row>
    <row r="10082" spans="8:55">
      <c r="H10082" s="7"/>
      <c r="O10082" s="7"/>
      <c r="V10082" s="7"/>
      <c r="AJ10082" s="7"/>
      <c r="BC10082" s="7"/>
    </row>
    <row r="10083" spans="8:55">
      <c r="H10083" s="7"/>
      <c r="O10083" s="7"/>
      <c r="V10083" s="7"/>
      <c r="AJ10083" s="7"/>
      <c r="BC10083" s="7"/>
    </row>
    <row r="10084" spans="8:55">
      <c r="H10084" s="7"/>
      <c r="O10084" s="7"/>
      <c r="V10084" s="7"/>
      <c r="AJ10084" s="7"/>
      <c r="BC10084" s="7"/>
    </row>
    <row r="10085" spans="8:55">
      <c r="H10085" s="7"/>
      <c r="O10085" s="7"/>
      <c r="V10085" s="7"/>
      <c r="AJ10085" s="7"/>
      <c r="BC10085" s="7"/>
    </row>
    <row r="10086" spans="8:55">
      <c r="H10086" s="7"/>
      <c r="O10086" s="7"/>
      <c r="V10086" s="7"/>
      <c r="AJ10086" s="7"/>
      <c r="BC10086" s="7"/>
    </row>
    <row r="10087" spans="8:55">
      <c r="H10087" s="7"/>
      <c r="O10087" s="7"/>
      <c r="V10087" s="7"/>
      <c r="AJ10087" s="7"/>
      <c r="BC10087" s="7"/>
    </row>
    <row r="10088" spans="8:55">
      <c r="H10088" s="7"/>
      <c r="O10088" s="7"/>
      <c r="V10088" s="7"/>
      <c r="AJ10088" s="7"/>
      <c r="BC10088" s="7"/>
    </row>
    <row r="10089" spans="8:55">
      <c r="H10089" s="7"/>
      <c r="O10089" s="7"/>
      <c r="V10089" s="7"/>
      <c r="AJ10089" s="7"/>
      <c r="BC10089" s="7"/>
    </row>
    <row r="10090" spans="8:55">
      <c r="H10090" s="7"/>
      <c r="O10090" s="7"/>
      <c r="V10090" s="7"/>
      <c r="AJ10090" s="7"/>
      <c r="BC10090" s="7"/>
    </row>
    <row r="10091" spans="8:55">
      <c r="H10091" s="7"/>
      <c r="O10091" s="7"/>
      <c r="V10091" s="7"/>
      <c r="AJ10091" s="7"/>
      <c r="BC10091" s="7"/>
    </row>
    <row r="10092" spans="8:55">
      <c r="H10092" s="7"/>
      <c r="O10092" s="7"/>
      <c r="V10092" s="7"/>
      <c r="AJ10092" s="7"/>
      <c r="BC10092" s="7"/>
    </row>
    <row r="10093" spans="8:55">
      <c r="H10093" s="7"/>
      <c r="O10093" s="7"/>
      <c r="V10093" s="7"/>
      <c r="AJ10093" s="7"/>
      <c r="BC10093" s="7"/>
    </row>
    <row r="10094" spans="8:55">
      <c r="H10094" s="7"/>
      <c r="O10094" s="7"/>
      <c r="V10094" s="7"/>
      <c r="AJ10094" s="7"/>
      <c r="BC10094" s="7"/>
    </row>
    <row r="10095" spans="8:55">
      <c r="H10095" s="7"/>
      <c r="O10095" s="7"/>
      <c r="V10095" s="7"/>
      <c r="AJ10095" s="7"/>
      <c r="BC10095" s="7"/>
    </row>
    <row r="10096" spans="8:55">
      <c r="H10096" s="7"/>
      <c r="O10096" s="7"/>
      <c r="V10096" s="7"/>
      <c r="AJ10096" s="7"/>
      <c r="BC10096" s="7"/>
    </row>
    <row r="10097" spans="8:55">
      <c r="H10097" s="7"/>
      <c r="O10097" s="7"/>
      <c r="V10097" s="7"/>
      <c r="AJ10097" s="7"/>
      <c r="BC10097" s="7"/>
    </row>
    <row r="10098" spans="8:55">
      <c r="H10098" s="7"/>
      <c r="O10098" s="7"/>
      <c r="V10098" s="7"/>
      <c r="AJ10098" s="7"/>
      <c r="BC10098" s="7"/>
    </row>
    <row r="10099" spans="8:55">
      <c r="H10099" s="7"/>
      <c r="O10099" s="7"/>
      <c r="V10099" s="7"/>
      <c r="AJ10099" s="7"/>
      <c r="BC10099" s="7"/>
    </row>
    <row r="10100" spans="8:55">
      <c r="H10100" s="7"/>
      <c r="O10100" s="7"/>
      <c r="V10100" s="7"/>
      <c r="AJ10100" s="7"/>
      <c r="BC10100" s="7"/>
    </row>
    <row r="10101" spans="8:55">
      <c r="H10101" s="7"/>
      <c r="O10101" s="7"/>
      <c r="V10101" s="7"/>
      <c r="AJ10101" s="7"/>
      <c r="BC10101" s="7"/>
    </row>
    <row r="10102" spans="8:55">
      <c r="H10102" s="7"/>
      <c r="O10102" s="7"/>
      <c r="V10102" s="7"/>
      <c r="AJ10102" s="7"/>
      <c r="BC10102" s="7"/>
    </row>
    <row r="10103" spans="8:55">
      <c r="H10103" s="7"/>
      <c r="O10103" s="7"/>
      <c r="V10103" s="7"/>
      <c r="AJ10103" s="7"/>
      <c r="BC10103" s="7"/>
    </row>
    <row r="10104" spans="8:55">
      <c r="H10104" s="7"/>
      <c r="O10104" s="7"/>
      <c r="V10104" s="7"/>
      <c r="AJ10104" s="7"/>
      <c r="BC10104" s="7"/>
    </row>
    <row r="10105" spans="8:55">
      <c r="H10105" s="7"/>
      <c r="O10105" s="7"/>
      <c r="V10105" s="7"/>
      <c r="AJ10105" s="7"/>
      <c r="BC10105" s="7"/>
    </row>
    <row r="10106" spans="8:55">
      <c r="H10106" s="7"/>
      <c r="O10106" s="7"/>
      <c r="V10106" s="7"/>
      <c r="AJ10106" s="7"/>
      <c r="BC10106" s="7"/>
    </row>
    <row r="10107" spans="8:55">
      <c r="H10107" s="7"/>
      <c r="O10107" s="7"/>
      <c r="V10107" s="7"/>
      <c r="AJ10107" s="7"/>
      <c r="BC10107" s="7"/>
    </row>
    <row r="10108" spans="8:55">
      <c r="H10108" s="7"/>
      <c r="O10108" s="7"/>
      <c r="V10108" s="7"/>
      <c r="AJ10108" s="7"/>
      <c r="BC10108" s="7"/>
    </row>
    <row r="10109" spans="8:55">
      <c r="H10109" s="7"/>
      <c r="O10109" s="7"/>
      <c r="V10109" s="7"/>
      <c r="AJ10109" s="7"/>
      <c r="BC10109" s="7"/>
    </row>
    <row r="10110" spans="8:55">
      <c r="H10110" s="7"/>
      <c r="O10110" s="7"/>
      <c r="V10110" s="7"/>
      <c r="AJ10110" s="7"/>
      <c r="BC10110" s="7"/>
    </row>
    <row r="10111" spans="8:55">
      <c r="H10111" s="7"/>
      <c r="O10111" s="7"/>
      <c r="V10111" s="7"/>
      <c r="AJ10111" s="7"/>
      <c r="BC10111" s="7"/>
    </row>
    <row r="10112" spans="8:55">
      <c r="H10112" s="7"/>
      <c r="O10112" s="7"/>
      <c r="V10112" s="7"/>
      <c r="AJ10112" s="7"/>
      <c r="BC10112" s="7"/>
    </row>
    <row r="10113" spans="8:55">
      <c r="H10113" s="7"/>
      <c r="O10113" s="7"/>
      <c r="V10113" s="7"/>
      <c r="AJ10113" s="7"/>
      <c r="BC10113" s="7"/>
    </row>
    <row r="10114" spans="8:55">
      <c r="H10114" s="7"/>
      <c r="O10114" s="7"/>
      <c r="V10114" s="7"/>
      <c r="AJ10114" s="7"/>
      <c r="BC10114" s="7"/>
    </row>
    <row r="10115" spans="8:55">
      <c r="H10115" s="7"/>
      <c r="O10115" s="7"/>
      <c r="V10115" s="7"/>
      <c r="AJ10115" s="7"/>
      <c r="BC10115" s="7"/>
    </row>
    <row r="10116" spans="8:55">
      <c r="H10116" s="7"/>
      <c r="O10116" s="7"/>
      <c r="V10116" s="7"/>
      <c r="AJ10116" s="7"/>
      <c r="BC10116" s="7"/>
    </row>
    <row r="10117" spans="8:55">
      <c r="H10117" s="7"/>
      <c r="O10117" s="7"/>
      <c r="V10117" s="7"/>
      <c r="AJ10117" s="7"/>
      <c r="BC10117" s="7"/>
    </row>
    <row r="10118" spans="8:55">
      <c r="H10118" s="7"/>
      <c r="O10118" s="7"/>
      <c r="V10118" s="7"/>
      <c r="AJ10118" s="7"/>
      <c r="BC10118" s="7"/>
    </row>
    <row r="10119" spans="8:55">
      <c r="H10119" s="7"/>
      <c r="O10119" s="7"/>
      <c r="V10119" s="7"/>
      <c r="AJ10119" s="7"/>
      <c r="BC10119" s="7"/>
    </row>
    <row r="10120" spans="8:55">
      <c r="H10120" s="7"/>
      <c r="O10120" s="7"/>
      <c r="V10120" s="7"/>
      <c r="AJ10120" s="7"/>
      <c r="BC10120" s="7"/>
    </row>
    <row r="10121" spans="8:55">
      <c r="H10121" s="7"/>
      <c r="O10121" s="7"/>
      <c r="V10121" s="7"/>
      <c r="AJ10121" s="7"/>
      <c r="BC10121" s="7"/>
    </row>
    <row r="10122" spans="8:55">
      <c r="H10122" s="7"/>
      <c r="O10122" s="7"/>
      <c r="V10122" s="7"/>
      <c r="AJ10122" s="7"/>
      <c r="BC10122" s="7"/>
    </row>
    <row r="10123" spans="8:55">
      <c r="H10123" s="7"/>
      <c r="O10123" s="7"/>
      <c r="V10123" s="7"/>
      <c r="AJ10123" s="7"/>
      <c r="BC10123" s="7"/>
    </row>
    <row r="10124" spans="8:55">
      <c r="H10124" s="7"/>
      <c r="O10124" s="7"/>
      <c r="V10124" s="7"/>
      <c r="AJ10124" s="7"/>
      <c r="BC10124" s="7"/>
    </row>
    <row r="10125" spans="8:55">
      <c r="H10125" s="7"/>
      <c r="O10125" s="7"/>
      <c r="V10125" s="7"/>
      <c r="AJ10125" s="7"/>
      <c r="BC10125" s="7"/>
    </row>
    <row r="10126" spans="8:55">
      <c r="H10126" s="7"/>
      <c r="O10126" s="7"/>
      <c r="V10126" s="7"/>
      <c r="AJ10126" s="7"/>
      <c r="BC10126" s="7"/>
    </row>
    <row r="10127" spans="8:55">
      <c r="H10127" s="7"/>
      <c r="O10127" s="7"/>
      <c r="V10127" s="7"/>
      <c r="AJ10127" s="7"/>
      <c r="BC10127" s="7"/>
    </row>
    <row r="10128" spans="8:55">
      <c r="H10128" s="7"/>
      <c r="O10128" s="7"/>
      <c r="V10128" s="7"/>
      <c r="AJ10128" s="7"/>
      <c r="BC10128" s="7"/>
    </row>
    <row r="10129" spans="8:55">
      <c r="H10129" s="7"/>
      <c r="O10129" s="7"/>
      <c r="V10129" s="7"/>
      <c r="AJ10129" s="7"/>
      <c r="BC10129" s="7"/>
    </row>
    <row r="10130" spans="8:55">
      <c r="H10130" s="7"/>
      <c r="O10130" s="7"/>
      <c r="V10130" s="7"/>
      <c r="AJ10130" s="7"/>
      <c r="BC10130" s="7"/>
    </row>
    <row r="10131" spans="8:55">
      <c r="H10131" s="7"/>
      <c r="O10131" s="7"/>
      <c r="V10131" s="7"/>
      <c r="AJ10131" s="7"/>
      <c r="BC10131" s="7"/>
    </row>
    <row r="10132" spans="8:55">
      <c r="H10132" s="7"/>
      <c r="O10132" s="7"/>
      <c r="V10132" s="7"/>
      <c r="AJ10132" s="7"/>
      <c r="BC10132" s="7"/>
    </row>
    <row r="10133" spans="8:55">
      <c r="H10133" s="7"/>
      <c r="O10133" s="7"/>
      <c r="V10133" s="7"/>
      <c r="AJ10133" s="7"/>
      <c r="BC10133" s="7"/>
    </row>
    <row r="10134" spans="8:55">
      <c r="H10134" s="7"/>
      <c r="O10134" s="7"/>
      <c r="V10134" s="7"/>
      <c r="AJ10134" s="7"/>
      <c r="BC10134" s="7"/>
    </row>
    <row r="10135" spans="8:55">
      <c r="H10135" s="7"/>
      <c r="O10135" s="7"/>
      <c r="V10135" s="7"/>
      <c r="AJ10135" s="7"/>
      <c r="BC10135" s="7"/>
    </row>
    <row r="10136" spans="8:55">
      <c r="H10136" s="7"/>
      <c r="O10136" s="7"/>
      <c r="V10136" s="7"/>
      <c r="AJ10136" s="7"/>
      <c r="BC10136" s="7"/>
    </row>
    <row r="10137" spans="8:55">
      <c r="H10137" s="7"/>
      <c r="O10137" s="7"/>
      <c r="V10137" s="7"/>
      <c r="AJ10137" s="7"/>
      <c r="BC10137" s="7"/>
    </row>
    <row r="10138" spans="8:55">
      <c r="H10138" s="7"/>
      <c r="O10138" s="7"/>
      <c r="V10138" s="7"/>
      <c r="AJ10138" s="7"/>
      <c r="BC10138" s="7"/>
    </row>
    <row r="10139" spans="8:55">
      <c r="H10139" s="7"/>
      <c r="O10139" s="7"/>
      <c r="V10139" s="7"/>
      <c r="AJ10139" s="7"/>
      <c r="BC10139" s="7"/>
    </row>
    <row r="10140" spans="8:55">
      <c r="H10140" s="7"/>
      <c r="O10140" s="7"/>
      <c r="V10140" s="7"/>
      <c r="AJ10140" s="7"/>
      <c r="BC10140" s="7"/>
    </row>
    <row r="10141" spans="8:55">
      <c r="H10141" s="7"/>
      <c r="O10141" s="7"/>
      <c r="V10141" s="7"/>
      <c r="AJ10141" s="7"/>
      <c r="BC10141" s="7"/>
    </row>
    <row r="10142" spans="8:55">
      <c r="H10142" s="7"/>
      <c r="O10142" s="7"/>
      <c r="V10142" s="7"/>
      <c r="AJ10142" s="7"/>
      <c r="BC10142" s="7"/>
    </row>
    <row r="10143" spans="8:55">
      <c r="H10143" s="7"/>
      <c r="O10143" s="7"/>
      <c r="V10143" s="7"/>
      <c r="AJ10143" s="7"/>
      <c r="BC10143" s="7"/>
    </row>
    <row r="10144" spans="8:55">
      <c r="H10144" s="7"/>
      <c r="O10144" s="7"/>
      <c r="V10144" s="7"/>
      <c r="AJ10144" s="7"/>
      <c r="BC10144" s="7"/>
    </row>
    <row r="10145" spans="8:55">
      <c r="H10145" s="7"/>
      <c r="O10145" s="7"/>
      <c r="V10145" s="7"/>
      <c r="AJ10145" s="7"/>
      <c r="BC10145" s="7"/>
    </row>
    <row r="10146" spans="8:55">
      <c r="H10146" s="7"/>
      <c r="O10146" s="7"/>
      <c r="V10146" s="7"/>
      <c r="AJ10146" s="7"/>
      <c r="BC10146" s="7"/>
    </row>
    <row r="10147" spans="8:55">
      <c r="H10147" s="7"/>
      <c r="O10147" s="7"/>
      <c r="V10147" s="7"/>
      <c r="AJ10147" s="7"/>
      <c r="BC10147" s="7"/>
    </row>
    <row r="10148" spans="8:55">
      <c r="H10148" s="7"/>
      <c r="O10148" s="7"/>
      <c r="V10148" s="7"/>
      <c r="AJ10148" s="7"/>
      <c r="BC10148" s="7"/>
    </row>
    <row r="10149" spans="8:55">
      <c r="H10149" s="7"/>
      <c r="O10149" s="7"/>
      <c r="V10149" s="7"/>
      <c r="AJ10149" s="7"/>
      <c r="BC10149" s="7"/>
    </row>
    <row r="10150" spans="8:55">
      <c r="H10150" s="7"/>
      <c r="O10150" s="7"/>
      <c r="V10150" s="7"/>
      <c r="AJ10150" s="7"/>
      <c r="BC10150" s="7"/>
    </row>
    <row r="10151" spans="8:55">
      <c r="H10151" s="7"/>
      <c r="O10151" s="7"/>
      <c r="V10151" s="7"/>
      <c r="AJ10151" s="7"/>
      <c r="BC10151" s="7"/>
    </row>
    <row r="10152" spans="8:55">
      <c r="H10152" s="7"/>
      <c r="O10152" s="7"/>
      <c r="V10152" s="7"/>
      <c r="AJ10152" s="7"/>
      <c r="BC10152" s="7"/>
    </row>
    <row r="10153" spans="8:55">
      <c r="H10153" s="7"/>
      <c r="O10153" s="7"/>
      <c r="V10153" s="7"/>
      <c r="AJ10153" s="7"/>
      <c r="BC10153" s="7"/>
    </row>
    <row r="10154" spans="8:55">
      <c r="H10154" s="7"/>
      <c r="O10154" s="7"/>
      <c r="V10154" s="7"/>
      <c r="AJ10154" s="7"/>
      <c r="BC10154" s="7"/>
    </row>
  </sheetData>
  <autoFilter ref="Y4:Y255">
    <sortState ref="Y5:Y242">
      <sortCondition ref="Y4:Y242"/>
    </sortState>
  </autoFilter>
  <mergeCells count="6">
    <mergeCell ref="K42:L42"/>
    <mergeCell ref="AX9:BA13"/>
    <mergeCell ref="AM3:AN3"/>
    <mergeCell ref="A1:H2"/>
    <mergeCell ref="I1:AJ2"/>
    <mergeCell ref="AK1:B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154"/>
  <sheetViews>
    <sheetView topLeftCell="A230" workbookViewId="0">
      <selection activeCell="AY19" sqref="AY19"/>
    </sheetView>
  </sheetViews>
  <sheetFormatPr baseColWidth="10" defaultRowHeight="19"/>
  <cols>
    <col min="1" max="2" width="10.83203125" style="2"/>
    <col min="3" max="7" width="24.33203125" style="2" customWidth="1"/>
    <col min="8" max="8" width="7" style="8" customWidth="1"/>
    <col min="9" max="9" width="24.33203125" style="2" customWidth="1"/>
    <col min="10" max="14" width="26.33203125" style="2" customWidth="1"/>
    <col min="15" max="15" width="7" style="8" customWidth="1"/>
    <col min="16" max="17" width="15.6640625" style="75" customWidth="1"/>
    <col min="18" max="21" width="22.33203125" style="53" customWidth="1"/>
    <col min="22" max="22" width="7" style="8" customWidth="1"/>
    <col min="23" max="26" width="26.33203125" style="2" customWidth="1"/>
    <col min="27" max="27" width="17.33203125" style="2" customWidth="1"/>
    <col min="33" max="34" width="20" customWidth="1"/>
    <col min="36" max="36" width="7" style="8" customWidth="1"/>
    <col min="37" max="37" width="26.33203125" style="2" customWidth="1"/>
    <col min="38" max="38" width="5" customWidth="1"/>
    <col min="39" max="39" width="15.33203125" customWidth="1"/>
    <col min="40" max="41" width="17.5" bestFit="1" customWidth="1"/>
    <col min="42" max="43" width="17.5" customWidth="1"/>
    <col min="44" max="47" width="18.6640625" customWidth="1"/>
    <col min="48" max="48" width="30.5" customWidth="1"/>
    <col min="49" max="49" width="6.5" customWidth="1"/>
    <col min="50" max="50" width="61.1640625" customWidth="1"/>
    <col min="51" max="53" width="32.5" customWidth="1"/>
    <col min="55" max="55" width="7" style="8" customWidth="1"/>
  </cols>
  <sheetData>
    <row r="1" spans="1:55" ht="16" customHeight="1">
      <c r="A1" s="138" t="s">
        <v>77</v>
      </c>
      <c r="B1" s="139"/>
      <c r="C1" s="139"/>
      <c r="D1" s="139"/>
      <c r="E1" s="139"/>
      <c r="F1" s="139"/>
      <c r="G1" s="139"/>
      <c r="H1" s="139"/>
      <c r="I1" s="177" t="s">
        <v>78</v>
      </c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39" t="s">
        <v>81</v>
      </c>
      <c r="AL1" s="139"/>
      <c r="AM1" s="139"/>
      <c r="AN1" s="139"/>
      <c r="AO1" s="139"/>
      <c r="AP1" s="139"/>
      <c r="AQ1" s="139"/>
      <c r="AR1" s="139"/>
      <c r="AS1" s="139"/>
      <c r="AT1" s="139"/>
      <c r="AU1" s="139"/>
      <c r="AV1" s="139"/>
      <c r="AW1" s="139"/>
      <c r="AX1" s="139"/>
      <c r="AY1" s="139"/>
      <c r="AZ1" s="139"/>
      <c r="BA1" s="139"/>
      <c r="BB1" s="139"/>
      <c r="BC1" s="140"/>
    </row>
    <row r="2" spans="1:55" ht="16" customHeight="1">
      <c r="A2" s="141"/>
      <c r="B2" s="142"/>
      <c r="C2" s="142"/>
      <c r="D2" s="142"/>
      <c r="E2" s="142"/>
      <c r="F2" s="142"/>
      <c r="G2" s="142"/>
      <c r="H2" s="142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42"/>
      <c r="AL2" s="142"/>
      <c r="AM2" s="142"/>
      <c r="AN2" s="142"/>
      <c r="AO2" s="142"/>
      <c r="AP2" s="142"/>
      <c r="AQ2" s="142"/>
      <c r="AR2" s="142"/>
      <c r="AS2" s="142"/>
      <c r="AT2" s="142"/>
      <c r="AU2" s="142"/>
      <c r="AV2" s="142"/>
      <c r="AW2" s="142"/>
      <c r="AX2" s="142"/>
      <c r="AY2" s="142"/>
      <c r="AZ2" s="142"/>
      <c r="BA2" s="142"/>
      <c r="BB2" s="142"/>
      <c r="BC2" s="143"/>
    </row>
    <row r="3" spans="1:55">
      <c r="A3" s="76" t="s">
        <v>0</v>
      </c>
      <c r="B3" s="76" t="s">
        <v>5</v>
      </c>
      <c r="C3" s="76" t="s">
        <v>4</v>
      </c>
      <c r="D3" s="76"/>
      <c r="E3" s="76"/>
      <c r="F3" s="76"/>
      <c r="G3" s="76"/>
      <c r="H3" s="6"/>
      <c r="I3" s="76" t="s">
        <v>34</v>
      </c>
      <c r="J3" s="76" t="s">
        <v>35</v>
      </c>
      <c r="K3" s="76"/>
      <c r="L3" s="76"/>
      <c r="M3" s="77"/>
      <c r="N3" s="77"/>
      <c r="O3" s="6"/>
      <c r="P3" s="89"/>
      <c r="Q3" s="89"/>
      <c r="R3" s="55"/>
      <c r="S3" s="55"/>
      <c r="T3" s="55"/>
      <c r="U3" s="55"/>
      <c r="V3" s="6"/>
      <c r="W3" s="80" t="s">
        <v>35</v>
      </c>
      <c r="X3" s="80" t="s">
        <v>41</v>
      </c>
      <c r="Y3" s="80" t="s">
        <v>42</v>
      </c>
      <c r="Z3" s="80" t="s">
        <v>43</v>
      </c>
      <c r="AA3" s="80" t="s">
        <v>44</v>
      </c>
      <c r="AJ3" s="6"/>
      <c r="AK3" s="76" t="s">
        <v>35</v>
      </c>
      <c r="AM3" s="176" t="s">
        <v>67</v>
      </c>
      <c r="AN3" s="176"/>
      <c r="AP3" s="91" t="s">
        <v>38</v>
      </c>
      <c r="AQ3" s="91" t="s">
        <v>40</v>
      </c>
      <c r="AR3" s="84" t="s">
        <v>63</v>
      </c>
      <c r="AS3" s="84" t="s">
        <v>64</v>
      </c>
      <c r="AT3" s="84" t="s">
        <v>65</v>
      </c>
      <c r="AU3" s="84" t="s">
        <v>66</v>
      </c>
      <c r="AV3" s="84" t="s">
        <v>79</v>
      </c>
      <c r="AW3" s="36"/>
      <c r="BC3" s="6"/>
    </row>
    <row r="4" spans="1:55">
      <c r="A4" s="10">
        <v>43777</v>
      </c>
      <c r="B4" s="11">
        <v>1</v>
      </c>
      <c r="C4" s="12">
        <v>177.02937299999999</v>
      </c>
      <c r="D4" s="12"/>
      <c r="E4" s="12"/>
      <c r="F4" s="12"/>
      <c r="G4" s="12"/>
      <c r="H4" s="6"/>
      <c r="I4" s="12">
        <f>$F$25*B4+$F$26</f>
        <v>161.61830424681591</v>
      </c>
      <c r="J4" s="12">
        <f>C4-I4</f>
        <v>15.411068753184082</v>
      </c>
      <c r="K4" s="12"/>
      <c r="L4" s="12"/>
      <c r="M4" s="12"/>
      <c r="N4" s="12"/>
      <c r="O4" s="6"/>
      <c r="P4" s="90" t="s">
        <v>38</v>
      </c>
      <c r="Q4" s="90" t="s">
        <v>40</v>
      </c>
      <c r="R4" s="54"/>
      <c r="S4" s="58"/>
      <c r="T4" s="58"/>
      <c r="U4" s="58"/>
      <c r="V4" s="6"/>
      <c r="W4" s="12">
        <v>-56.241709833011328</v>
      </c>
      <c r="X4" s="12">
        <f>STANDARDIZE(W4, AVERAGE($W$4:$W$255), _xlfn.STDEV.S($W$4:$W$255))</f>
        <v>-3.2977922856897961</v>
      </c>
      <c r="Y4" s="63">
        <v>1</v>
      </c>
      <c r="Z4" s="62">
        <f>(Y4-0.5)/252</f>
        <v>1.984126984126984E-3</v>
      </c>
      <c r="AA4" s="12">
        <f>_xlfn.NORM.S.INV(Z4)</f>
        <v>-2.8806743591110573</v>
      </c>
      <c r="AJ4" s="6"/>
      <c r="AK4" s="12">
        <f>C4-I4</f>
        <v>15.411068753184082</v>
      </c>
      <c r="AM4" s="81" t="s">
        <v>50</v>
      </c>
      <c r="AN4" s="81">
        <v>5.9775817452833827E-14</v>
      </c>
      <c r="AP4" s="83">
        <v>-56.241709833011328</v>
      </c>
      <c r="AQ4" s="83">
        <v>1</v>
      </c>
      <c r="AR4" s="13">
        <f>_xlfn.NORM.DIST(AP4,$AN$4, $AN$8, TRUE)</f>
        <v>4.8724096615672228E-4</v>
      </c>
      <c r="AS4" s="13">
        <f>AR4</f>
        <v>4.8724096615672228E-4</v>
      </c>
      <c r="AT4" s="25">
        <f>AS4*$AN$16</f>
        <v>0.12278472347149401</v>
      </c>
      <c r="AU4" s="83">
        <v>1</v>
      </c>
      <c r="AV4" s="25">
        <f>((AT4-AU4)^2)/AT4</f>
        <v>6.2671203682242576</v>
      </c>
      <c r="AW4" s="36"/>
      <c r="AX4" s="64" t="s">
        <v>45</v>
      </c>
      <c r="AY4" s="86">
        <f>SUM(AV4:AV18)</f>
        <v>112.34400983653651</v>
      </c>
      <c r="AZ4" s="65"/>
      <c r="BA4" s="65"/>
      <c r="BC4" s="6"/>
    </row>
    <row r="5" spans="1:55">
      <c r="A5" s="10">
        <v>43780</v>
      </c>
      <c r="B5" s="11">
        <v>2</v>
      </c>
      <c r="C5" s="12">
        <v>176.658142</v>
      </c>
      <c r="D5" s="12"/>
      <c r="E5" s="12"/>
      <c r="F5" s="12"/>
      <c r="G5" s="12"/>
      <c r="H5" s="6"/>
      <c r="I5" s="12">
        <f>$F$25*B5+$F$26</f>
        <v>161.58691498952138</v>
      </c>
      <c r="J5" s="12">
        <f t="shared" ref="J5:J68" si="0">C5-I5</f>
        <v>15.071227010478623</v>
      </c>
      <c r="K5" s="12"/>
      <c r="L5" s="12"/>
      <c r="M5" s="12"/>
      <c r="N5" s="12"/>
      <c r="O5" s="6"/>
      <c r="P5" s="81">
        <v>-56.241709833011328</v>
      </c>
      <c r="Q5" s="81">
        <v>1</v>
      </c>
      <c r="R5" s="54"/>
      <c r="S5" s="54"/>
      <c r="T5" s="54"/>
      <c r="U5" s="54"/>
      <c r="V5" s="6"/>
      <c r="W5" s="12">
        <v>-47.744550090305893</v>
      </c>
      <c r="X5" s="12">
        <f t="shared" ref="X5:X68" si="1">STANDARDIZE(W5, AVERAGE($W$4:$W$255), _xlfn.STDEV.S($W$4:$W$255))</f>
        <v>-2.799552315159592</v>
      </c>
      <c r="Y5" s="63">
        <v>2</v>
      </c>
      <c r="Z5" s="62">
        <f t="shared" ref="Z5:Z68" si="2">(Y5-0.5)/252</f>
        <v>5.9523809523809521E-3</v>
      </c>
      <c r="AA5" s="12">
        <f t="shared" ref="AA5:AA68" si="3">_xlfn.NORM.S.INV(Z5)</f>
        <v>-2.514954877802527</v>
      </c>
      <c r="AJ5" s="6"/>
      <c r="AK5" s="12">
        <f t="shared" ref="AK5:AK68" si="4">C5-I5</f>
        <v>15.071227010478623</v>
      </c>
      <c r="AM5" s="81" t="s">
        <v>51</v>
      </c>
      <c r="AN5" s="81">
        <v>1.0743231823309349</v>
      </c>
      <c r="AP5" s="83">
        <v>-50.456902288536064</v>
      </c>
      <c r="AQ5" s="83">
        <v>0</v>
      </c>
      <c r="AR5" s="13">
        <f t="shared" ref="AR5:AR18" si="5">_xlfn.NORM.DIST(AP5,$AN$4, $AN$8, TRUE)</f>
        <v>1.5452300441138064E-3</v>
      </c>
      <c r="AS5" s="13">
        <f>AR5-AR4</f>
        <v>1.0579890779570842E-3</v>
      </c>
      <c r="AT5" s="25">
        <f t="shared" ref="AT5:AT18" si="6">AS5*$AN$16</f>
        <v>0.26661324764518524</v>
      </c>
      <c r="AU5" s="83">
        <v>0</v>
      </c>
      <c r="AV5" s="25">
        <f t="shared" ref="AV5:AV18" si="7">((AT5-AU5)^2)/AT5</f>
        <v>0.26661324764518524</v>
      </c>
      <c r="AW5" s="36"/>
      <c r="AX5" s="66" t="s">
        <v>46</v>
      </c>
      <c r="AY5" s="66">
        <f>CHIDIST(AY4,AY6)</f>
        <v>2.05550683562137E-18</v>
      </c>
      <c r="AZ5" s="67"/>
      <c r="BA5" s="65"/>
      <c r="BC5" s="6"/>
    </row>
    <row r="6" spans="1:55">
      <c r="A6" s="10">
        <v>43781</v>
      </c>
      <c r="B6" s="11">
        <v>3</v>
      </c>
      <c r="C6" s="12">
        <v>177.810913</v>
      </c>
      <c r="D6" s="12"/>
      <c r="E6" s="12"/>
      <c r="F6" s="12"/>
      <c r="G6" s="12"/>
      <c r="H6" s="6"/>
      <c r="I6" s="12">
        <f t="shared" ref="I6:I68" si="8">$F$25*B6+$F$26</f>
        <v>161.55552573222681</v>
      </c>
      <c r="J6" s="12">
        <f t="shared" si="0"/>
        <v>16.255387267773187</v>
      </c>
      <c r="K6" s="12"/>
      <c r="L6" s="12"/>
      <c r="M6" s="12"/>
      <c r="N6" s="12"/>
      <c r="O6" s="6"/>
      <c r="P6" s="81">
        <v>-50.456902288536064</v>
      </c>
      <c r="Q6" s="81">
        <v>0</v>
      </c>
      <c r="R6" s="54"/>
      <c r="S6" s="54"/>
      <c r="T6" s="54"/>
      <c r="U6" s="54"/>
      <c r="V6" s="6"/>
      <c r="W6" s="12">
        <v>-41.399275347600422</v>
      </c>
      <c r="X6" s="12">
        <f t="shared" si="1"/>
        <v>-2.4274904031159057</v>
      </c>
      <c r="Y6" s="63">
        <v>3</v>
      </c>
      <c r="Z6" s="62">
        <f t="shared" si="2"/>
        <v>9.9206349206349201E-3</v>
      </c>
      <c r="AA6" s="12">
        <f t="shared" si="3"/>
        <v>-2.3293360530619998</v>
      </c>
      <c r="AJ6" s="6"/>
      <c r="AK6" s="12">
        <f t="shared" si="4"/>
        <v>16.255387267773187</v>
      </c>
      <c r="AM6" s="81" t="s">
        <v>52</v>
      </c>
      <c r="AN6" s="81">
        <v>4.8568726696433941</v>
      </c>
      <c r="AP6" s="83">
        <v>-44.6720947440608</v>
      </c>
      <c r="AQ6" s="83">
        <v>1</v>
      </c>
      <c r="AR6" s="13">
        <f t="shared" si="5"/>
        <v>4.4042860255490536E-3</v>
      </c>
      <c r="AS6" s="13">
        <f t="shared" ref="AS6:AS18" si="9">AR6-AR5</f>
        <v>2.8590559814352474E-3</v>
      </c>
      <c r="AT6" s="25">
        <f t="shared" si="6"/>
        <v>0.72048210732168239</v>
      </c>
      <c r="AU6" s="83">
        <v>1</v>
      </c>
      <c r="AV6" s="25">
        <f t="shared" si="7"/>
        <v>0.10844162753433059</v>
      </c>
      <c r="AW6" s="36"/>
      <c r="AX6" s="66" t="s">
        <v>47</v>
      </c>
      <c r="AY6" s="68">
        <f>15-1-2</f>
        <v>12</v>
      </c>
      <c r="AZ6" s="67"/>
      <c r="BA6" s="65"/>
      <c r="BC6" s="6"/>
    </row>
    <row r="7" spans="1:55">
      <c r="A7" s="10">
        <v>43782</v>
      </c>
      <c r="B7" s="11">
        <v>4</v>
      </c>
      <c r="C7" s="12">
        <v>177.752319</v>
      </c>
      <c r="D7" s="12"/>
      <c r="E7" s="12"/>
      <c r="F7" s="12"/>
      <c r="G7" s="12"/>
      <c r="H7" s="6"/>
      <c r="I7" s="12">
        <f t="shared" si="8"/>
        <v>161.52413647493225</v>
      </c>
      <c r="J7" s="12">
        <f t="shared" si="0"/>
        <v>16.228182525067751</v>
      </c>
      <c r="K7" s="12"/>
      <c r="L7" s="12"/>
      <c r="M7" s="12"/>
      <c r="N7" s="12"/>
      <c r="O7" s="6"/>
      <c r="P7" s="81">
        <v>-44.6720947440608</v>
      </c>
      <c r="Q7" s="81">
        <v>1</v>
      </c>
      <c r="R7" s="54"/>
      <c r="S7" s="54"/>
      <c r="T7" s="54"/>
      <c r="U7" s="54"/>
      <c r="V7" s="6"/>
      <c r="W7" s="12">
        <v>-40.789048604894987</v>
      </c>
      <c r="X7" s="12">
        <f t="shared" si="1"/>
        <v>-2.3917091110714308</v>
      </c>
      <c r="Y7" s="63">
        <v>4</v>
      </c>
      <c r="Z7" s="62">
        <f t="shared" si="2"/>
        <v>1.3888888888888888E-2</v>
      </c>
      <c r="AA7" s="12">
        <f t="shared" si="3"/>
        <v>-2.2004105812100327</v>
      </c>
      <c r="AJ7" s="6"/>
      <c r="AK7" s="12">
        <f t="shared" si="4"/>
        <v>16.228182525067751</v>
      </c>
      <c r="AM7" s="81" t="s">
        <v>53</v>
      </c>
      <c r="AN7" s="81" t="e">
        <v>#N/A</v>
      </c>
      <c r="AP7" s="83">
        <v>-38.887287199585529</v>
      </c>
      <c r="AQ7" s="83">
        <v>3</v>
      </c>
      <c r="AR7" s="13">
        <f t="shared" si="5"/>
        <v>1.1297994267571181E-2</v>
      </c>
      <c r="AS7" s="13">
        <f t="shared" si="9"/>
        <v>6.8937082420221273E-3</v>
      </c>
      <c r="AT7" s="25">
        <f t="shared" si="6"/>
        <v>1.7372144769895761</v>
      </c>
      <c r="AU7" s="83">
        <v>3</v>
      </c>
      <c r="AV7" s="25">
        <f t="shared" si="7"/>
        <v>0.91792193666728128</v>
      </c>
      <c r="AW7" s="36"/>
      <c r="AX7" s="67"/>
      <c r="AY7" s="68"/>
      <c r="AZ7" s="65"/>
      <c r="BA7" s="65"/>
      <c r="BC7" s="6"/>
    </row>
    <row r="8" spans="1:55" ht="20" thickBot="1">
      <c r="A8" s="10">
        <v>43783</v>
      </c>
      <c r="B8" s="11">
        <v>5</v>
      </c>
      <c r="C8" s="12">
        <v>176.37780799999999</v>
      </c>
      <c r="D8" s="12"/>
      <c r="E8" s="12"/>
      <c r="F8" s="12"/>
      <c r="G8" s="12"/>
      <c r="H8" s="6"/>
      <c r="I8" s="12">
        <f t="shared" si="8"/>
        <v>161.49274721763769</v>
      </c>
      <c r="J8" s="12">
        <f t="shared" si="0"/>
        <v>14.885060782362302</v>
      </c>
      <c r="K8" s="12"/>
      <c r="L8" s="12"/>
      <c r="M8" s="12"/>
      <c r="N8" s="12"/>
      <c r="O8" s="6"/>
      <c r="P8" s="81">
        <v>-38.887287199585529</v>
      </c>
      <c r="Q8" s="81">
        <v>3</v>
      </c>
      <c r="R8" s="54"/>
      <c r="S8" s="54"/>
      <c r="T8" s="54"/>
      <c r="U8" s="54"/>
      <c r="V8" s="6"/>
      <c r="W8" s="12">
        <v>-40.762207575716772</v>
      </c>
      <c r="X8" s="12">
        <f t="shared" si="1"/>
        <v>-2.3901352588676712</v>
      </c>
      <c r="Y8" s="63">
        <v>5</v>
      </c>
      <c r="Z8" s="62">
        <f t="shared" si="2"/>
        <v>1.7857142857142856E-2</v>
      </c>
      <c r="AA8" s="12">
        <f t="shared" si="3"/>
        <v>-2.1001654928444697</v>
      </c>
      <c r="AJ8" s="6"/>
      <c r="AK8" s="12">
        <f t="shared" si="4"/>
        <v>14.885060782362302</v>
      </c>
      <c r="AM8" s="81" t="s">
        <v>54</v>
      </c>
      <c r="AN8" s="81">
        <v>17.054351808954927</v>
      </c>
      <c r="AP8" s="83">
        <v>-33.102479655110272</v>
      </c>
      <c r="AQ8" s="83">
        <v>1</v>
      </c>
      <c r="AR8" s="13">
        <f t="shared" si="5"/>
        <v>2.6129199872688431E-2</v>
      </c>
      <c r="AS8" s="13">
        <f t="shared" si="9"/>
        <v>1.483120560511725E-2</v>
      </c>
      <c r="AT8" s="25">
        <f t="shared" si="6"/>
        <v>3.7374638124895467</v>
      </c>
      <c r="AU8" s="83">
        <v>1</v>
      </c>
      <c r="AV8" s="25">
        <f t="shared" si="7"/>
        <v>2.0050249315185211</v>
      </c>
      <c r="AW8" s="36"/>
      <c r="AX8" s="69" t="s">
        <v>48</v>
      </c>
      <c r="AY8" s="67"/>
      <c r="AZ8" s="67"/>
      <c r="BA8" s="65"/>
      <c r="BC8" s="6"/>
    </row>
    <row r="9" spans="1:55">
      <c r="A9" s="10">
        <v>43784</v>
      </c>
      <c r="B9" s="11">
        <v>6</v>
      </c>
      <c r="C9" s="12">
        <v>178.43956</v>
      </c>
      <c r="D9" s="12"/>
      <c r="E9" s="12"/>
      <c r="F9" s="12"/>
      <c r="G9" s="12"/>
      <c r="H9" s="6"/>
      <c r="I9" s="12">
        <f t="shared" si="8"/>
        <v>161.46135796034315</v>
      </c>
      <c r="J9" s="12">
        <f t="shared" si="0"/>
        <v>16.97820203965685</v>
      </c>
      <c r="K9" s="12"/>
      <c r="L9" s="12"/>
      <c r="M9" s="12"/>
      <c r="N9" s="12"/>
      <c r="O9" s="6"/>
      <c r="P9" s="81">
        <v>-33.102479655110272</v>
      </c>
      <c r="Q9" s="81">
        <v>1</v>
      </c>
      <c r="R9" s="54"/>
      <c r="S9" s="54"/>
      <c r="T9" s="54"/>
      <c r="U9" s="54"/>
      <c r="V9" s="6"/>
      <c r="W9" s="12">
        <v>-36.248216570407308</v>
      </c>
      <c r="X9" s="12">
        <f t="shared" si="1"/>
        <v>-2.1254526103638889</v>
      </c>
      <c r="Y9" s="63">
        <v>6</v>
      </c>
      <c r="Z9" s="62">
        <f t="shared" si="2"/>
        <v>2.1825396825396824E-2</v>
      </c>
      <c r="AA9" s="12">
        <f t="shared" si="3"/>
        <v>-2.0174287103431898</v>
      </c>
      <c r="AJ9" s="6"/>
      <c r="AK9" s="12">
        <f t="shared" si="4"/>
        <v>16.97820203965685</v>
      </c>
      <c r="AM9" s="81" t="s">
        <v>55</v>
      </c>
      <c r="AN9" s="81">
        <v>290.85091562360418</v>
      </c>
      <c r="AP9" s="83">
        <v>-27.317672110635005</v>
      </c>
      <c r="AQ9" s="83">
        <v>12</v>
      </c>
      <c r="AR9" s="13">
        <f t="shared" si="5"/>
        <v>5.4599847713868541E-2</v>
      </c>
      <c r="AS9" s="13">
        <f t="shared" si="9"/>
        <v>2.847064784118011E-2</v>
      </c>
      <c r="AT9" s="25">
        <f t="shared" si="6"/>
        <v>7.174603255977388</v>
      </c>
      <c r="AU9" s="83">
        <v>12</v>
      </c>
      <c r="AV9" s="25">
        <f t="shared" si="7"/>
        <v>3.2453994885117883</v>
      </c>
      <c r="AW9" s="36"/>
      <c r="AX9" s="166" t="s">
        <v>70</v>
      </c>
      <c r="AY9" s="167"/>
      <c r="AZ9" s="167"/>
      <c r="BA9" s="168"/>
      <c r="BC9" s="6"/>
    </row>
    <row r="10" spans="1:55">
      <c r="A10" s="10">
        <v>43787</v>
      </c>
      <c r="B10" s="11">
        <v>7</v>
      </c>
      <c r="C10" s="12">
        <v>176.52507</v>
      </c>
      <c r="D10" s="12"/>
      <c r="E10" s="12"/>
      <c r="F10" s="12"/>
      <c r="G10" s="12"/>
      <c r="H10" s="6"/>
      <c r="I10" s="12">
        <f t="shared" si="8"/>
        <v>161.42996870304859</v>
      </c>
      <c r="J10" s="12">
        <f t="shared" si="0"/>
        <v>15.095101296951412</v>
      </c>
      <c r="K10" s="12"/>
      <c r="L10" s="12"/>
      <c r="M10" s="12"/>
      <c r="N10" s="12"/>
      <c r="O10" s="6"/>
      <c r="P10" s="81">
        <v>-27.317672110635005</v>
      </c>
      <c r="Q10" s="81">
        <v>12</v>
      </c>
      <c r="R10" s="54"/>
      <c r="S10" s="54"/>
      <c r="T10" s="54"/>
      <c r="U10" s="54"/>
      <c r="V10" s="6"/>
      <c r="W10" s="12">
        <v>-32.864210055818205</v>
      </c>
      <c r="X10" s="12">
        <f t="shared" si="1"/>
        <v>-1.9270278005266588</v>
      </c>
      <c r="Y10" s="63">
        <v>7</v>
      </c>
      <c r="Z10" s="62">
        <f t="shared" si="2"/>
        <v>2.5793650793650792E-2</v>
      </c>
      <c r="AA10" s="12">
        <f t="shared" si="3"/>
        <v>-1.9465617207989845</v>
      </c>
      <c r="AJ10" s="6"/>
      <c r="AK10" s="12">
        <f t="shared" si="4"/>
        <v>15.095101296951412</v>
      </c>
      <c r="AM10" s="81" t="s">
        <v>56</v>
      </c>
      <c r="AN10" s="81">
        <v>-0.40642199745634278</v>
      </c>
      <c r="AP10" s="83">
        <v>-21.532864566159738</v>
      </c>
      <c r="AQ10" s="83">
        <v>23</v>
      </c>
      <c r="AR10" s="13">
        <f t="shared" si="5"/>
        <v>0.10336606257939722</v>
      </c>
      <c r="AS10" s="13">
        <f t="shared" si="9"/>
        <v>4.8766214865528679E-2</v>
      </c>
      <c r="AT10" s="25">
        <f t="shared" si="6"/>
        <v>12.289086146113227</v>
      </c>
      <c r="AU10" s="83">
        <v>23</v>
      </c>
      <c r="AV10" s="25">
        <f t="shared" si="7"/>
        <v>9.3354114554456284</v>
      </c>
      <c r="AW10" s="85"/>
      <c r="AX10" s="169"/>
      <c r="AY10" s="170"/>
      <c r="AZ10" s="170"/>
      <c r="BA10" s="171"/>
      <c r="BC10" s="6"/>
    </row>
    <row r="11" spans="1:55">
      <c r="A11" s="10">
        <v>43788</v>
      </c>
      <c r="B11" s="11">
        <v>8</v>
      </c>
      <c r="C11" s="12">
        <v>176.839249</v>
      </c>
      <c r="D11" s="12"/>
      <c r="E11" s="12"/>
      <c r="F11" s="12"/>
      <c r="G11" s="12"/>
      <c r="H11" s="6"/>
      <c r="I11" s="12">
        <f t="shared" si="8"/>
        <v>161.39857944575402</v>
      </c>
      <c r="J11" s="12">
        <f t="shared" si="0"/>
        <v>15.440669554245972</v>
      </c>
      <c r="K11" s="12"/>
      <c r="L11" s="12"/>
      <c r="M11" s="12"/>
      <c r="N11" s="12"/>
      <c r="O11" s="6"/>
      <c r="P11" s="81">
        <v>-21.532864566159738</v>
      </c>
      <c r="Q11" s="81">
        <v>23</v>
      </c>
      <c r="R11" s="54"/>
      <c r="S11" s="54"/>
      <c r="T11" s="54"/>
      <c r="U11" s="54"/>
      <c r="V11" s="6"/>
      <c r="W11" s="12">
        <v>-32.673516517360312</v>
      </c>
      <c r="X11" s="12">
        <f t="shared" si="1"/>
        <v>-1.9158462827185316</v>
      </c>
      <c r="Y11" s="63">
        <v>8</v>
      </c>
      <c r="Z11" s="62">
        <f t="shared" si="2"/>
        <v>2.976190476190476E-2</v>
      </c>
      <c r="AA11" s="12">
        <f t="shared" si="3"/>
        <v>-1.8843044227824219</v>
      </c>
      <c r="AJ11" s="6"/>
      <c r="AK11" s="12">
        <f t="shared" si="4"/>
        <v>15.440669554245972</v>
      </c>
      <c r="AM11" s="81" t="s">
        <v>57</v>
      </c>
      <c r="AN11" s="81">
        <v>-0.70625830251124089</v>
      </c>
      <c r="AP11" s="83">
        <v>-15.748057021684474</v>
      </c>
      <c r="AQ11" s="83">
        <v>11</v>
      </c>
      <c r="AR11" s="13">
        <f t="shared" si="5"/>
        <v>0.17789834874088739</v>
      </c>
      <c r="AS11" s="13">
        <f t="shared" si="9"/>
        <v>7.4532286161490172E-2</v>
      </c>
      <c r="AT11" s="25">
        <f t="shared" si="6"/>
        <v>18.782136112695522</v>
      </c>
      <c r="AU11" s="83">
        <v>11</v>
      </c>
      <c r="AV11" s="25">
        <f t="shared" si="7"/>
        <v>3.2244278346797821</v>
      </c>
      <c r="AW11" s="85"/>
      <c r="AX11" s="169"/>
      <c r="AY11" s="170"/>
      <c r="AZ11" s="170"/>
      <c r="BA11" s="171"/>
      <c r="BC11" s="6"/>
    </row>
    <row r="12" spans="1:55">
      <c r="A12" s="10">
        <v>43789</v>
      </c>
      <c r="B12" s="11">
        <v>9</v>
      </c>
      <c r="C12" s="12">
        <v>173.99208100000001</v>
      </c>
      <c r="D12" s="12"/>
      <c r="E12" s="12"/>
      <c r="F12" s="12"/>
      <c r="G12" s="12"/>
      <c r="H12" s="6"/>
      <c r="I12" s="12">
        <f t="shared" si="8"/>
        <v>161.36719018845946</v>
      </c>
      <c r="J12" s="12">
        <f t="shared" si="0"/>
        <v>12.624890811540553</v>
      </c>
      <c r="K12" s="12"/>
      <c r="L12" s="12"/>
      <c r="M12" s="12"/>
      <c r="N12" s="12"/>
      <c r="O12" s="6"/>
      <c r="P12" s="81">
        <v>-15.748057021684474</v>
      </c>
      <c r="Q12" s="81">
        <v>11</v>
      </c>
      <c r="R12" s="54"/>
      <c r="S12" s="54"/>
      <c r="T12" s="54"/>
      <c r="U12" s="54"/>
      <c r="V12" s="6"/>
      <c r="W12" s="12">
        <v>-31.719211827701869</v>
      </c>
      <c r="X12" s="12">
        <f t="shared" si="1"/>
        <v>-1.8598896154497497</v>
      </c>
      <c r="Y12" s="63">
        <v>9</v>
      </c>
      <c r="Z12" s="62">
        <f t="shared" si="2"/>
        <v>3.3730158730158728E-2</v>
      </c>
      <c r="AA12" s="12">
        <f t="shared" si="3"/>
        <v>-1.8285948988056846</v>
      </c>
      <c r="AJ12" s="6"/>
      <c r="AK12" s="12">
        <f t="shared" si="4"/>
        <v>12.624890811540553</v>
      </c>
      <c r="AM12" s="81" t="s">
        <v>49</v>
      </c>
      <c r="AN12" s="81">
        <v>86.772113167128964</v>
      </c>
      <c r="AP12" s="83">
        <v>-9.9632494772092102</v>
      </c>
      <c r="AQ12" s="83">
        <v>22</v>
      </c>
      <c r="AR12" s="13">
        <f t="shared" si="5"/>
        <v>0.2795409647101797</v>
      </c>
      <c r="AS12" s="13">
        <f t="shared" si="9"/>
        <v>0.1016426159692923</v>
      </c>
      <c r="AT12" s="25">
        <f t="shared" si="6"/>
        <v>25.61393922426166</v>
      </c>
      <c r="AU12" s="83">
        <v>22</v>
      </c>
      <c r="AV12" s="25">
        <f t="shared" si="7"/>
        <v>0.50990035551759028</v>
      </c>
      <c r="AW12" s="85"/>
      <c r="AX12" s="169"/>
      <c r="AY12" s="170"/>
      <c r="AZ12" s="170"/>
      <c r="BA12" s="171"/>
      <c r="BC12" s="6"/>
    </row>
    <row r="13" spans="1:55" ht="20" thickBot="1">
      <c r="A13" s="10">
        <v>43790</v>
      </c>
      <c r="B13" s="11">
        <v>10</v>
      </c>
      <c r="C13" s="12">
        <v>173.31463600000001</v>
      </c>
      <c r="D13" s="12"/>
      <c r="E13" s="12"/>
      <c r="F13" s="12"/>
      <c r="G13" s="12"/>
      <c r="H13" s="6"/>
      <c r="I13" s="12">
        <f t="shared" si="8"/>
        <v>161.33580093116493</v>
      </c>
      <c r="J13" s="12">
        <f t="shared" si="0"/>
        <v>11.978835068835082</v>
      </c>
      <c r="K13" s="12"/>
      <c r="L13" s="12"/>
      <c r="M13" s="12"/>
      <c r="N13" s="12"/>
      <c r="O13" s="6"/>
      <c r="P13" s="81">
        <v>-9.9632494772092102</v>
      </c>
      <c r="Q13" s="81">
        <v>22</v>
      </c>
      <c r="R13" s="54"/>
      <c r="S13" s="54"/>
      <c r="T13" s="54"/>
      <c r="U13" s="54"/>
      <c r="V13" s="6"/>
      <c r="W13" s="12">
        <v>-31.264824313112769</v>
      </c>
      <c r="X13" s="12">
        <f t="shared" si="1"/>
        <v>-1.8332461217726397</v>
      </c>
      <c r="Y13" s="63">
        <v>10</v>
      </c>
      <c r="Z13" s="62">
        <f t="shared" si="2"/>
        <v>3.7698412698412696E-2</v>
      </c>
      <c r="AA13" s="12">
        <f t="shared" si="3"/>
        <v>-1.7780428020381664</v>
      </c>
      <c r="AJ13" s="6"/>
      <c r="AK13" s="12">
        <f t="shared" si="4"/>
        <v>11.978835068835082</v>
      </c>
      <c r="AM13" s="81" t="s">
        <v>58</v>
      </c>
      <c r="AN13" s="81">
        <v>-56.241709833011328</v>
      </c>
      <c r="AP13" s="83">
        <v>-4.1784419327339464</v>
      </c>
      <c r="AQ13" s="83">
        <v>18</v>
      </c>
      <c r="AR13" s="13">
        <f t="shared" si="5"/>
        <v>0.40322536129769809</v>
      </c>
      <c r="AS13" s="13">
        <f t="shared" si="9"/>
        <v>0.1236843965875184</v>
      </c>
      <c r="AT13" s="25">
        <f t="shared" si="6"/>
        <v>31.168467940054637</v>
      </c>
      <c r="AU13" s="83">
        <v>18</v>
      </c>
      <c r="AV13" s="25">
        <f t="shared" si="7"/>
        <v>5.5635890805335118</v>
      </c>
      <c r="AW13" s="85"/>
      <c r="AX13" s="172"/>
      <c r="AY13" s="173"/>
      <c r="AZ13" s="173"/>
      <c r="BA13" s="174"/>
      <c r="BC13" s="6"/>
    </row>
    <row r="14" spans="1:55">
      <c r="A14" s="10">
        <v>43791</v>
      </c>
      <c r="B14" s="11">
        <v>11</v>
      </c>
      <c r="C14" s="12">
        <v>173.56990099999999</v>
      </c>
      <c r="D14" s="12"/>
      <c r="E14" s="12"/>
      <c r="F14" s="12"/>
      <c r="G14" s="12"/>
      <c r="H14" s="6"/>
      <c r="I14" s="12">
        <f t="shared" si="8"/>
        <v>161.30441167387036</v>
      </c>
      <c r="J14" s="12">
        <f t="shared" si="0"/>
        <v>12.265489326129625</v>
      </c>
      <c r="K14" s="12"/>
      <c r="L14" s="12"/>
      <c r="M14" s="12"/>
      <c r="N14" s="12"/>
      <c r="O14" s="6"/>
      <c r="P14" s="81">
        <v>-4.1784419327339464</v>
      </c>
      <c r="Q14" s="81">
        <v>18</v>
      </c>
      <c r="R14" s="54"/>
      <c r="S14" s="54"/>
      <c r="T14" s="54"/>
      <c r="U14" s="54"/>
      <c r="V14" s="6"/>
      <c r="W14" s="12">
        <v>-30.721625318422198</v>
      </c>
      <c r="X14" s="12">
        <f t="shared" si="1"/>
        <v>-1.8013950727984216</v>
      </c>
      <c r="Y14" s="63">
        <v>11</v>
      </c>
      <c r="Z14" s="62">
        <f t="shared" si="2"/>
        <v>4.1666666666666664E-2</v>
      </c>
      <c r="AA14" s="12">
        <f t="shared" si="3"/>
        <v>-1.7316643961222451</v>
      </c>
      <c r="AJ14" s="6"/>
      <c r="AK14" s="12">
        <f t="shared" si="4"/>
        <v>12.265489326129625</v>
      </c>
      <c r="AM14" s="81" t="s">
        <v>59</v>
      </c>
      <c r="AN14" s="81">
        <v>30.530403334117636</v>
      </c>
      <c r="AP14" s="83">
        <v>1.6063656117413174</v>
      </c>
      <c r="AQ14" s="83">
        <v>18</v>
      </c>
      <c r="AR14" s="13">
        <f t="shared" si="5"/>
        <v>0.53752126347437335</v>
      </c>
      <c r="AS14" s="13">
        <f t="shared" si="9"/>
        <v>0.13429590217667525</v>
      </c>
      <c r="AT14" s="25">
        <f t="shared" si="6"/>
        <v>33.842567348522167</v>
      </c>
      <c r="AU14" s="83">
        <v>18</v>
      </c>
      <c r="AV14" s="25">
        <f t="shared" si="7"/>
        <v>7.4163090999483749</v>
      </c>
      <c r="AW14" s="85"/>
      <c r="AX14" s="65"/>
      <c r="AY14" s="65"/>
      <c r="AZ14" s="65"/>
      <c r="BA14" s="65"/>
      <c r="BC14" s="6"/>
    </row>
    <row r="15" spans="1:55">
      <c r="A15" s="10">
        <v>43794</v>
      </c>
      <c r="B15" s="11">
        <v>12</v>
      </c>
      <c r="C15" s="12">
        <v>173.29499799999999</v>
      </c>
      <c r="D15" s="12"/>
      <c r="E15" s="12"/>
      <c r="F15" s="12"/>
      <c r="G15" s="12"/>
      <c r="H15" s="6"/>
      <c r="I15" s="12">
        <f t="shared" si="8"/>
        <v>161.2730224165758</v>
      </c>
      <c r="J15" s="12">
        <f t="shared" si="0"/>
        <v>12.021975583424194</v>
      </c>
      <c r="K15" s="12"/>
      <c r="L15" s="12"/>
      <c r="M15" s="12"/>
      <c r="N15" s="12"/>
      <c r="O15" s="6"/>
      <c r="P15" s="81">
        <v>1.6063656117413174</v>
      </c>
      <c r="Q15" s="81">
        <v>18</v>
      </c>
      <c r="R15" s="54"/>
      <c r="S15" s="54"/>
      <c r="T15" s="54"/>
      <c r="U15" s="54"/>
      <c r="V15" s="6"/>
      <c r="W15" s="12">
        <v>-30.505444031949452</v>
      </c>
      <c r="X15" s="12">
        <f t="shared" si="1"/>
        <v>-1.7887190538623496</v>
      </c>
      <c r="Y15" s="63">
        <v>12</v>
      </c>
      <c r="Z15" s="62">
        <f t="shared" si="2"/>
        <v>4.5634920634920632E-2</v>
      </c>
      <c r="AA15" s="12">
        <f t="shared" si="3"/>
        <v>-1.6887370022667971</v>
      </c>
      <c r="AJ15" s="6"/>
      <c r="AK15" s="12">
        <f t="shared" si="4"/>
        <v>12.021975583424194</v>
      </c>
      <c r="AM15" s="81" t="s">
        <v>60</v>
      </c>
      <c r="AN15" s="81">
        <v>1.5063505998114124E-11</v>
      </c>
      <c r="AP15" s="83">
        <v>7.3911731562165812</v>
      </c>
      <c r="AQ15" s="83">
        <v>21</v>
      </c>
      <c r="AR15" s="13">
        <f t="shared" si="5"/>
        <v>0.66763400440639231</v>
      </c>
      <c r="AS15" s="13">
        <f t="shared" si="9"/>
        <v>0.13011274093201897</v>
      </c>
      <c r="AT15" s="25">
        <f t="shared" si="6"/>
        <v>32.788410714868782</v>
      </c>
      <c r="AU15" s="83">
        <v>21</v>
      </c>
      <c r="AV15" s="25">
        <f t="shared" si="7"/>
        <v>4.2382849352138612</v>
      </c>
      <c r="AW15" s="85"/>
      <c r="AX15" s="65" t="s">
        <v>68</v>
      </c>
      <c r="AY15" s="65"/>
      <c r="AZ15" s="65"/>
      <c r="BA15" s="65"/>
      <c r="BC15" s="6"/>
    </row>
    <row r="16" spans="1:55">
      <c r="A16" s="10">
        <v>43795</v>
      </c>
      <c r="B16" s="11">
        <v>13</v>
      </c>
      <c r="C16" s="12">
        <v>175.26838699999999</v>
      </c>
      <c r="D16" s="12"/>
      <c r="E16" s="12"/>
      <c r="F16" s="12"/>
      <c r="G16" s="12"/>
      <c r="H16" s="6"/>
      <c r="I16" s="12">
        <f t="shared" si="8"/>
        <v>161.24163315928124</v>
      </c>
      <c r="J16" s="12">
        <f t="shared" si="0"/>
        <v>14.026753840718754</v>
      </c>
      <c r="K16" s="12"/>
      <c r="L16" s="12"/>
      <c r="M16" s="12"/>
      <c r="N16" s="12"/>
      <c r="O16" s="6"/>
      <c r="P16" s="81">
        <v>7.3911731562165812</v>
      </c>
      <c r="Q16" s="81">
        <v>21</v>
      </c>
      <c r="R16" s="54"/>
      <c r="S16" s="54"/>
      <c r="T16" s="54"/>
      <c r="U16" s="54"/>
      <c r="V16" s="6"/>
      <c r="W16" s="12">
        <v>-29.059725803833118</v>
      </c>
      <c r="X16" s="12">
        <f t="shared" si="1"/>
        <v>-1.7039478327504916</v>
      </c>
      <c r="Y16" s="63">
        <v>13</v>
      </c>
      <c r="Z16" s="62">
        <f t="shared" si="2"/>
        <v>4.96031746031746E-2</v>
      </c>
      <c r="AA16" s="12">
        <f t="shared" si="3"/>
        <v>-1.648713470290851</v>
      </c>
      <c r="AJ16" s="6"/>
      <c r="AK16" s="12">
        <f t="shared" si="4"/>
        <v>14.026753840718754</v>
      </c>
      <c r="AM16" s="81" t="s">
        <v>61</v>
      </c>
      <c r="AN16" s="81">
        <v>252</v>
      </c>
      <c r="AP16" s="83">
        <v>13.175980700691852</v>
      </c>
      <c r="AQ16" s="83">
        <v>54</v>
      </c>
      <c r="AR16" s="13">
        <f t="shared" si="5"/>
        <v>0.78011675675377778</v>
      </c>
      <c r="AS16" s="13">
        <f t="shared" si="9"/>
        <v>0.11248275234738547</v>
      </c>
      <c r="AT16" s="25">
        <f t="shared" si="6"/>
        <v>28.34565359154114</v>
      </c>
      <c r="AU16" s="83">
        <v>54</v>
      </c>
      <c r="AV16" s="25">
        <f t="shared" si="7"/>
        <v>23.218568149072723</v>
      </c>
      <c r="AW16" s="85"/>
      <c r="AX16" s="65" t="s">
        <v>69</v>
      </c>
      <c r="AY16" s="65"/>
      <c r="AZ16" s="65"/>
      <c r="BA16" s="65"/>
      <c r="BC16" s="6"/>
    </row>
    <row r="17" spans="1:55">
      <c r="A17" s="10">
        <v>43796</v>
      </c>
      <c r="B17" s="11">
        <v>14</v>
      </c>
      <c r="C17" s="12">
        <v>176.151993</v>
      </c>
      <c r="D17" s="12"/>
      <c r="E17" s="12"/>
      <c r="F17" s="12"/>
      <c r="G17" s="12"/>
      <c r="H17" s="6"/>
      <c r="I17" s="12">
        <f t="shared" si="8"/>
        <v>161.2102439019867</v>
      </c>
      <c r="J17" s="12">
        <f t="shared" si="0"/>
        <v>14.941749098013304</v>
      </c>
      <c r="K17" s="12"/>
      <c r="L17" s="12"/>
      <c r="M17" s="12"/>
      <c r="N17" s="12"/>
      <c r="O17" s="6"/>
      <c r="P17" s="81">
        <v>13.175980700691852</v>
      </c>
      <c r="Q17" s="81">
        <v>54</v>
      </c>
      <c r="R17" s="54"/>
      <c r="S17" s="54"/>
      <c r="T17" s="54"/>
      <c r="U17" s="54"/>
      <c r="V17" s="6"/>
      <c r="W17" s="12">
        <v>-28.787691862189547</v>
      </c>
      <c r="X17" s="12">
        <f t="shared" si="1"/>
        <v>-1.6879968341613378</v>
      </c>
      <c r="Y17" s="63">
        <v>14</v>
      </c>
      <c r="Z17" s="62">
        <f t="shared" si="2"/>
        <v>5.3571428571428568E-2</v>
      </c>
      <c r="AA17" s="12">
        <f t="shared" si="3"/>
        <v>-1.6111691623526765</v>
      </c>
      <c r="AJ17" s="6"/>
      <c r="AK17" s="12">
        <f t="shared" si="4"/>
        <v>14.941749098013304</v>
      </c>
      <c r="AM17" s="81" t="s">
        <v>62</v>
      </c>
      <c r="AN17" s="81">
        <v>2.1158367787860795</v>
      </c>
      <c r="AP17" s="83">
        <v>18.960788245167109</v>
      </c>
      <c r="AQ17" s="83">
        <v>53</v>
      </c>
      <c r="AR17" s="13">
        <f t="shared" si="5"/>
        <v>0.86688489681456904</v>
      </c>
      <c r="AS17" s="13">
        <f t="shared" si="9"/>
        <v>8.6768140060791255E-2</v>
      </c>
      <c r="AT17" s="25">
        <f t="shared" si="6"/>
        <v>21.865571295319395</v>
      </c>
      <c r="AU17" s="83">
        <v>53</v>
      </c>
      <c r="AV17" s="25">
        <f t="shared" si="7"/>
        <v>44.332372462380704</v>
      </c>
      <c r="AW17" s="85"/>
      <c r="BC17" s="6"/>
    </row>
    <row r="18" spans="1:55">
      <c r="A18" s="10">
        <v>43798</v>
      </c>
      <c r="B18" s="11">
        <v>15</v>
      </c>
      <c r="C18" s="12">
        <v>175.29785200000001</v>
      </c>
      <c r="D18" s="12"/>
      <c r="E18" s="12"/>
      <c r="F18" s="12"/>
      <c r="G18" s="12"/>
      <c r="H18" s="6"/>
      <c r="I18" s="12">
        <f t="shared" si="8"/>
        <v>161.17885464469214</v>
      </c>
      <c r="J18" s="12">
        <f t="shared" si="0"/>
        <v>14.118997355307869</v>
      </c>
      <c r="K18" s="12"/>
      <c r="L18" s="12"/>
      <c r="M18" s="12"/>
      <c r="N18" s="12"/>
      <c r="O18" s="6"/>
      <c r="P18" s="81">
        <v>18.960788245167109</v>
      </c>
      <c r="Q18" s="81">
        <v>53</v>
      </c>
      <c r="R18" s="54"/>
      <c r="S18" s="54"/>
      <c r="T18" s="54"/>
      <c r="U18" s="54"/>
      <c r="V18" s="6"/>
      <c r="W18" s="12">
        <v>-28.554550546538536</v>
      </c>
      <c r="X18" s="12">
        <f t="shared" si="1"/>
        <v>-1.6743263459327209</v>
      </c>
      <c r="Y18" s="63">
        <v>15</v>
      </c>
      <c r="Z18" s="62">
        <f t="shared" si="2"/>
        <v>5.7539682539682536E-2</v>
      </c>
      <c r="AA18" s="12">
        <f t="shared" si="3"/>
        <v>-1.5757676293730742</v>
      </c>
      <c r="AJ18" s="6"/>
      <c r="AK18" s="12">
        <f t="shared" si="4"/>
        <v>14.118997355307869</v>
      </c>
      <c r="AL18" s="36"/>
      <c r="AN18" s="36"/>
      <c r="AO18" s="36"/>
      <c r="AP18" s="83">
        <v>24.74559578964238</v>
      </c>
      <c r="AQ18" s="83">
        <v>10</v>
      </c>
      <c r="AR18" s="13">
        <f t="shared" si="5"/>
        <v>0.92660787637596431</v>
      </c>
      <c r="AS18" s="13">
        <f t="shared" si="9"/>
        <v>5.9722979561395273E-2</v>
      </c>
      <c r="AT18" s="25">
        <f t="shared" si="6"/>
        <v>15.050190849471608</v>
      </c>
      <c r="AU18" s="83">
        <v>10</v>
      </c>
      <c r="AV18" s="25">
        <f t="shared" si="7"/>
        <v>1.6946248636429877</v>
      </c>
      <c r="AW18" s="85"/>
      <c r="BC18" s="6"/>
    </row>
    <row r="19" spans="1:55">
      <c r="A19" s="10">
        <v>43801</v>
      </c>
      <c r="B19" s="11">
        <v>16</v>
      </c>
      <c r="C19" s="12">
        <v>171.144913</v>
      </c>
      <c r="D19" s="12"/>
      <c r="E19" s="12"/>
      <c r="F19" s="12"/>
      <c r="G19" s="12"/>
      <c r="H19" s="6"/>
      <c r="I19" s="12">
        <f t="shared" si="8"/>
        <v>161.14746538739757</v>
      </c>
      <c r="J19" s="12">
        <f t="shared" si="0"/>
        <v>9.9974476126024285</v>
      </c>
      <c r="K19" s="12"/>
      <c r="L19" s="12"/>
      <c r="M19" s="12"/>
      <c r="N19" s="12"/>
      <c r="O19" s="6"/>
      <c r="P19" s="81">
        <v>24.74559578964238</v>
      </c>
      <c r="Q19" s="81">
        <v>10</v>
      </c>
      <c r="R19" s="54"/>
      <c r="S19" s="54"/>
      <c r="T19" s="54"/>
      <c r="U19" s="54"/>
      <c r="V19" s="6"/>
      <c r="W19" s="12">
        <v>-27.836931687120199</v>
      </c>
      <c r="X19" s="12">
        <f t="shared" si="1"/>
        <v>-1.6322480032635185</v>
      </c>
      <c r="Y19" s="63">
        <v>16</v>
      </c>
      <c r="Z19" s="62">
        <f t="shared" si="2"/>
        <v>6.1507936507936505E-2</v>
      </c>
      <c r="AA19" s="12">
        <f t="shared" si="3"/>
        <v>-1.5422375718953325</v>
      </c>
      <c r="AJ19" s="6"/>
      <c r="AK19" s="12">
        <f t="shared" si="4"/>
        <v>9.9974476126024285</v>
      </c>
      <c r="AL19" s="36"/>
      <c r="AN19" s="36"/>
      <c r="AO19" s="36"/>
      <c r="AP19" s="92" t="s">
        <v>39</v>
      </c>
      <c r="AQ19" s="92">
        <v>4</v>
      </c>
      <c r="AR19" s="36"/>
      <c r="AS19" s="36"/>
      <c r="AT19" s="36"/>
      <c r="AU19" s="36"/>
      <c r="AV19" s="36"/>
      <c r="AW19" s="85"/>
      <c r="BC19" s="6"/>
    </row>
    <row r="20" spans="1:55">
      <c r="A20" s="10">
        <v>43802</v>
      </c>
      <c r="B20" s="11">
        <v>17</v>
      </c>
      <c r="C20" s="12">
        <v>169.40713500000001</v>
      </c>
      <c r="D20" s="12"/>
      <c r="E20" s="12"/>
      <c r="F20" s="12"/>
      <c r="G20" s="12"/>
      <c r="H20" s="6"/>
      <c r="I20" s="12">
        <f t="shared" si="8"/>
        <v>161.11607613010301</v>
      </c>
      <c r="J20" s="12">
        <f t="shared" si="0"/>
        <v>8.2910588698970002</v>
      </c>
      <c r="K20" s="12"/>
      <c r="L20" s="12"/>
      <c r="M20" s="12"/>
      <c r="N20" s="12"/>
      <c r="O20" s="6"/>
      <c r="P20" s="81" t="s">
        <v>39</v>
      </c>
      <c r="Q20" s="81">
        <v>4</v>
      </c>
      <c r="R20" s="54"/>
      <c r="S20" s="54"/>
      <c r="T20" s="54"/>
      <c r="U20" s="54"/>
      <c r="V20" s="6"/>
      <c r="W20" s="12">
        <v>-27.605354459003877</v>
      </c>
      <c r="X20" s="12">
        <f t="shared" si="1"/>
        <v>-1.6186692269658041</v>
      </c>
      <c r="Y20" s="63">
        <v>17</v>
      </c>
      <c r="Z20" s="62">
        <f t="shared" si="2"/>
        <v>6.5476190476190479E-2</v>
      </c>
      <c r="AA20" s="12">
        <f t="shared" si="3"/>
        <v>-1.5103568962835028</v>
      </c>
      <c r="AJ20" s="6"/>
      <c r="AK20" s="12">
        <f t="shared" si="4"/>
        <v>8.2910588698970002</v>
      </c>
      <c r="AL20" s="36"/>
      <c r="AN20" s="36"/>
      <c r="AO20" s="36"/>
      <c r="AP20" s="82"/>
      <c r="AQ20" s="83"/>
      <c r="AR20" s="36"/>
      <c r="AS20" s="36"/>
      <c r="AT20" s="36"/>
      <c r="AU20" s="36"/>
      <c r="AV20" s="36"/>
      <c r="AW20" s="36"/>
      <c r="BC20" s="6"/>
    </row>
    <row r="21" spans="1:55">
      <c r="A21" s="10">
        <v>43803</v>
      </c>
      <c r="B21" s="11">
        <v>18</v>
      </c>
      <c r="C21" s="12">
        <v>170.055115</v>
      </c>
      <c r="D21" s="12"/>
      <c r="E21" s="12"/>
      <c r="F21" s="12"/>
      <c r="G21" s="12"/>
      <c r="H21" s="6"/>
      <c r="I21" s="12">
        <f t="shared" si="8"/>
        <v>161.08468687280848</v>
      </c>
      <c r="J21" s="12">
        <f t="shared" si="0"/>
        <v>8.9704281271915249</v>
      </c>
      <c r="K21" s="12"/>
      <c r="L21" s="12"/>
      <c r="M21" s="12"/>
      <c r="N21" s="12"/>
      <c r="O21" s="6"/>
      <c r="P21" s="87"/>
      <c r="Q21" s="88"/>
      <c r="R21" s="54"/>
      <c r="S21" s="54"/>
      <c r="T21" s="54"/>
      <c r="U21" s="54"/>
      <c r="V21" s="6"/>
      <c r="W21" s="12">
        <v>-27.414057774654879</v>
      </c>
      <c r="X21" s="12">
        <f t="shared" si="1"/>
        <v>-1.6074523430588734</v>
      </c>
      <c r="Y21" s="63">
        <v>18</v>
      </c>
      <c r="Z21" s="62">
        <f t="shared" si="2"/>
        <v>6.9444444444444448E-2</v>
      </c>
      <c r="AA21" s="12">
        <f t="shared" si="3"/>
        <v>-1.4799413890351922</v>
      </c>
      <c r="AJ21" s="6"/>
      <c r="AK21" s="12">
        <f t="shared" si="4"/>
        <v>8.9704281271915249</v>
      </c>
      <c r="AL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BC21" s="6"/>
    </row>
    <row r="22" spans="1:55">
      <c r="A22" s="10">
        <v>43804</v>
      </c>
      <c r="B22" s="11">
        <v>19</v>
      </c>
      <c r="C22" s="12">
        <v>170.84053</v>
      </c>
      <c r="D22" s="12"/>
      <c r="E22" s="12"/>
      <c r="F22" s="12"/>
      <c r="G22" s="12"/>
      <c r="H22" s="6"/>
      <c r="I22" s="12">
        <f t="shared" si="8"/>
        <v>161.05329761551391</v>
      </c>
      <c r="J22" s="12">
        <f t="shared" si="0"/>
        <v>9.7872323844860887</v>
      </c>
      <c r="K22" s="12"/>
      <c r="L22" s="12"/>
      <c r="M22" s="12"/>
      <c r="N22" s="12"/>
      <c r="O22" s="6"/>
      <c r="P22" s="71"/>
      <c r="Q22" s="71"/>
      <c r="R22" s="52"/>
      <c r="S22" s="52"/>
      <c r="T22" s="52"/>
      <c r="U22" s="52"/>
      <c r="V22" s="6"/>
      <c r="W22" s="12">
        <v>-26.788834429825641</v>
      </c>
      <c r="X22" s="12">
        <f t="shared" si="1"/>
        <v>-1.570791709348893</v>
      </c>
      <c r="Y22" s="63">
        <v>19</v>
      </c>
      <c r="Z22" s="62">
        <f t="shared" si="2"/>
        <v>7.3412698412698416E-2</v>
      </c>
      <c r="AA22" s="12">
        <f t="shared" si="3"/>
        <v>-1.450836487412636</v>
      </c>
      <c r="AJ22" s="6"/>
      <c r="AK22" s="12">
        <f t="shared" si="4"/>
        <v>9.7872323844860887</v>
      </c>
      <c r="AL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BC22" s="6"/>
    </row>
    <row r="23" spans="1:55">
      <c r="A23" s="10">
        <v>43805</v>
      </c>
      <c r="B23" s="11">
        <v>20</v>
      </c>
      <c r="C23" s="12">
        <v>172.26414500000001</v>
      </c>
      <c r="D23" s="12"/>
      <c r="E23" s="12"/>
      <c r="F23" s="12"/>
      <c r="G23" s="12"/>
      <c r="H23" s="6"/>
      <c r="I23" s="12">
        <f t="shared" si="8"/>
        <v>161.02190835821935</v>
      </c>
      <c r="J23" s="12">
        <f t="shared" si="0"/>
        <v>11.242236641780664</v>
      </c>
      <c r="K23" s="12"/>
      <c r="L23" s="12"/>
      <c r="M23" s="12"/>
      <c r="N23" s="12"/>
      <c r="O23" s="6"/>
      <c r="P23" s="71"/>
      <c r="Q23" s="71"/>
      <c r="R23" s="52"/>
      <c r="S23" s="52"/>
      <c r="T23" s="52"/>
      <c r="U23" s="52"/>
      <c r="V23" s="6"/>
      <c r="W23" s="12">
        <v>-26.68046059958553</v>
      </c>
      <c r="X23" s="12">
        <f t="shared" si="1"/>
        <v>-1.5644370949106472</v>
      </c>
      <c r="Y23" s="63">
        <v>20</v>
      </c>
      <c r="Z23" s="62">
        <f t="shared" si="2"/>
        <v>7.7380952380952384E-2</v>
      </c>
      <c r="AA23" s="12">
        <f t="shared" si="3"/>
        <v>-1.4229111803109864</v>
      </c>
      <c r="AJ23" s="6"/>
      <c r="AK23" s="12">
        <f t="shared" si="4"/>
        <v>11.242236641780664</v>
      </c>
      <c r="AL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BC23" s="6"/>
    </row>
    <row r="24" spans="1:55">
      <c r="A24" s="10">
        <v>43808</v>
      </c>
      <c r="B24" s="11">
        <v>21</v>
      </c>
      <c r="C24" s="12">
        <v>171.31179800000001</v>
      </c>
      <c r="D24" s="12"/>
      <c r="E24" s="12"/>
      <c r="F24" s="12"/>
      <c r="G24" s="12"/>
      <c r="H24" s="6"/>
      <c r="I24" s="12">
        <f t="shared" si="8"/>
        <v>160.99051910092479</v>
      </c>
      <c r="J24" s="12">
        <f t="shared" si="0"/>
        <v>10.321278899075224</v>
      </c>
      <c r="K24" s="12"/>
      <c r="L24" s="12"/>
      <c r="M24" s="12"/>
      <c r="N24" s="12"/>
      <c r="O24" s="6"/>
      <c r="P24" s="71"/>
      <c r="Q24" s="71"/>
      <c r="R24" s="52"/>
      <c r="S24" s="52"/>
      <c r="T24" s="52"/>
      <c r="U24" s="52"/>
      <c r="V24" s="6"/>
      <c r="W24" s="12">
        <v>-26.509474289243968</v>
      </c>
      <c r="X24" s="12">
        <f t="shared" si="1"/>
        <v>-1.5544111313174849</v>
      </c>
      <c r="Y24" s="63">
        <v>21</v>
      </c>
      <c r="Z24" s="62">
        <f t="shared" si="2"/>
        <v>8.1349206349206352E-2</v>
      </c>
      <c r="AA24" s="12">
        <f t="shared" si="3"/>
        <v>-1.3960534082549905</v>
      </c>
      <c r="AJ24" s="6"/>
      <c r="AK24" s="12">
        <f t="shared" si="4"/>
        <v>10.321278899075224</v>
      </c>
      <c r="AL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BC24" s="6"/>
    </row>
    <row r="25" spans="1:55">
      <c r="A25" s="10">
        <v>43809</v>
      </c>
      <c r="B25" s="11">
        <v>22</v>
      </c>
      <c r="C25" s="12">
        <v>170.86998</v>
      </c>
      <c r="D25" s="12"/>
      <c r="E25" s="59" t="s">
        <v>30</v>
      </c>
      <c r="F25" s="60">
        <f>SLOPE(C4:C260, B4:B260)</f>
        <v>-3.1389257294555939E-2</v>
      </c>
      <c r="G25" s="12"/>
      <c r="H25" s="6"/>
      <c r="I25" s="12">
        <f t="shared" si="8"/>
        <v>160.95912984363025</v>
      </c>
      <c r="J25" s="12">
        <f t="shared" si="0"/>
        <v>9.9108501563697473</v>
      </c>
      <c r="K25" s="12"/>
      <c r="L25" s="12"/>
      <c r="M25" s="12"/>
      <c r="N25" s="12"/>
      <c r="O25" s="6"/>
      <c r="P25" s="71"/>
      <c r="Q25" s="71"/>
      <c r="R25" s="52"/>
      <c r="S25" s="52"/>
      <c r="T25" s="52"/>
      <c r="U25" s="52"/>
      <c r="V25" s="6"/>
      <c r="W25" s="12">
        <v>-26.465068856880094</v>
      </c>
      <c r="X25" s="12">
        <f t="shared" si="1"/>
        <v>-1.5518073717104761</v>
      </c>
      <c r="Y25" s="63">
        <v>22</v>
      </c>
      <c r="Z25" s="62">
        <f t="shared" si="2"/>
        <v>8.531746031746032E-2</v>
      </c>
      <c r="AA25" s="12">
        <f t="shared" si="3"/>
        <v>-1.3701665397259748</v>
      </c>
      <c r="AJ25" s="6"/>
      <c r="AK25" s="12">
        <f t="shared" si="4"/>
        <v>9.9108501563697473</v>
      </c>
      <c r="AL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BC25" s="6"/>
    </row>
    <row r="26" spans="1:55">
      <c r="A26" s="10">
        <v>43810</v>
      </c>
      <c r="B26" s="11">
        <v>23</v>
      </c>
      <c r="C26" s="12">
        <v>172.804092</v>
      </c>
      <c r="D26" s="12"/>
      <c r="E26" s="59" t="s">
        <v>31</v>
      </c>
      <c r="F26" s="60">
        <f>INTERCEPT(C4:C260, B4:B260)</f>
        <v>161.64969350411047</v>
      </c>
      <c r="G26" s="12"/>
      <c r="H26" s="6"/>
      <c r="I26" s="12">
        <f t="shared" si="8"/>
        <v>160.92774058633569</v>
      </c>
      <c r="J26" s="12">
        <f t="shared" si="0"/>
        <v>11.87635141366431</v>
      </c>
      <c r="K26" s="12"/>
      <c r="L26" s="12"/>
      <c r="M26" s="12"/>
      <c r="N26" s="12"/>
      <c r="O26" s="6"/>
      <c r="P26" s="71"/>
      <c r="Q26" s="71"/>
      <c r="R26" s="52"/>
      <c r="S26" s="52"/>
      <c r="T26" s="52"/>
      <c r="U26" s="52"/>
      <c r="V26" s="6"/>
      <c r="W26" s="12">
        <v>-26.298212541229077</v>
      </c>
      <c r="X26" s="12">
        <f t="shared" si="1"/>
        <v>-1.5420235747347737</v>
      </c>
      <c r="Y26" s="63">
        <v>23</v>
      </c>
      <c r="Z26" s="62">
        <f t="shared" si="2"/>
        <v>8.9285714285714288E-2</v>
      </c>
      <c r="AA26" s="12">
        <f t="shared" si="3"/>
        <v>-1.3451666341766386</v>
      </c>
      <c r="AJ26" s="6"/>
      <c r="AK26" s="12">
        <f t="shared" si="4"/>
        <v>11.87635141366431</v>
      </c>
      <c r="AL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BC26" s="6"/>
    </row>
    <row r="27" spans="1:55">
      <c r="A27" s="10">
        <v>43811</v>
      </c>
      <c r="B27" s="11">
        <v>24</v>
      </c>
      <c r="C27" s="12">
        <v>174.15898100000001</v>
      </c>
      <c r="D27" s="12"/>
      <c r="E27" s="59" t="s">
        <v>32</v>
      </c>
      <c r="F27" s="60">
        <f>CORREL(C4:C260, B4:B260)</f>
        <v>-0.13296648984702517</v>
      </c>
      <c r="G27" s="12"/>
      <c r="H27" s="6"/>
      <c r="I27" s="12">
        <f t="shared" si="8"/>
        <v>160.89635132904112</v>
      </c>
      <c r="J27" s="12">
        <f t="shared" si="0"/>
        <v>13.262629670958887</v>
      </c>
      <c r="K27" s="12"/>
      <c r="L27" s="12"/>
      <c r="M27" s="12"/>
      <c r="N27" s="12"/>
      <c r="O27" s="6"/>
      <c r="P27" s="71"/>
      <c r="Q27" s="71"/>
      <c r="R27" s="52"/>
      <c r="S27" s="52"/>
      <c r="T27" s="52"/>
      <c r="U27" s="52"/>
      <c r="V27" s="6"/>
      <c r="W27" s="12">
        <v>-26.176627260065743</v>
      </c>
      <c r="X27" s="12">
        <f t="shared" si="1"/>
        <v>-1.5348942928643545</v>
      </c>
      <c r="Y27" s="63">
        <v>24</v>
      </c>
      <c r="Z27" s="62">
        <f t="shared" si="2"/>
        <v>9.3253968253968256E-2</v>
      </c>
      <c r="AA27" s="12">
        <f t="shared" si="3"/>
        <v>-1.3209802893126328</v>
      </c>
      <c r="AJ27" s="6"/>
      <c r="AK27" s="12">
        <f t="shared" si="4"/>
        <v>13.262629670958887</v>
      </c>
      <c r="AL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BC27" s="6"/>
    </row>
    <row r="28" spans="1:55">
      <c r="A28" s="10">
        <v>43812</v>
      </c>
      <c r="B28" s="11">
        <v>25</v>
      </c>
      <c r="C28" s="12">
        <v>173.756439</v>
      </c>
      <c r="D28" s="12"/>
      <c r="E28" s="59" t="s">
        <v>33</v>
      </c>
      <c r="F28" s="70">
        <f>F27^2</f>
        <v>1.7680087422239046E-2</v>
      </c>
      <c r="G28" s="12"/>
      <c r="H28" s="6"/>
      <c r="I28" s="12">
        <f t="shared" si="8"/>
        <v>160.86496207174656</v>
      </c>
      <c r="J28" s="12">
        <f t="shared" si="0"/>
        <v>12.891476928253439</v>
      </c>
      <c r="K28" s="12"/>
      <c r="L28" s="12"/>
      <c r="M28" s="12"/>
      <c r="N28" s="12"/>
      <c r="O28" s="6"/>
      <c r="P28" s="71"/>
      <c r="Q28" s="71"/>
      <c r="R28" s="52"/>
      <c r="S28" s="52"/>
      <c r="T28" s="52"/>
      <c r="U28" s="52"/>
      <c r="V28" s="6"/>
      <c r="W28" s="12">
        <v>-25.87120963407321</v>
      </c>
      <c r="X28" s="12">
        <f t="shared" si="1"/>
        <v>-1.5169858065487289</v>
      </c>
      <c r="Y28" s="63">
        <v>25</v>
      </c>
      <c r="Z28" s="62">
        <f t="shared" si="2"/>
        <v>9.7222222222222224E-2</v>
      </c>
      <c r="AA28" s="12">
        <f t="shared" si="3"/>
        <v>-1.2975429286165541</v>
      </c>
      <c r="AJ28" s="6"/>
      <c r="AK28" s="12">
        <f t="shared" si="4"/>
        <v>12.891476928253439</v>
      </c>
      <c r="AL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BC28" s="6"/>
    </row>
    <row r="29" spans="1:55">
      <c r="A29" s="10">
        <v>43815</v>
      </c>
      <c r="B29" s="11">
        <v>26</v>
      </c>
      <c r="C29" s="12">
        <v>173.18699599999999</v>
      </c>
      <c r="D29" s="12"/>
      <c r="E29" s="59" t="s">
        <v>36</v>
      </c>
      <c r="F29" s="61">
        <f>AVERAGE(J4:J260)</f>
        <v>5.9775817452833827E-14</v>
      </c>
      <c r="G29" s="12"/>
      <c r="H29" s="6"/>
      <c r="I29" s="12">
        <f t="shared" si="8"/>
        <v>160.83357281445203</v>
      </c>
      <c r="J29" s="12">
        <f t="shared" si="0"/>
        <v>12.353423185547967</v>
      </c>
      <c r="K29" s="12"/>
      <c r="L29" s="12"/>
      <c r="M29" s="12"/>
      <c r="N29" s="12"/>
      <c r="O29" s="6"/>
      <c r="P29" s="71"/>
      <c r="Q29" s="71"/>
      <c r="R29" s="52"/>
      <c r="S29" s="52"/>
      <c r="T29" s="52"/>
      <c r="U29" s="52"/>
      <c r="V29" s="6"/>
      <c r="W29" s="12">
        <v>-25.393849119484116</v>
      </c>
      <c r="X29" s="12">
        <f t="shared" si="1"/>
        <v>-1.4889952666597583</v>
      </c>
      <c r="Y29" s="63">
        <v>26</v>
      </c>
      <c r="Z29" s="62">
        <f t="shared" si="2"/>
        <v>0.10119047619047619</v>
      </c>
      <c r="AA29" s="12">
        <f t="shared" si="3"/>
        <v>-1.2747974249655289</v>
      </c>
      <c r="AJ29" s="6"/>
      <c r="AK29" s="12">
        <f t="shared" si="4"/>
        <v>12.353423185547967</v>
      </c>
      <c r="AL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BC29" s="6"/>
    </row>
    <row r="30" spans="1:55">
      <c r="A30" s="10">
        <v>43816</v>
      </c>
      <c r="B30" s="11">
        <v>27</v>
      </c>
      <c r="C30" s="12">
        <v>173.481537</v>
      </c>
      <c r="D30" s="12"/>
      <c r="E30" s="59" t="s">
        <v>37</v>
      </c>
      <c r="F30" s="61">
        <f>_xlfn.STDEV.S(J4:J260)</f>
        <v>17.054351808954927</v>
      </c>
      <c r="G30" s="12"/>
      <c r="H30" s="6"/>
      <c r="I30" s="12">
        <f t="shared" si="8"/>
        <v>160.80218355715746</v>
      </c>
      <c r="J30" s="12">
        <f t="shared" si="0"/>
        <v>12.67935344284254</v>
      </c>
      <c r="K30" s="12"/>
      <c r="L30" s="12"/>
      <c r="M30" s="12"/>
      <c r="N30" s="12"/>
      <c r="O30" s="6"/>
      <c r="P30" s="71"/>
      <c r="Q30" s="71"/>
      <c r="R30" s="52"/>
      <c r="S30" s="52"/>
      <c r="T30" s="52"/>
      <c r="U30" s="52"/>
      <c r="V30" s="6"/>
      <c r="W30" s="12">
        <v>-25.159128716298426</v>
      </c>
      <c r="X30" s="12">
        <f t="shared" si="1"/>
        <v>-1.4752321869593359</v>
      </c>
      <c r="Y30" s="63">
        <v>27</v>
      </c>
      <c r="Z30" s="62">
        <f t="shared" si="2"/>
        <v>0.10515873015873016</v>
      </c>
      <c r="AA30" s="12">
        <f t="shared" si="3"/>
        <v>-1.2526929839120384</v>
      </c>
      <c r="AJ30" s="6"/>
      <c r="AK30" s="12">
        <f t="shared" si="4"/>
        <v>12.67935344284254</v>
      </c>
      <c r="AL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BC30" s="6"/>
    </row>
    <row r="31" spans="1:55">
      <c r="A31" s="10">
        <v>43817</v>
      </c>
      <c r="B31" s="11">
        <v>28</v>
      </c>
      <c r="C31" s="12">
        <v>171.45906099999999</v>
      </c>
      <c r="D31" s="12"/>
      <c r="E31" s="12"/>
      <c r="F31" s="12"/>
      <c r="G31" s="12"/>
      <c r="H31" s="6"/>
      <c r="I31" s="12">
        <f t="shared" si="8"/>
        <v>160.7707942998629</v>
      </c>
      <c r="J31" s="12">
        <f t="shared" si="0"/>
        <v>10.688266700137092</v>
      </c>
      <c r="K31" s="12"/>
      <c r="L31" s="12"/>
      <c r="M31" s="12"/>
      <c r="N31" s="12"/>
      <c r="O31" s="6"/>
      <c r="P31" s="71"/>
      <c r="Q31" s="71"/>
      <c r="R31" s="52"/>
      <c r="S31" s="52"/>
      <c r="T31" s="52"/>
      <c r="U31" s="52"/>
      <c r="V31" s="6"/>
      <c r="W31" s="12">
        <v>-25.146887084996422</v>
      </c>
      <c r="X31" s="12">
        <f t="shared" si="1"/>
        <v>-1.4745143859288929</v>
      </c>
      <c r="Y31" s="63">
        <v>28</v>
      </c>
      <c r="Z31" s="62">
        <f t="shared" si="2"/>
        <v>0.10912698412698413</v>
      </c>
      <c r="AA31" s="12">
        <f t="shared" si="3"/>
        <v>-1.2311842297805575</v>
      </c>
      <c r="AJ31" s="6"/>
      <c r="AK31" s="12">
        <f t="shared" si="4"/>
        <v>10.688266700137092</v>
      </c>
      <c r="AL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BC31" s="6"/>
    </row>
    <row r="32" spans="1:55">
      <c r="A32" s="10">
        <v>43818</v>
      </c>
      <c r="B32" s="11">
        <v>29</v>
      </c>
      <c r="C32" s="12">
        <v>173.28518700000001</v>
      </c>
      <c r="D32" s="12"/>
      <c r="E32" s="12"/>
      <c r="F32" s="12"/>
      <c r="G32" s="12"/>
      <c r="H32" s="6"/>
      <c r="I32" s="12">
        <f t="shared" si="8"/>
        <v>160.73940504256836</v>
      </c>
      <c r="J32" s="12">
        <f t="shared" si="0"/>
        <v>12.545781957431643</v>
      </c>
      <c r="K32" s="12"/>
      <c r="L32" s="12"/>
      <c r="M32" s="12"/>
      <c r="N32" s="12"/>
      <c r="O32" s="6"/>
      <c r="P32" s="71"/>
      <c r="Q32" s="71"/>
      <c r="R32" s="52"/>
      <c r="S32" s="52"/>
      <c r="T32" s="52"/>
      <c r="U32" s="52"/>
      <c r="V32" s="6"/>
      <c r="W32" s="12">
        <v>-25.128737172531117</v>
      </c>
      <c r="X32" s="12">
        <f t="shared" si="1"/>
        <v>-1.4734501465682521</v>
      </c>
      <c r="Y32" s="63">
        <v>29</v>
      </c>
      <c r="Z32" s="62">
        <f t="shared" si="2"/>
        <v>0.1130952380952381</v>
      </c>
      <c r="AA32" s="12">
        <f t="shared" si="3"/>
        <v>-1.2102304517744085</v>
      </c>
      <c r="AJ32" s="6"/>
      <c r="AK32" s="12">
        <f t="shared" si="4"/>
        <v>12.545781957431643</v>
      </c>
      <c r="AL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BC32" s="6"/>
    </row>
    <row r="33" spans="1:55">
      <c r="A33" s="10">
        <v>43819</v>
      </c>
      <c r="B33" s="11">
        <v>30</v>
      </c>
      <c r="C33" s="12">
        <v>173.19682299999999</v>
      </c>
      <c r="D33" s="12"/>
      <c r="E33" s="12"/>
      <c r="F33" s="12"/>
      <c r="G33" s="12"/>
      <c r="H33" s="6"/>
      <c r="I33" s="12">
        <f t="shared" si="8"/>
        <v>160.7080157852738</v>
      </c>
      <c r="J33" s="12">
        <f t="shared" si="0"/>
        <v>12.488807214726194</v>
      </c>
      <c r="K33" s="12"/>
      <c r="L33" s="12"/>
      <c r="M33" s="12"/>
      <c r="N33" s="12"/>
      <c r="O33" s="6"/>
      <c r="P33" s="71"/>
      <c r="Q33" s="71"/>
      <c r="R33" s="52"/>
      <c r="S33" s="52"/>
      <c r="T33" s="52"/>
      <c r="U33" s="52"/>
      <c r="V33" s="6"/>
      <c r="W33" s="12">
        <v>-24.921239002771216</v>
      </c>
      <c r="X33" s="12">
        <f t="shared" si="1"/>
        <v>-1.4612832713868131</v>
      </c>
      <c r="Y33" s="63">
        <v>30</v>
      </c>
      <c r="Z33" s="62">
        <f t="shared" si="2"/>
        <v>0.11706349206349206</v>
      </c>
      <c r="AA33" s="12">
        <f t="shared" si="3"/>
        <v>-1.189794977493698</v>
      </c>
      <c r="AJ33" s="6"/>
      <c r="AK33" s="12">
        <f t="shared" si="4"/>
        <v>12.488807214726194</v>
      </c>
      <c r="AL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BC33" s="6"/>
    </row>
    <row r="34" spans="1:55">
      <c r="A34" s="10">
        <v>43822</v>
      </c>
      <c r="B34" s="11">
        <v>31</v>
      </c>
      <c r="C34" s="12">
        <v>173.21646100000001</v>
      </c>
      <c r="D34" s="12"/>
      <c r="E34" s="12"/>
      <c r="F34" s="12"/>
      <c r="G34" s="12"/>
      <c r="H34" s="6"/>
      <c r="I34" s="12">
        <f t="shared" si="8"/>
        <v>160.67662652797924</v>
      </c>
      <c r="J34" s="12">
        <f t="shared" si="0"/>
        <v>12.539834472020772</v>
      </c>
      <c r="K34" s="12"/>
      <c r="L34" s="12"/>
      <c r="M34" s="12"/>
      <c r="N34" s="12"/>
      <c r="O34" s="6"/>
      <c r="P34" s="71"/>
      <c r="Q34" s="71"/>
      <c r="R34" s="52"/>
      <c r="S34" s="52"/>
      <c r="T34" s="52"/>
      <c r="U34" s="52"/>
      <c r="V34" s="6"/>
      <c r="W34" s="12">
        <v>-24.690062114174651</v>
      </c>
      <c r="X34" s="12">
        <f t="shared" si="1"/>
        <v>-1.447727969421295</v>
      </c>
      <c r="Y34" s="63">
        <v>31</v>
      </c>
      <c r="Z34" s="62">
        <f t="shared" si="2"/>
        <v>0.12103174603174603</v>
      </c>
      <c r="AA34" s="12">
        <f t="shared" si="3"/>
        <v>-1.1698446487773884</v>
      </c>
      <c r="AJ34" s="6"/>
      <c r="AK34" s="12">
        <f t="shared" si="4"/>
        <v>12.539834472020772</v>
      </c>
      <c r="AL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BC34" s="6"/>
    </row>
    <row r="35" spans="1:55">
      <c r="A35" s="10">
        <v>43823</v>
      </c>
      <c r="B35" s="11">
        <v>32</v>
      </c>
      <c r="C35" s="12">
        <v>173.098648</v>
      </c>
      <c r="D35" s="12"/>
      <c r="E35" s="12"/>
      <c r="F35" s="12"/>
      <c r="G35" s="12"/>
      <c r="H35" s="6"/>
      <c r="I35" s="12">
        <f t="shared" si="8"/>
        <v>160.64523727068467</v>
      </c>
      <c r="J35" s="12">
        <f t="shared" si="0"/>
        <v>12.453410729315323</v>
      </c>
      <c r="K35" s="12"/>
      <c r="L35" s="12"/>
      <c r="M35" s="12"/>
      <c r="N35" s="12"/>
      <c r="O35" s="6"/>
      <c r="P35" s="71"/>
      <c r="Q35" s="71"/>
      <c r="R35" s="52"/>
      <c r="S35" s="52"/>
      <c r="T35" s="52"/>
      <c r="U35" s="52"/>
      <c r="V35" s="6"/>
      <c r="W35" s="12">
        <v>-24.395706371469203</v>
      </c>
      <c r="X35" s="12">
        <f t="shared" si="1"/>
        <v>-1.4304681083604434</v>
      </c>
      <c r="Y35" s="63">
        <v>32</v>
      </c>
      <c r="Z35" s="62">
        <f t="shared" si="2"/>
        <v>0.125</v>
      </c>
      <c r="AA35" s="12">
        <f t="shared" si="3"/>
        <v>-1.1503493803760083</v>
      </c>
      <c r="AJ35" s="6"/>
      <c r="AK35" s="12">
        <f t="shared" si="4"/>
        <v>12.453410729315323</v>
      </c>
      <c r="AL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BC35" s="6"/>
    </row>
    <row r="36" spans="1:55">
      <c r="A36" s="10">
        <v>43825</v>
      </c>
      <c r="B36" s="11">
        <v>33</v>
      </c>
      <c r="C36" s="12">
        <v>173.658264</v>
      </c>
      <c r="D36" s="12"/>
      <c r="E36" s="12"/>
      <c r="F36" s="12"/>
      <c r="G36" s="12"/>
      <c r="H36" s="6"/>
      <c r="I36" s="12">
        <f t="shared" si="8"/>
        <v>160.61384801339014</v>
      </c>
      <c r="J36" s="12">
        <f t="shared" si="0"/>
        <v>13.044415986609863</v>
      </c>
      <c r="K36" s="12"/>
      <c r="L36" s="12"/>
      <c r="M36" s="12"/>
      <c r="N36" s="12"/>
      <c r="O36" s="6"/>
      <c r="P36" s="71"/>
      <c r="Q36" s="71"/>
      <c r="R36" s="52"/>
      <c r="S36" s="52"/>
      <c r="T36" s="52"/>
      <c r="U36" s="52"/>
      <c r="V36" s="6"/>
      <c r="W36" s="12">
        <v>-24.268169915236541</v>
      </c>
      <c r="X36" s="12">
        <f t="shared" si="1"/>
        <v>-1.4229898730301687</v>
      </c>
      <c r="Y36" s="63">
        <v>33</v>
      </c>
      <c r="Z36" s="62">
        <f t="shared" si="2"/>
        <v>0.12896825396825398</v>
      </c>
      <c r="AA36" s="12">
        <f t="shared" si="3"/>
        <v>-1.1312817861712798</v>
      </c>
      <c r="AJ36" s="6"/>
      <c r="AK36" s="12">
        <f t="shared" si="4"/>
        <v>13.044415986609863</v>
      </c>
      <c r="AL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BC36" s="6"/>
    </row>
    <row r="37" spans="1:55">
      <c r="A37" s="10">
        <v>43826</v>
      </c>
      <c r="B37" s="11">
        <v>34</v>
      </c>
      <c r="C37" s="12">
        <v>173.26556400000001</v>
      </c>
      <c r="D37" s="12"/>
      <c r="E37" s="12"/>
      <c r="F37" s="12"/>
      <c r="G37" s="12"/>
      <c r="H37" s="6"/>
      <c r="I37" s="12">
        <f t="shared" si="8"/>
        <v>160.58245875609558</v>
      </c>
      <c r="J37" s="12">
        <f t="shared" si="0"/>
        <v>12.683105243904436</v>
      </c>
      <c r="K37" s="12"/>
      <c r="L37" s="12"/>
      <c r="M37" s="12"/>
      <c r="N37" s="12"/>
      <c r="O37" s="6"/>
      <c r="P37" s="71"/>
      <c r="Q37" s="71"/>
      <c r="R37" s="52"/>
      <c r="S37" s="52"/>
      <c r="T37" s="52"/>
      <c r="U37" s="52"/>
      <c r="V37" s="6"/>
      <c r="W37" s="12">
        <v>-24.216053944414767</v>
      </c>
      <c r="X37" s="12">
        <f t="shared" si="1"/>
        <v>-1.4199339978256704</v>
      </c>
      <c r="Y37" s="63">
        <v>34</v>
      </c>
      <c r="Z37" s="62">
        <f t="shared" si="2"/>
        <v>0.13293650793650794</v>
      </c>
      <c r="AA37" s="12">
        <f t="shared" si="3"/>
        <v>-1.1126168608589178</v>
      </c>
      <c r="AJ37" s="6"/>
      <c r="AK37" s="12">
        <f t="shared" si="4"/>
        <v>12.683105243904436</v>
      </c>
      <c r="AL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BC37" s="6"/>
    </row>
    <row r="38" spans="1:55">
      <c r="A38" s="10">
        <v>43829</v>
      </c>
      <c r="B38" s="11">
        <v>35</v>
      </c>
      <c r="C38" s="12">
        <v>173.20661899999999</v>
      </c>
      <c r="D38" s="12"/>
      <c r="E38" s="12"/>
      <c r="F38" s="12"/>
      <c r="G38" s="12"/>
      <c r="H38" s="6"/>
      <c r="I38" s="12">
        <f t="shared" si="8"/>
        <v>160.55106949880101</v>
      </c>
      <c r="J38" s="12">
        <f t="shared" si="0"/>
        <v>12.655549501198976</v>
      </c>
      <c r="K38" s="12"/>
      <c r="L38" s="12"/>
      <c r="M38" s="12"/>
      <c r="N38" s="12"/>
      <c r="O38" s="6"/>
      <c r="P38" s="71"/>
      <c r="Q38" s="71"/>
      <c r="R38" s="52"/>
      <c r="S38" s="52"/>
      <c r="T38" s="52"/>
      <c r="U38" s="52"/>
      <c r="V38" s="6"/>
      <c r="W38" s="12">
        <v>-23.040227061127666</v>
      </c>
      <c r="X38" s="12">
        <f t="shared" si="1"/>
        <v>-1.3509881418670935</v>
      </c>
      <c r="Y38" s="63">
        <v>35</v>
      </c>
      <c r="Z38" s="62">
        <f t="shared" si="2"/>
        <v>0.13690476190476192</v>
      </c>
      <c r="AA38" s="12">
        <f t="shared" si="3"/>
        <v>-1.0943317074660934</v>
      </c>
      <c r="AJ38" s="6"/>
      <c r="AK38" s="12">
        <f t="shared" si="4"/>
        <v>12.655549501198976</v>
      </c>
      <c r="AL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BC38" s="6"/>
    </row>
    <row r="39" spans="1:55" ht="21">
      <c r="A39" s="10">
        <v>43830</v>
      </c>
      <c r="B39" s="11">
        <v>36</v>
      </c>
      <c r="C39" s="12">
        <v>173.776062</v>
      </c>
      <c r="D39" s="12"/>
      <c r="E39" s="12"/>
      <c r="F39" s="12"/>
      <c r="G39" s="12"/>
      <c r="H39" s="6"/>
      <c r="I39" s="12">
        <f t="shared" si="8"/>
        <v>160.51968024150645</v>
      </c>
      <c r="J39" s="12">
        <f t="shared" si="0"/>
        <v>13.256381758493546</v>
      </c>
      <c r="K39" s="147" t="s">
        <v>12</v>
      </c>
      <c r="L39" s="148"/>
      <c r="M39" s="12"/>
      <c r="N39" s="12"/>
      <c r="O39" s="6"/>
      <c r="P39" s="71"/>
      <c r="Q39" s="71"/>
      <c r="R39" s="52"/>
      <c r="S39" s="52"/>
      <c r="T39" s="52"/>
      <c r="U39" s="52"/>
      <c r="V39" s="6"/>
      <c r="W39" s="12">
        <v>-22.582207342290957</v>
      </c>
      <c r="X39" s="12">
        <f t="shared" si="1"/>
        <v>-1.3241316700429218</v>
      </c>
      <c r="Y39" s="63">
        <v>36</v>
      </c>
      <c r="Z39" s="62">
        <f t="shared" si="2"/>
        <v>0.14087301587301587</v>
      </c>
      <c r="AA39" s="12">
        <f t="shared" si="3"/>
        <v>-1.0764053029751872</v>
      </c>
      <c r="AJ39" s="6"/>
      <c r="AK39" s="12">
        <f t="shared" si="4"/>
        <v>13.256381758493546</v>
      </c>
      <c r="AL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BC39" s="6"/>
    </row>
    <row r="40" spans="1:55" ht="21">
      <c r="A40" s="10">
        <v>43832</v>
      </c>
      <c r="B40" s="11">
        <v>37</v>
      </c>
      <c r="C40" s="12">
        <v>177.49704</v>
      </c>
      <c r="D40" s="12"/>
      <c r="E40" s="12"/>
      <c r="F40" s="12"/>
      <c r="G40" s="12"/>
      <c r="H40" s="6"/>
      <c r="I40" s="12">
        <f t="shared" si="8"/>
        <v>160.48829098421191</v>
      </c>
      <c r="J40" s="12">
        <f t="shared" si="0"/>
        <v>17.008749015788084</v>
      </c>
      <c r="K40" s="97" t="s">
        <v>82</v>
      </c>
      <c r="L40" s="97" t="s">
        <v>71</v>
      </c>
      <c r="M40" s="12"/>
      <c r="N40" s="12"/>
      <c r="O40" s="6"/>
      <c r="P40" s="71"/>
      <c r="Q40" s="71"/>
      <c r="R40" s="52"/>
      <c r="S40" s="52"/>
      <c r="T40" s="52"/>
      <c r="U40" s="52"/>
      <c r="V40" s="6"/>
      <c r="W40" s="12">
        <v>-22.403551628763751</v>
      </c>
      <c r="X40" s="12">
        <f t="shared" si="1"/>
        <v>-1.3136560028625721</v>
      </c>
      <c r="Y40" s="63">
        <v>37</v>
      </c>
      <c r="Z40" s="62">
        <f t="shared" si="2"/>
        <v>0.14484126984126985</v>
      </c>
      <c r="AA40" s="12">
        <f t="shared" si="3"/>
        <v>-1.0588182958080339</v>
      </c>
      <c r="AJ40" s="6"/>
      <c r="AK40" s="12">
        <f t="shared" si="4"/>
        <v>17.008749015788084</v>
      </c>
      <c r="AL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BC40" s="6"/>
    </row>
    <row r="41" spans="1:55" ht="21">
      <c r="A41" s="10">
        <v>43833</v>
      </c>
      <c r="B41" s="11">
        <v>38</v>
      </c>
      <c r="C41" s="12">
        <v>175.602203</v>
      </c>
      <c r="D41" s="12"/>
      <c r="E41" s="12"/>
      <c r="F41" s="12"/>
      <c r="G41" s="12"/>
      <c r="H41" s="6"/>
      <c r="I41" s="12">
        <f t="shared" si="8"/>
        <v>160.45690172691735</v>
      </c>
      <c r="J41" s="12">
        <f t="shared" si="0"/>
        <v>15.145301273082652</v>
      </c>
      <c r="K41" s="116">
        <v>153.70821140858783</v>
      </c>
      <c r="L41" s="96">
        <v>196.99</v>
      </c>
      <c r="M41" s="12"/>
      <c r="N41" s="12"/>
      <c r="O41" s="6"/>
      <c r="P41" s="71"/>
      <c r="Q41" s="71"/>
      <c r="R41" s="52"/>
      <c r="S41" s="52"/>
      <c r="T41" s="52"/>
      <c r="U41" s="52"/>
      <c r="V41" s="6"/>
      <c r="W41" s="12">
        <v>-22.262599798523638</v>
      </c>
      <c r="X41" s="12">
        <f t="shared" si="1"/>
        <v>-1.3053911428538734</v>
      </c>
      <c r="Y41" s="63">
        <v>38</v>
      </c>
      <c r="Z41" s="62">
        <f t="shared" si="2"/>
        <v>0.14880952380952381</v>
      </c>
      <c r="AA41" s="12">
        <f t="shared" si="3"/>
        <v>-1.0415528300904833</v>
      </c>
      <c r="AJ41" s="6"/>
      <c r="AK41" s="12">
        <f t="shared" si="4"/>
        <v>15.145301273082652</v>
      </c>
      <c r="AL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BC41" s="6"/>
    </row>
    <row r="42" spans="1:55" ht="21">
      <c r="A42" s="10">
        <v>43836</v>
      </c>
      <c r="B42" s="11">
        <v>39</v>
      </c>
      <c r="C42" s="12">
        <v>174.276794</v>
      </c>
      <c r="D42" s="12"/>
      <c r="E42" s="12"/>
      <c r="F42" s="12"/>
      <c r="G42" s="12"/>
      <c r="H42" s="6"/>
      <c r="I42" s="12">
        <f t="shared" si="8"/>
        <v>160.42551246962279</v>
      </c>
      <c r="J42" s="12">
        <f t="shared" si="0"/>
        <v>13.851281530377207</v>
      </c>
      <c r="K42" s="116">
        <v>153.67682215129327</v>
      </c>
      <c r="L42" s="96">
        <v>201.98</v>
      </c>
      <c r="M42" s="12"/>
      <c r="N42" s="12"/>
      <c r="O42" s="6"/>
      <c r="P42" s="71"/>
      <c r="Q42" s="71"/>
      <c r="R42" s="52"/>
      <c r="S42" s="52"/>
      <c r="T42" s="52"/>
      <c r="U42" s="52"/>
      <c r="V42" s="6"/>
      <c r="W42" s="12">
        <v>-22.209755283934555</v>
      </c>
      <c r="X42" s="12">
        <f t="shared" si="1"/>
        <v>-1.3022925487131487</v>
      </c>
      <c r="Y42" s="63">
        <v>39</v>
      </c>
      <c r="Z42" s="62">
        <f t="shared" si="2"/>
        <v>0.15277777777777779</v>
      </c>
      <c r="AA42" s="12">
        <f t="shared" si="3"/>
        <v>-1.024592392540099</v>
      </c>
      <c r="AJ42" s="6"/>
      <c r="AK42" s="12">
        <f t="shared" si="4"/>
        <v>13.851281530377207</v>
      </c>
      <c r="AL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BC42" s="6"/>
    </row>
    <row r="43" spans="1:55" ht="21">
      <c r="A43" s="10">
        <v>43837</v>
      </c>
      <c r="B43" s="11">
        <v>40</v>
      </c>
      <c r="C43" s="12">
        <v>174.37496899999999</v>
      </c>
      <c r="D43" s="12"/>
      <c r="E43" s="12"/>
      <c r="F43" s="12"/>
      <c r="G43" s="12"/>
      <c r="H43" s="6"/>
      <c r="I43" s="12">
        <f t="shared" si="8"/>
        <v>160.39412321232822</v>
      </c>
      <c r="J43" s="12">
        <f t="shared" si="0"/>
        <v>13.980845787671768</v>
      </c>
      <c r="K43" s="116">
        <v>153.6454328939987</v>
      </c>
      <c r="L43" s="96">
        <v>199.29</v>
      </c>
      <c r="M43" s="12"/>
      <c r="N43" s="12"/>
      <c r="O43" s="6"/>
      <c r="P43" s="71"/>
      <c r="Q43" s="71"/>
      <c r="R43" s="52"/>
      <c r="S43" s="52"/>
      <c r="T43" s="52"/>
      <c r="U43" s="52"/>
      <c r="V43" s="6"/>
      <c r="W43" s="12">
        <v>-22.161894230887555</v>
      </c>
      <c r="X43" s="12">
        <f t="shared" si="1"/>
        <v>-1.2994861651236025</v>
      </c>
      <c r="Y43" s="63">
        <v>40</v>
      </c>
      <c r="Z43" s="62">
        <f t="shared" si="2"/>
        <v>0.15674603174603174</v>
      </c>
      <c r="AA43" s="12">
        <f t="shared" si="3"/>
        <v>-1.0079216785556244</v>
      </c>
      <c r="AJ43" s="6"/>
      <c r="AK43" s="12">
        <f t="shared" si="4"/>
        <v>13.980845787671768</v>
      </c>
      <c r="AL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BC43" s="6"/>
    </row>
    <row r="44" spans="1:55" ht="21">
      <c r="A44" s="10">
        <v>43838</v>
      </c>
      <c r="B44" s="11">
        <v>41</v>
      </c>
      <c r="C44" s="12">
        <v>174.522232</v>
      </c>
      <c r="D44" s="12"/>
      <c r="E44" s="12"/>
      <c r="F44" s="12"/>
      <c r="G44" s="12"/>
      <c r="H44" s="6"/>
      <c r="I44" s="12">
        <f t="shared" si="8"/>
        <v>160.36273395503369</v>
      </c>
      <c r="J44" s="12">
        <f t="shared" si="0"/>
        <v>14.159498044966313</v>
      </c>
      <c r="K44" s="116">
        <v>153.61404363670414</v>
      </c>
      <c r="L44" s="96">
        <v>197.24</v>
      </c>
      <c r="M44" s="12"/>
      <c r="N44" s="12"/>
      <c r="O44" s="6"/>
      <c r="P44" s="71"/>
      <c r="Q44" s="71"/>
      <c r="R44" s="52"/>
      <c r="S44" s="52"/>
      <c r="T44" s="52"/>
      <c r="U44" s="52"/>
      <c r="V44" s="6"/>
      <c r="W44" s="12">
        <v>-21.661230201709344</v>
      </c>
      <c r="X44" s="12">
        <f t="shared" si="1"/>
        <v>-1.2701291989494135</v>
      </c>
      <c r="Y44" s="63">
        <v>41</v>
      </c>
      <c r="Z44" s="62">
        <f t="shared" si="2"/>
        <v>0.16071428571428573</v>
      </c>
      <c r="AA44" s="12">
        <f t="shared" si="3"/>
        <v>-0.99152647467733057</v>
      </c>
      <c r="AJ44" s="6"/>
      <c r="AK44" s="12">
        <f t="shared" si="4"/>
        <v>14.159498044966313</v>
      </c>
      <c r="AL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BC44" s="6"/>
    </row>
    <row r="45" spans="1:55" ht="21">
      <c r="A45" s="10">
        <v>43839</v>
      </c>
      <c r="B45" s="11">
        <v>42</v>
      </c>
      <c r="C45" s="12">
        <v>175.80838</v>
      </c>
      <c r="D45" s="12"/>
      <c r="E45" s="12"/>
      <c r="F45" s="12"/>
      <c r="G45" s="12"/>
      <c r="H45" s="6"/>
      <c r="I45" s="12">
        <f t="shared" si="8"/>
        <v>160.33134469773913</v>
      </c>
      <c r="J45" s="12">
        <f t="shared" si="0"/>
        <v>15.477035302260873</v>
      </c>
      <c r="K45" s="116">
        <v>153.5826543794096</v>
      </c>
      <c r="L45" s="96">
        <v>201.54</v>
      </c>
      <c r="M45" s="12"/>
      <c r="N45" s="12"/>
      <c r="O45" s="6"/>
      <c r="P45" s="71"/>
      <c r="Q45" s="71"/>
      <c r="R45" s="52"/>
      <c r="S45" s="52"/>
      <c r="T45" s="52"/>
      <c r="U45" s="52"/>
      <c r="V45" s="6"/>
      <c r="W45" s="12">
        <v>-20.931566745476658</v>
      </c>
      <c r="X45" s="12">
        <f t="shared" si="1"/>
        <v>-1.2273446085758553</v>
      </c>
      <c r="Y45" s="63">
        <v>42</v>
      </c>
      <c r="Z45" s="62">
        <f t="shared" si="2"/>
        <v>0.16468253968253968</v>
      </c>
      <c r="AA45" s="12">
        <f t="shared" si="3"/>
        <v>-0.97539355506375336</v>
      </c>
      <c r="AJ45" s="6"/>
      <c r="AK45" s="12">
        <f t="shared" si="4"/>
        <v>15.477035302260873</v>
      </c>
      <c r="AL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BC45" s="6"/>
    </row>
    <row r="46" spans="1:55">
      <c r="A46" s="10">
        <v>43840</v>
      </c>
      <c r="B46" s="11">
        <v>43</v>
      </c>
      <c r="C46" s="12">
        <v>175.42546100000001</v>
      </c>
      <c r="D46" s="12"/>
      <c r="E46" s="12"/>
      <c r="F46" s="12"/>
      <c r="G46" s="12"/>
      <c r="H46" s="6"/>
      <c r="I46" s="12">
        <f t="shared" si="8"/>
        <v>160.29995544044456</v>
      </c>
      <c r="J46" s="12">
        <f t="shared" si="0"/>
        <v>15.12550555955545</v>
      </c>
      <c r="K46" s="12"/>
      <c r="L46" s="12"/>
      <c r="M46" s="12"/>
      <c r="N46" s="12"/>
      <c r="O46" s="6"/>
      <c r="P46" s="71"/>
      <c r="Q46" s="71"/>
      <c r="R46" s="52"/>
      <c r="S46" s="52"/>
      <c r="T46" s="52"/>
      <c r="U46" s="52"/>
      <c r="V46" s="6"/>
      <c r="W46" s="12">
        <v>-20.527700026639991</v>
      </c>
      <c r="X46" s="12">
        <f t="shared" si="1"/>
        <v>-1.2036634553217864</v>
      </c>
      <c r="Y46" s="63">
        <v>43</v>
      </c>
      <c r="Z46" s="62">
        <f t="shared" si="2"/>
        <v>0.16865079365079366</v>
      </c>
      <c r="AA46" s="12">
        <f t="shared" si="3"/>
        <v>-0.95951059001725081</v>
      </c>
      <c r="AJ46" s="6"/>
      <c r="AK46" s="12">
        <f t="shared" si="4"/>
        <v>15.12550555955545</v>
      </c>
      <c r="AL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BC46" s="6"/>
    </row>
    <row r="47" spans="1:55">
      <c r="A47" s="10">
        <v>43843</v>
      </c>
      <c r="B47" s="11">
        <v>44</v>
      </c>
      <c r="C47" s="12">
        <v>177.96829199999999</v>
      </c>
      <c r="D47" s="12"/>
      <c r="E47" s="12"/>
      <c r="F47" s="12"/>
      <c r="G47" s="12"/>
      <c r="H47" s="6"/>
      <c r="I47" s="12">
        <f t="shared" si="8"/>
        <v>160.26856618315</v>
      </c>
      <c r="J47" s="12">
        <f t="shared" si="0"/>
        <v>17.699725816849991</v>
      </c>
      <c r="K47" s="12"/>
      <c r="L47" s="12"/>
      <c r="M47" s="12"/>
      <c r="N47" s="12"/>
      <c r="O47" s="6"/>
      <c r="P47" s="71"/>
      <c r="Q47" s="71"/>
      <c r="R47" s="52"/>
      <c r="S47" s="52"/>
      <c r="T47" s="52"/>
      <c r="U47" s="52"/>
      <c r="V47" s="6"/>
      <c r="W47" s="12">
        <v>-19.933023657941987</v>
      </c>
      <c r="X47" s="12">
        <f t="shared" si="1"/>
        <v>-1.168793975944344</v>
      </c>
      <c r="Y47" s="63">
        <v>44</v>
      </c>
      <c r="Z47" s="62">
        <f t="shared" si="2"/>
        <v>0.17261904761904762</v>
      </c>
      <c r="AA47" s="12">
        <f t="shared" si="3"/>
        <v>-0.94386606490653602</v>
      </c>
      <c r="AJ47" s="6"/>
      <c r="AK47" s="12">
        <f t="shared" si="4"/>
        <v>17.699725816849991</v>
      </c>
      <c r="AL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BC47" s="6"/>
    </row>
    <row r="48" spans="1:55">
      <c r="A48" s="10">
        <v>43844</v>
      </c>
      <c r="B48" s="11">
        <v>45</v>
      </c>
      <c r="C48" s="12">
        <v>177.16322299999999</v>
      </c>
      <c r="D48" s="12"/>
      <c r="E48" s="12"/>
      <c r="F48" s="12"/>
      <c r="G48" s="12"/>
      <c r="H48" s="6"/>
      <c r="I48" s="12">
        <f t="shared" si="8"/>
        <v>160.23717692585547</v>
      </c>
      <c r="J48" s="12">
        <f t="shared" si="0"/>
        <v>16.926046074144523</v>
      </c>
      <c r="K48" s="12"/>
      <c r="L48" s="12"/>
      <c r="M48" s="12"/>
      <c r="N48" s="12"/>
      <c r="O48" s="6"/>
      <c r="P48" s="71"/>
      <c r="Q48" s="71"/>
      <c r="R48" s="52"/>
      <c r="S48" s="52"/>
      <c r="T48" s="52"/>
      <c r="U48" s="52"/>
      <c r="V48" s="6"/>
      <c r="W48" s="12">
        <v>-19.514705973592982</v>
      </c>
      <c r="X48" s="12">
        <f t="shared" si="1"/>
        <v>-1.144265475005988</v>
      </c>
      <c r="Y48" s="63">
        <v>45</v>
      </c>
      <c r="Z48" s="62">
        <f t="shared" si="2"/>
        <v>0.1765873015873016</v>
      </c>
      <c r="AA48" s="12">
        <f t="shared" si="3"/>
        <v>-0.92844920809329989</v>
      </c>
      <c r="AJ48" s="6"/>
      <c r="AK48" s="12">
        <f t="shared" si="4"/>
        <v>16.926046074144523</v>
      </c>
      <c r="AL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BC48" s="6"/>
    </row>
    <row r="49" spans="1:55">
      <c r="A49" s="10">
        <v>43845</v>
      </c>
      <c r="B49" s="11">
        <v>46</v>
      </c>
      <c r="C49" s="12">
        <v>177.43812600000001</v>
      </c>
      <c r="D49" s="12"/>
      <c r="E49" s="12"/>
      <c r="F49" s="12"/>
      <c r="G49" s="12"/>
      <c r="H49" s="6"/>
      <c r="I49" s="12">
        <f t="shared" si="8"/>
        <v>160.2057876685609</v>
      </c>
      <c r="J49" s="12">
        <f t="shared" si="0"/>
        <v>17.232338331439109</v>
      </c>
      <c r="K49" s="12"/>
      <c r="L49" s="12"/>
      <c r="M49" s="12"/>
      <c r="N49" s="12"/>
      <c r="O49" s="6"/>
      <c r="P49" s="71"/>
      <c r="Q49" s="71"/>
      <c r="R49" s="52"/>
      <c r="S49" s="52"/>
      <c r="T49" s="52"/>
      <c r="U49" s="52"/>
      <c r="V49" s="6"/>
      <c r="W49" s="12">
        <v>-19.22589459427607</v>
      </c>
      <c r="X49" s="12">
        <f t="shared" si="1"/>
        <v>-1.1273307135707711</v>
      </c>
      <c r="Y49" s="63">
        <v>46</v>
      </c>
      <c r="Z49" s="62">
        <f t="shared" si="2"/>
        <v>0.18055555555555555</v>
      </c>
      <c r="AA49" s="12">
        <f t="shared" si="3"/>
        <v>-0.91324992668360727</v>
      </c>
      <c r="AJ49" s="6"/>
      <c r="AK49" s="12">
        <f t="shared" si="4"/>
        <v>17.232338331439109</v>
      </c>
      <c r="AL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BC49" s="6"/>
    </row>
    <row r="50" spans="1:55">
      <c r="A50" s="10">
        <v>43846</v>
      </c>
      <c r="B50" s="11">
        <v>47</v>
      </c>
      <c r="C50" s="12">
        <v>178.94026199999999</v>
      </c>
      <c r="D50" s="12"/>
      <c r="E50" s="12"/>
      <c r="F50" s="12"/>
      <c r="G50" s="12"/>
      <c r="H50" s="6"/>
      <c r="I50" s="12">
        <f t="shared" si="8"/>
        <v>160.17439841126634</v>
      </c>
      <c r="J50" s="12">
        <f t="shared" si="0"/>
        <v>18.765863588733652</v>
      </c>
      <c r="K50" s="12"/>
      <c r="L50" s="12"/>
      <c r="M50" s="12"/>
      <c r="N50" s="12"/>
      <c r="O50" s="6"/>
      <c r="P50" s="71"/>
      <c r="Q50" s="71"/>
      <c r="R50" s="52"/>
      <c r="S50" s="52"/>
      <c r="T50" s="52"/>
      <c r="U50" s="52"/>
      <c r="V50" s="6"/>
      <c r="W50" s="12">
        <v>-19.149452108865205</v>
      </c>
      <c r="X50" s="12">
        <f t="shared" si="1"/>
        <v>-1.1228484273914319</v>
      </c>
      <c r="Y50" s="63">
        <v>47</v>
      </c>
      <c r="Z50" s="62">
        <f t="shared" si="2"/>
        <v>0.18452380952380953</v>
      </c>
      <c r="AA50" s="12">
        <f t="shared" si="3"/>
        <v>-0.89825874910156867</v>
      </c>
      <c r="AJ50" s="6"/>
      <c r="AK50" s="12">
        <f t="shared" si="4"/>
        <v>18.765863588733652</v>
      </c>
      <c r="AL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BC50" s="6"/>
    </row>
    <row r="51" spans="1:55">
      <c r="A51" s="10">
        <v>43847</v>
      </c>
      <c r="B51" s="11">
        <v>48</v>
      </c>
      <c r="C51" s="12">
        <v>179.89259300000001</v>
      </c>
      <c r="D51" s="12"/>
      <c r="E51" s="12"/>
      <c r="F51" s="12"/>
      <c r="G51" s="12"/>
      <c r="H51" s="6"/>
      <c r="I51" s="12">
        <f t="shared" si="8"/>
        <v>160.14300915397178</v>
      </c>
      <c r="J51" s="12">
        <f t="shared" si="0"/>
        <v>19.74958384602823</v>
      </c>
      <c r="K51" s="12"/>
      <c r="L51" s="12"/>
      <c r="M51" s="12"/>
      <c r="N51" s="12"/>
      <c r="O51" s="6"/>
      <c r="P51" s="71"/>
      <c r="Q51" s="71"/>
      <c r="R51" s="52"/>
      <c r="S51" s="52"/>
      <c r="T51" s="52"/>
      <c r="U51" s="52"/>
      <c r="V51" s="6"/>
      <c r="W51" s="12">
        <v>-19.014697769345418</v>
      </c>
      <c r="X51" s="12">
        <f t="shared" si="1"/>
        <v>-1.1149469638219383</v>
      </c>
      <c r="Y51" s="63">
        <v>48</v>
      </c>
      <c r="Z51" s="62">
        <f t="shared" si="2"/>
        <v>0.18849206349206349</v>
      </c>
      <c r="AA51" s="12">
        <f t="shared" si="3"/>
        <v>-0.88346677362987858</v>
      </c>
      <c r="AJ51" s="6"/>
      <c r="AK51" s="12">
        <f t="shared" si="4"/>
        <v>19.74958384602823</v>
      </c>
      <c r="AL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BC51" s="6"/>
    </row>
    <row r="52" spans="1:55">
      <c r="A52" s="10">
        <v>43851</v>
      </c>
      <c r="B52" s="11">
        <v>49</v>
      </c>
      <c r="C52" s="12">
        <v>177.634491</v>
      </c>
      <c r="D52" s="12"/>
      <c r="E52" s="12"/>
      <c r="F52" s="12"/>
      <c r="G52" s="12"/>
      <c r="H52" s="6"/>
      <c r="I52" s="12">
        <f t="shared" si="8"/>
        <v>160.11161989667724</v>
      </c>
      <c r="J52" s="12">
        <f t="shared" si="0"/>
        <v>17.522871103322757</v>
      </c>
      <c r="K52" s="12"/>
      <c r="L52" s="12"/>
      <c r="M52" s="12"/>
      <c r="N52" s="12"/>
      <c r="O52" s="6"/>
      <c r="P52" s="71"/>
      <c r="Q52" s="71"/>
      <c r="R52" s="52"/>
      <c r="S52" s="52"/>
      <c r="T52" s="52"/>
      <c r="U52" s="52"/>
      <c r="V52" s="6"/>
      <c r="W52" s="12">
        <v>-17.844928886058312</v>
      </c>
      <c r="X52" s="12">
        <f t="shared" si="1"/>
        <v>-1.0463563251162864</v>
      </c>
      <c r="Y52" s="63">
        <v>49</v>
      </c>
      <c r="Z52" s="62">
        <f t="shared" si="2"/>
        <v>0.19246031746031747</v>
      </c>
      <c r="AA52" s="12">
        <f t="shared" si="3"/>
        <v>-0.8688656221847797</v>
      </c>
      <c r="AJ52" s="6"/>
      <c r="AK52" s="12">
        <f t="shared" si="4"/>
        <v>17.522871103322757</v>
      </c>
      <c r="AL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BC52" s="6"/>
    </row>
    <row r="53" spans="1:55">
      <c r="A53" s="10">
        <v>43852</v>
      </c>
      <c r="B53" s="11">
        <v>50</v>
      </c>
      <c r="C53" s="12">
        <v>176.770523</v>
      </c>
      <c r="D53" s="12"/>
      <c r="E53" s="12"/>
      <c r="F53" s="12"/>
      <c r="G53" s="12"/>
      <c r="H53" s="6"/>
      <c r="I53" s="12">
        <f t="shared" si="8"/>
        <v>160.08023063938268</v>
      </c>
      <c r="J53" s="12">
        <f t="shared" si="0"/>
        <v>16.69029236061732</v>
      </c>
      <c r="K53" s="12"/>
      <c r="L53" s="12"/>
      <c r="M53" s="12"/>
      <c r="N53" s="12"/>
      <c r="O53" s="6"/>
      <c r="P53" s="71"/>
      <c r="Q53" s="71"/>
      <c r="R53" s="52"/>
      <c r="S53" s="52"/>
      <c r="T53" s="52"/>
      <c r="U53" s="52"/>
      <c r="V53" s="6"/>
      <c r="W53" s="12">
        <v>-17.058800400647414</v>
      </c>
      <c r="X53" s="12">
        <f t="shared" si="1"/>
        <v>-1.0002608478904609</v>
      </c>
      <c r="Y53" s="63">
        <v>50</v>
      </c>
      <c r="Z53" s="62">
        <f t="shared" si="2"/>
        <v>0.19642857142857142</v>
      </c>
      <c r="AA53" s="12">
        <f t="shared" si="3"/>
        <v>-0.85444739869598973</v>
      </c>
      <c r="AJ53" s="6"/>
      <c r="AK53" s="12">
        <f t="shared" si="4"/>
        <v>16.69029236061732</v>
      </c>
      <c r="AL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BC53" s="6"/>
    </row>
    <row r="54" spans="1:55">
      <c r="A54" s="10">
        <v>43853</v>
      </c>
      <c r="B54" s="11">
        <v>51</v>
      </c>
      <c r="C54" s="12">
        <v>176.30909700000001</v>
      </c>
      <c r="D54" s="12"/>
      <c r="E54" s="12"/>
      <c r="F54" s="12"/>
      <c r="G54" s="12"/>
      <c r="H54" s="6"/>
      <c r="I54" s="12">
        <f t="shared" si="8"/>
        <v>160.04884138208811</v>
      </c>
      <c r="J54" s="12">
        <f t="shared" si="0"/>
        <v>16.260255617911895</v>
      </c>
      <c r="K54" s="12"/>
      <c r="L54" s="12"/>
      <c r="M54" s="12"/>
      <c r="N54" s="12"/>
      <c r="O54" s="6"/>
      <c r="P54" s="71"/>
      <c r="Q54" s="71"/>
      <c r="R54" s="52"/>
      <c r="S54" s="52"/>
      <c r="T54" s="52"/>
      <c r="U54" s="52"/>
      <c r="V54" s="6"/>
      <c r="W54" s="12">
        <v>-16.774109488182091</v>
      </c>
      <c r="X54" s="12">
        <f t="shared" si="1"/>
        <v>-0.98356769439776492</v>
      </c>
      <c r="Y54" s="63">
        <v>51</v>
      </c>
      <c r="Z54" s="62">
        <f t="shared" si="2"/>
        <v>0.20039682539682541</v>
      </c>
      <c r="AA54" s="12">
        <f t="shared" si="3"/>
        <v>-0.84020465154900881</v>
      </c>
      <c r="AJ54" s="6"/>
      <c r="AK54" s="12">
        <f t="shared" si="4"/>
        <v>16.260255617911895</v>
      </c>
      <c r="AL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BC54" s="6"/>
    </row>
    <row r="55" spans="1:55">
      <c r="A55" s="10">
        <v>43854</v>
      </c>
      <c r="B55" s="11">
        <v>52</v>
      </c>
      <c r="C55" s="12">
        <v>173.903717</v>
      </c>
      <c r="D55" s="12"/>
      <c r="E55" s="12"/>
      <c r="F55" s="12"/>
      <c r="G55" s="12"/>
      <c r="H55" s="6"/>
      <c r="I55" s="12">
        <f t="shared" si="8"/>
        <v>160.01745212479358</v>
      </c>
      <c r="J55" s="12">
        <f t="shared" si="0"/>
        <v>13.886264875206422</v>
      </c>
      <c r="K55" s="12"/>
      <c r="L55" s="12"/>
      <c r="M55" s="12"/>
      <c r="N55" s="12"/>
      <c r="O55" s="6"/>
      <c r="P55" s="71"/>
      <c r="Q55" s="71"/>
      <c r="R55" s="52"/>
      <c r="S55" s="52"/>
      <c r="T55" s="52"/>
      <c r="U55" s="52"/>
      <c r="V55" s="6"/>
      <c r="W55" s="12">
        <v>-15.832553535919629</v>
      </c>
      <c r="X55" s="12">
        <f t="shared" si="1"/>
        <v>-0.92835856286289953</v>
      </c>
      <c r="Y55" s="63">
        <v>52</v>
      </c>
      <c r="Z55" s="62">
        <f t="shared" si="2"/>
        <v>0.20436507936507936</v>
      </c>
      <c r="AA55" s="12">
        <f t="shared" si="3"/>
        <v>-0.82613033962053128</v>
      </c>
      <c r="AJ55" s="6"/>
      <c r="AK55" s="12">
        <f t="shared" si="4"/>
        <v>13.886264875206422</v>
      </c>
      <c r="AL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BC55" s="6"/>
    </row>
    <row r="56" spans="1:55">
      <c r="A56" s="10">
        <v>43857</v>
      </c>
      <c r="B56" s="11">
        <v>53</v>
      </c>
      <c r="C56" s="12">
        <v>170.37908899999999</v>
      </c>
      <c r="D56" s="12"/>
      <c r="E56" s="12"/>
      <c r="F56" s="12"/>
      <c r="G56" s="12"/>
      <c r="H56" s="6"/>
      <c r="I56" s="12">
        <f t="shared" si="8"/>
        <v>159.98606286749902</v>
      </c>
      <c r="J56" s="12">
        <f t="shared" si="0"/>
        <v>10.393026132500978</v>
      </c>
      <c r="K56" s="12"/>
      <c r="L56" s="12"/>
      <c r="M56" s="12"/>
      <c r="N56" s="12"/>
      <c r="O56" s="6"/>
      <c r="P56" s="71"/>
      <c r="Q56" s="71"/>
      <c r="R56" s="52"/>
      <c r="S56" s="52"/>
      <c r="T56" s="52"/>
      <c r="U56" s="52"/>
      <c r="V56" s="6"/>
      <c r="W56" s="12">
        <v>-15.031178851570644</v>
      </c>
      <c r="X56" s="12">
        <f t="shared" si="1"/>
        <v>-0.88136910859773077</v>
      </c>
      <c r="Y56" s="63">
        <v>53</v>
      </c>
      <c r="Z56" s="62">
        <f t="shared" si="2"/>
        <v>0.20833333333333334</v>
      </c>
      <c r="AA56" s="12">
        <f t="shared" si="3"/>
        <v>-0.81221780149991241</v>
      </c>
      <c r="AJ56" s="6"/>
      <c r="AK56" s="12">
        <f t="shared" si="4"/>
        <v>10.393026132500978</v>
      </c>
      <c r="AL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BC56" s="6"/>
    </row>
    <row r="57" spans="1:55">
      <c r="A57" s="10">
        <v>43858</v>
      </c>
      <c r="B57" s="11">
        <v>54</v>
      </c>
      <c r="C57" s="12">
        <v>172.26414500000001</v>
      </c>
      <c r="D57" s="12"/>
      <c r="E57" s="12"/>
      <c r="F57" s="12"/>
      <c r="G57" s="12"/>
      <c r="H57" s="6"/>
      <c r="I57" s="12">
        <f t="shared" si="8"/>
        <v>159.95467361020445</v>
      </c>
      <c r="J57" s="12">
        <f t="shared" si="0"/>
        <v>12.309471389795561</v>
      </c>
      <c r="K57" s="12"/>
      <c r="L57" s="12"/>
      <c r="M57" s="12"/>
      <c r="N57" s="12"/>
      <c r="O57" s="6"/>
      <c r="P57" s="71"/>
      <c r="Q57" s="71"/>
      <c r="R57" s="52"/>
      <c r="S57" s="52"/>
      <c r="T57" s="52"/>
      <c r="U57" s="52"/>
      <c r="V57" s="6"/>
      <c r="W57" s="12">
        <v>-14.727235278625074</v>
      </c>
      <c r="X57" s="12">
        <f t="shared" si="1"/>
        <v>-0.86354705494536177</v>
      </c>
      <c r="Y57" s="63">
        <v>54</v>
      </c>
      <c r="Z57" s="62">
        <f t="shared" si="2"/>
        <v>0.2123015873015873</v>
      </c>
      <c r="AA57" s="12">
        <f t="shared" si="3"/>
        <v>-0.7984607275425748</v>
      </c>
      <c r="AJ57" s="6"/>
      <c r="AK57" s="12">
        <f t="shared" si="4"/>
        <v>12.309471389795561</v>
      </c>
      <c r="AL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BC57" s="6"/>
    </row>
    <row r="58" spans="1:55">
      <c r="A58" s="10">
        <v>43859</v>
      </c>
      <c r="B58" s="11">
        <v>55</v>
      </c>
      <c r="C58" s="12">
        <v>172.47030599999999</v>
      </c>
      <c r="D58" s="12"/>
      <c r="E58" s="12"/>
      <c r="F58" s="12"/>
      <c r="G58" s="12"/>
      <c r="H58" s="6"/>
      <c r="I58" s="12">
        <f t="shared" si="8"/>
        <v>159.92328435290989</v>
      </c>
      <c r="J58" s="12">
        <f t="shared" si="0"/>
        <v>12.547021647090105</v>
      </c>
      <c r="K58" s="12"/>
      <c r="L58" s="12"/>
      <c r="M58" s="12"/>
      <c r="N58" s="12"/>
      <c r="O58" s="6"/>
      <c r="P58" s="71"/>
      <c r="Q58" s="71"/>
      <c r="R58" s="52"/>
      <c r="S58" s="52"/>
      <c r="T58" s="52"/>
      <c r="U58" s="52"/>
      <c r="V58" s="6"/>
      <c r="W58" s="12">
        <v>-14.370584424516181</v>
      </c>
      <c r="X58" s="12">
        <f t="shared" si="1"/>
        <v>-0.84263445397968795</v>
      </c>
      <c r="Y58" s="63">
        <v>55</v>
      </c>
      <c r="Z58" s="62">
        <f t="shared" si="2"/>
        <v>0.21626984126984128</v>
      </c>
      <c r="AA58" s="12">
        <f t="shared" si="3"/>
        <v>-0.78485313444643534</v>
      </c>
      <c r="AJ58" s="6"/>
      <c r="AK58" s="12">
        <f t="shared" si="4"/>
        <v>12.547021647090105</v>
      </c>
      <c r="AL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BC58" s="6"/>
    </row>
    <row r="59" spans="1:55">
      <c r="A59" s="10">
        <v>43860</v>
      </c>
      <c r="B59" s="11">
        <v>56</v>
      </c>
      <c r="C59" s="12">
        <v>175.09165999999999</v>
      </c>
      <c r="D59" s="12"/>
      <c r="E59" s="12"/>
      <c r="F59" s="12"/>
      <c r="G59" s="12"/>
      <c r="H59" s="6"/>
      <c r="I59" s="12">
        <f t="shared" si="8"/>
        <v>159.89189509561535</v>
      </c>
      <c r="J59" s="12">
        <f t="shared" si="0"/>
        <v>15.199764904384637</v>
      </c>
      <c r="K59" s="12"/>
      <c r="L59" s="12"/>
      <c r="M59" s="12"/>
      <c r="N59" s="12"/>
      <c r="O59" s="6"/>
      <c r="P59" s="71"/>
      <c r="Q59" s="71"/>
      <c r="R59" s="52"/>
      <c r="S59" s="52"/>
      <c r="T59" s="52"/>
      <c r="U59" s="52"/>
      <c r="V59" s="6"/>
      <c r="W59" s="12">
        <v>-14.19278133698154</v>
      </c>
      <c r="X59" s="12">
        <f t="shared" si="1"/>
        <v>-0.83220878142839927</v>
      </c>
      <c r="Y59" s="63">
        <v>56</v>
      </c>
      <c r="Z59" s="62">
        <f t="shared" si="2"/>
        <v>0.22023809523809523</v>
      </c>
      <c r="AA59" s="12">
        <f t="shared" si="3"/>
        <v>-0.77138934208115728</v>
      </c>
      <c r="AJ59" s="6"/>
      <c r="AK59" s="12">
        <f t="shared" si="4"/>
        <v>15.199764904384637</v>
      </c>
      <c r="AL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BC59" s="6"/>
    </row>
    <row r="60" spans="1:55">
      <c r="A60" s="10">
        <v>43861</v>
      </c>
      <c r="B60" s="11">
        <v>57</v>
      </c>
      <c r="C60" s="12">
        <v>170.06492600000001</v>
      </c>
      <c r="D60" s="12"/>
      <c r="E60" s="12"/>
      <c r="F60" s="12"/>
      <c r="G60" s="12"/>
      <c r="H60" s="6"/>
      <c r="I60" s="12">
        <f t="shared" si="8"/>
        <v>159.86050583832079</v>
      </c>
      <c r="J60" s="12">
        <f t="shared" si="0"/>
        <v>10.204420161679224</v>
      </c>
      <c r="K60" s="12"/>
      <c r="L60" s="12"/>
      <c r="M60" s="12"/>
      <c r="N60" s="12"/>
      <c r="O60" s="6"/>
      <c r="P60" s="71"/>
      <c r="Q60" s="71"/>
      <c r="R60" s="52"/>
      <c r="S60" s="52"/>
      <c r="T60" s="52"/>
      <c r="U60" s="52"/>
      <c r="V60" s="6"/>
      <c r="W60" s="12">
        <v>-13.67125514335288</v>
      </c>
      <c r="X60" s="12">
        <f t="shared" si="1"/>
        <v>-0.80162854012278628</v>
      </c>
      <c r="Y60" s="63">
        <v>57</v>
      </c>
      <c r="Z60" s="62">
        <f t="shared" si="2"/>
        <v>0.22420634920634921</v>
      </c>
      <c r="AA60" s="12">
        <f t="shared" si="3"/>
        <v>-0.75806395233324275</v>
      </c>
      <c r="AJ60" s="6"/>
      <c r="AK60" s="12">
        <f t="shared" si="4"/>
        <v>10.204420161679224</v>
      </c>
      <c r="AL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BC60" s="6"/>
    </row>
    <row r="61" spans="1:55">
      <c r="A61" s="10">
        <v>43864</v>
      </c>
      <c r="B61" s="11">
        <v>58</v>
      </c>
      <c r="C61" s="12">
        <v>168.19955400000001</v>
      </c>
      <c r="D61" s="12"/>
      <c r="E61" s="12"/>
      <c r="F61" s="12"/>
      <c r="G61" s="12"/>
      <c r="H61" s="6"/>
      <c r="I61" s="12">
        <f t="shared" si="8"/>
        <v>159.82911658102623</v>
      </c>
      <c r="J61" s="12">
        <f t="shared" si="0"/>
        <v>8.3704374189737791</v>
      </c>
      <c r="K61" s="12"/>
      <c r="L61" s="12"/>
      <c r="M61" s="12"/>
      <c r="N61" s="12"/>
      <c r="O61" s="6"/>
      <c r="P61" s="71"/>
      <c r="Q61" s="71"/>
      <c r="R61" s="52"/>
      <c r="S61" s="52"/>
      <c r="T61" s="52"/>
      <c r="U61" s="52"/>
      <c r="V61" s="6"/>
      <c r="W61" s="12">
        <v>-13.661681021330509</v>
      </c>
      <c r="X61" s="12">
        <f t="shared" si="1"/>
        <v>-0.80106715132715089</v>
      </c>
      <c r="Y61" s="63">
        <v>58</v>
      </c>
      <c r="Z61" s="62">
        <f t="shared" si="2"/>
        <v>0.22817460317460317</v>
      </c>
      <c r="AA61" s="12">
        <f t="shared" si="3"/>
        <v>-0.74487182975869159</v>
      </c>
      <c r="AJ61" s="6"/>
      <c r="AK61" s="12">
        <f t="shared" si="4"/>
        <v>8.3704374189737791</v>
      </c>
      <c r="AL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BC61" s="6"/>
    </row>
    <row r="62" spans="1:55">
      <c r="A62" s="10">
        <v>43865</v>
      </c>
      <c r="B62" s="11">
        <v>59</v>
      </c>
      <c r="C62" s="12">
        <v>172.01869199999999</v>
      </c>
      <c r="D62" s="12"/>
      <c r="E62" s="12"/>
      <c r="F62" s="12"/>
      <c r="G62" s="12"/>
      <c r="H62" s="6"/>
      <c r="I62" s="12">
        <f t="shared" si="8"/>
        <v>159.79772732373166</v>
      </c>
      <c r="J62" s="12">
        <f t="shared" si="0"/>
        <v>12.220964676268324</v>
      </c>
      <c r="K62" s="12"/>
      <c r="L62" s="12"/>
      <c r="M62" s="12"/>
      <c r="N62" s="12"/>
      <c r="O62" s="6"/>
      <c r="P62" s="71"/>
      <c r="Q62" s="71"/>
      <c r="R62" s="52"/>
      <c r="S62" s="52"/>
      <c r="T62" s="52"/>
      <c r="U62" s="52"/>
      <c r="V62" s="6"/>
      <c r="W62" s="12">
        <v>-13.27521516722166</v>
      </c>
      <c r="X62" s="12">
        <f t="shared" si="1"/>
        <v>-0.77840631622546608</v>
      </c>
      <c r="Y62" s="63">
        <v>59</v>
      </c>
      <c r="Z62" s="62">
        <f t="shared" si="2"/>
        <v>0.23214285714285715</v>
      </c>
      <c r="AA62" s="12">
        <f t="shared" si="3"/>
        <v>-0.73180808385961749</v>
      </c>
      <c r="AJ62" s="6"/>
      <c r="AK62" s="12">
        <f t="shared" si="4"/>
        <v>12.220964676268324</v>
      </c>
      <c r="AL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BC62" s="6"/>
    </row>
    <row r="63" spans="1:55">
      <c r="A63" s="10">
        <v>43866</v>
      </c>
      <c r="B63" s="11">
        <v>60</v>
      </c>
      <c r="C63" s="12">
        <v>173.677887</v>
      </c>
      <c r="D63" s="12"/>
      <c r="E63" s="12"/>
      <c r="F63" s="12"/>
      <c r="G63" s="12"/>
      <c r="H63" s="6"/>
      <c r="I63" s="12">
        <f t="shared" si="8"/>
        <v>159.76633806643713</v>
      </c>
      <c r="J63" s="12">
        <f t="shared" si="0"/>
        <v>13.911548933562869</v>
      </c>
      <c r="K63" s="12"/>
      <c r="L63" s="12"/>
      <c r="M63" s="12"/>
      <c r="N63" s="12"/>
      <c r="O63" s="6"/>
      <c r="P63" s="71"/>
      <c r="Q63" s="71"/>
      <c r="R63" s="52"/>
      <c r="S63" s="52"/>
      <c r="T63" s="52"/>
      <c r="U63" s="52"/>
      <c r="V63" s="6"/>
      <c r="W63" s="12">
        <v>-13.264905822392421</v>
      </c>
      <c r="X63" s="12">
        <f t="shared" si="1"/>
        <v>-0.77780181686103844</v>
      </c>
      <c r="Y63" s="63">
        <v>60</v>
      </c>
      <c r="Z63" s="62">
        <f t="shared" si="2"/>
        <v>0.2361111111111111</v>
      </c>
      <c r="AA63" s="12">
        <f t="shared" si="3"/>
        <v>-0.71886805282271549</v>
      </c>
      <c r="AJ63" s="6"/>
      <c r="AK63" s="12">
        <f t="shared" si="4"/>
        <v>13.911548933562869</v>
      </c>
      <c r="AL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BC63" s="6"/>
    </row>
    <row r="64" spans="1:55">
      <c r="A64" s="10">
        <v>43867</v>
      </c>
      <c r="B64" s="11">
        <v>61</v>
      </c>
      <c r="C64" s="12">
        <v>173.137924</v>
      </c>
      <c r="D64" s="12"/>
      <c r="E64" s="12"/>
      <c r="F64" s="12"/>
      <c r="G64" s="12"/>
      <c r="H64" s="6"/>
      <c r="I64" s="12">
        <f t="shared" si="8"/>
        <v>159.73494880914257</v>
      </c>
      <c r="J64" s="12">
        <f t="shared" si="0"/>
        <v>13.402975190857433</v>
      </c>
      <c r="K64" s="12"/>
      <c r="L64" s="12"/>
      <c r="M64" s="12"/>
      <c r="N64" s="12"/>
      <c r="O64" s="6"/>
      <c r="P64" s="71"/>
      <c r="Q64" s="71"/>
      <c r="R64" s="52"/>
      <c r="S64" s="52"/>
      <c r="T64" s="52"/>
      <c r="U64" s="52"/>
      <c r="V64" s="6"/>
      <c r="W64" s="12">
        <v>-13.255693512050868</v>
      </c>
      <c r="X64" s="12">
        <f t="shared" si="1"/>
        <v>-0.77726164327691449</v>
      </c>
      <c r="Y64" s="63">
        <v>61</v>
      </c>
      <c r="Z64" s="62">
        <f t="shared" si="2"/>
        <v>0.24007936507936509</v>
      </c>
      <c r="AA64" s="12">
        <f t="shared" si="3"/>
        <v>-0.70604728857604471</v>
      </c>
      <c r="AJ64" s="6"/>
      <c r="AK64" s="12">
        <f t="shared" si="4"/>
        <v>13.402975190857433</v>
      </c>
      <c r="AL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BC64" s="6"/>
    </row>
    <row r="65" spans="1:55">
      <c r="A65" s="10">
        <v>43868</v>
      </c>
      <c r="B65" s="11">
        <v>62</v>
      </c>
      <c r="C65" s="12">
        <v>172.08738700000001</v>
      </c>
      <c r="D65" s="12"/>
      <c r="E65" s="12"/>
      <c r="F65" s="12"/>
      <c r="G65" s="12"/>
      <c r="H65" s="6"/>
      <c r="I65" s="12">
        <f t="shared" si="8"/>
        <v>159.703559551848</v>
      </c>
      <c r="J65" s="12">
        <f t="shared" si="0"/>
        <v>12.383827448152005</v>
      </c>
      <c r="K65" s="12"/>
      <c r="L65" s="12"/>
      <c r="M65" s="12"/>
      <c r="N65" s="12"/>
      <c r="O65" s="6"/>
      <c r="P65" s="71"/>
      <c r="Q65" s="71"/>
      <c r="R65" s="52"/>
      <c r="S65" s="52"/>
      <c r="T65" s="52"/>
      <c r="U65" s="52"/>
      <c r="V65" s="6"/>
      <c r="W65" s="12">
        <v>-12.819000079686958</v>
      </c>
      <c r="X65" s="12">
        <f t="shared" si="1"/>
        <v>-0.75165566087102731</v>
      </c>
      <c r="Y65" s="63">
        <v>62</v>
      </c>
      <c r="Z65" s="62">
        <f t="shared" si="2"/>
        <v>0.24404761904761904</v>
      </c>
      <c r="AA65" s="12">
        <f t="shared" si="3"/>
        <v>-0.69334154303681728</v>
      </c>
      <c r="AJ65" s="6"/>
      <c r="AK65" s="12">
        <f t="shared" si="4"/>
        <v>12.383827448152005</v>
      </c>
      <c r="AL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BC65" s="6"/>
    </row>
    <row r="66" spans="1:55">
      <c r="A66" s="10">
        <v>43871</v>
      </c>
      <c r="B66" s="11">
        <v>63</v>
      </c>
      <c r="C66" s="12">
        <v>173.72699</v>
      </c>
      <c r="D66" s="12"/>
      <c r="E66" s="12"/>
      <c r="F66" s="12"/>
      <c r="G66" s="12"/>
      <c r="H66" s="6"/>
      <c r="I66" s="12">
        <f t="shared" si="8"/>
        <v>159.67217029455344</v>
      </c>
      <c r="J66" s="12">
        <f t="shared" si="0"/>
        <v>14.054819705446562</v>
      </c>
      <c r="K66" s="12"/>
      <c r="L66" s="12"/>
      <c r="M66" s="12"/>
      <c r="N66" s="12"/>
      <c r="O66" s="6"/>
      <c r="P66" s="71"/>
      <c r="Q66" s="71"/>
      <c r="R66" s="52"/>
      <c r="S66" s="52"/>
      <c r="T66" s="52"/>
      <c r="U66" s="52"/>
      <c r="V66" s="6"/>
      <c r="W66" s="12">
        <v>-12.707452366159771</v>
      </c>
      <c r="X66" s="12">
        <f t="shared" si="1"/>
        <v>-0.74511494242117016</v>
      </c>
      <c r="Y66" s="63">
        <v>63</v>
      </c>
      <c r="Z66" s="62">
        <f t="shared" si="2"/>
        <v>0.24801587301587302</v>
      </c>
      <c r="AA66" s="12">
        <f t="shared" si="3"/>
        <v>-0.68074675543701968</v>
      </c>
      <c r="AJ66" s="6"/>
      <c r="AK66" s="12">
        <f t="shared" si="4"/>
        <v>14.054819705446562</v>
      </c>
      <c r="AL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BC66" s="6"/>
    </row>
    <row r="67" spans="1:55">
      <c r="A67" s="10">
        <v>43872</v>
      </c>
      <c r="B67" s="11">
        <v>64</v>
      </c>
      <c r="C67" s="12">
        <v>175.88691700000001</v>
      </c>
      <c r="D67" s="12"/>
      <c r="E67" s="12"/>
      <c r="F67" s="12"/>
      <c r="G67" s="12"/>
      <c r="H67" s="6"/>
      <c r="I67" s="12">
        <f t="shared" si="8"/>
        <v>159.6407810372589</v>
      </c>
      <c r="J67" s="12">
        <f t="shared" si="0"/>
        <v>16.246135962741107</v>
      </c>
      <c r="K67" s="12"/>
      <c r="L67" s="12"/>
      <c r="M67" s="12"/>
      <c r="N67" s="12"/>
      <c r="O67" s="6"/>
      <c r="P67" s="71"/>
      <c r="Q67" s="71"/>
      <c r="R67" s="52"/>
      <c r="S67" s="52"/>
      <c r="T67" s="52"/>
      <c r="U67" s="52"/>
      <c r="V67" s="6"/>
      <c r="W67" s="12">
        <v>-12.659297623454307</v>
      </c>
      <c r="X67" s="12">
        <f t="shared" si="1"/>
        <v>-0.74229133802711877</v>
      </c>
      <c r="Y67" s="63">
        <v>64</v>
      </c>
      <c r="Z67" s="62">
        <f t="shared" si="2"/>
        <v>0.25198412698412698</v>
      </c>
      <c r="AA67" s="12">
        <f t="shared" si="3"/>
        <v>-0.66825904062605401</v>
      </c>
      <c r="AJ67" s="6"/>
      <c r="AK67" s="12">
        <f t="shared" si="4"/>
        <v>16.246135962741107</v>
      </c>
      <c r="AL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BC67" s="6"/>
    </row>
    <row r="68" spans="1:55">
      <c r="A68" s="10">
        <v>43873</v>
      </c>
      <c r="B68" s="11">
        <v>65</v>
      </c>
      <c r="C68" s="12">
        <v>177.879929</v>
      </c>
      <c r="D68" s="12"/>
      <c r="E68" s="12"/>
      <c r="F68" s="12"/>
      <c r="G68" s="12"/>
      <c r="H68" s="6"/>
      <c r="I68" s="12">
        <f t="shared" si="8"/>
        <v>159.60939177996434</v>
      </c>
      <c r="J68" s="12">
        <f t="shared" si="0"/>
        <v>18.270537220035663</v>
      </c>
      <c r="K68" s="12"/>
      <c r="L68" s="12"/>
      <c r="M68" s="12"/>
      <c r="N68" s="12"/>
      <c r="O68" s="6"/>
      <c r="P68" s="71"/>
      <c r="Q68" s="71"/>
      <c r="R68" s="52"/>
      <c r="S68" s="52"/>
      <c r="T68" s="52"/>
      <c r="U68" s="52"/>
      <c r="V68" s="6"/>
      <c r="W68" s="12">
        <v>-12.32862456509784</v>
      </c>
      <c r="X68" s="12">
        <f t="shared" si="1"/>
        <v>-0.7229019726580499</v>
      </c>
      <c r="Y68" s="63">
        <v>65</v>
      </c>
      <c r="Z68" s="62">
        <f t="shared" si="2"/>
        <v>0.25595238095238093</v>
      </c>
      <c r="AA68" s="12">
        <f t="shared" si="3"/>
        <v>-0.6558746782604522</v>
      </c>
      <c r="AJ68" s="6"/>
      <c r="AK68" s="12">
        <f t="shared" si="4"/>
        <v>18.270537220035663</v>
      </c>
      <c r="AL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BC68" s="6"/>
    </row>
    <row r="69" spans="1:55">
      <c r="A69" s="10">
        <v>43874</v>
      </c>
      <c r="B69" s="11">
        <v>66</v>
      </c>
      <c r="C69" s="12">
        <v>176.839249</v>
      </c>
      <c r="D69" s="12"/>
      <c r="E69" s="12"/>
      <c r="F69" s="12"/>
      <c r="G69" s="12"/>
      <c r="H69" s="6"/>
      <c r="I69" s="12">
        <f t="shared" ref="I69:I132" si="10">$F$25*B69+$F$26</f>
        <v>159.57800252266978</v>
      </c>
      <c r="J69" s="12">
        <f t="shared" ref="J69:J132" si="11">C69-I69</f>
        <v>17.261246477330218</v>
      </c>
      <c r="K69" s="12"/>
      <c r="L69" s="12"/>
      <c r="M69" s="12"/>
      <c r="N69" s="12"/>
      <c r="O69" s="6"/>
      <c r="P69" s="71"/>
      <c r="Q69" s="71"/>
      <c r="R69" s="52"/>
      <c r="S69" s="52"/>
      <c r="T69" s="52"/>
      <c r="U69" s="52"/>
      <c r="V69" s="6"/>
      <c r="W69" s="12">
        <v>-12.315574050508758</v>
      </c>
      <c r="X69" s="12">
        <f t="shared" ref="X69:X132" si="12">STANDARDIZE(W69, AVERAGE($W$4:$W$255), _xlfn.STDEV.S($W$4:$W$255))</f>
        <v>-0.72213674189845989</v>
      </c>
      <c r="Y69" s="63">
        <v>66</v>
      </c>
      <c r="Z69" s="62">
        <f t="shared" ref="Z69:Z132" si="13">(Y69-0.5)/252</f>
        <v>0.25992063492063494</v>
      </c>
      <c r="AA69" s="12">
        <f t="shared" ref="AA69:AA132" si="14">_xlfn.NORM.S.INV(Z69)</f>
        <v>-0.64359010280021778</v>
      </c>
      <c r="AJ69" s="6"/>
      <c r="AK69" s="12">
        <f t="shared" ref="AK69:AK132" si="15">C69-I69</f>
        <v>17.261246477330218</v>
      </c>
      <c r="AL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BC69" s="6"/>
    </row>
    <row r="70" spans="1:55">
      <c r="A70" s="10">
        <v>43875</v>
      </c>
      <c r="B70" s="11">
        <v>67</v>
      </c>
      <c r="C70" s="12">
        <v>177.516693</v>
      </c>
      <c r="D70" s="12"/>
      <c r="E70" s="12"/>
      <c r="F70" s="12"/>
      <c r="G70" s="12"/>
      <c r="H70" s="6"/>
      <c r="I70" s="12">
        <f t="shared" si="10"/>
        <v>159.54661326537521</v>
      </c>
      <c r="J70" s="12">
        <f t="shared" si="11"/>
        <v>17.97007973462479</v>
      </c>
      <c r="K70" s="12"/>
      <c r="L70" s="12"/>
      <c r="M70" s="12"/>
      <c r="N70" s="12"/>
      <c r="O70" s="6"/>
      <c r="P70" s="71"/>
      <c r="Q70" s="71"/>
      <c r="R70" s="52"/>
      <c r="S70" s="52"/>
      <c r="T70" s="52"/>
      <c r="U70" s="52"/>
      <c r="V70" s="6"/>
      <c r="W70" s="12">
        <v>-12.26310488074887</v>
      </c>
      <c r="X70" s="12">
        <f t="shared" si="12"/>
        <v>-0.71906015649975019</v>
      </c>
      <c r="Y70" s="63">
        <v>67</v>
      </c>
      <c r="Z70" s="62">
        <f t="shared" si="13"/>
        <v>0.2638888888888889</v>
      </c>
      <c r="AA70" s="12">
        <f t="shared" si="14"/>
        <v>-0.6314018942397609</v>
      </c>
      <c r="AJ70" s="6"/>
      <c r="AK70" s="12">
        <f t="shared" si="15"/>
        <v>17.97007973462479</v>
      </c>
      <c r="AL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BC70" s="6"/>
    </row>
    <row r="71" spans="1:55">
      <c r="A71" s="10">
        <v>43879</v>
      </c>
      <c r="B71" s="11">
        <v>68</v>
      </c>
      <c r="C71" s="12">
        <v>176.151993</v>
      </c>
      <c r="D71" s="12"/>
      <c r="E71" s="12"/>
      <c r="F71" s="12"/>
      <c r="G71" s="12"/>
      <c r="H71" s="6"/>
      <c r="I71" s="12">
        <f t="shared" si="10"/>
        <v>159.51522400808068</v>
      </c>
      <c r="J71" s="12">
        <f t="shared" si="11"/>
        <v>16.636768991919325</v>
      </c>
      <c r="K71" s="12"/>
      <c r="L71" s="12"/>
      <c r="M71" s="12"/>
      <c r="N71" s="12"/>
      <c r="O71" s="6"/>
      <c r="P71" s="71"/>
      <c r="Q71" s="71"/>
      <c r="R71" s="52"/>
      <c r="S71" s="52"/>
      <c r="T71" s="52"/>
      <c r="U71" s="52"/>
      <c r="V71" s="6"/>
      <c r="W71" s="12">
        <v>-12.256633740167189</v>
      </c>
      <c r="X71" s="12">
        <f t="shared" si="12"/>
        <v>-0.71868071431079039</v>
      </c>
      <c r="Y71" s="63">
        <v>68</v>
      </c>
      <c r="Z71" s="62">
        <f t="shared" si="13"/>
        <v>0.26785714285714285</v>
      </c>
      <c r="AA71" s="12">
        <f t="shared" si="14"/>
        <v>-0.61930676950877617</v>
      </c>
      <c r="AJ71" s="6"/>
      <c r="AK71" s="12">
        <f t="shared" si="15"/>
        <v>16.636768991919325</v>
      </c>
      <c r="AL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BC71" s="6"/>
    </row>
    <row r="72" spans="1:55">
      <c r="A72" s="10">
        <v>43880</v>
      </c>
      <c r="B72" s="11">
        <v>69</v>
      </c>
      <c r="C72" s="12">
        <v>177.565765</v>
      </c>
      <c r="D72" s="12"/>
      <c r="E72" s="12"/>
      <c r="F72" s="12"/>
      <c r="G72" s="12"/>
      <c r="H72" s="6"/>
      <c r="I72" s="12">
        <f t="shared" si="10"/>
        <v>159.48383475078612</v>
      </c>
      <c r="J72" s="12">
        <f t="shared" si="11"/>
        <v>18.081930249213883</v>
      </c>
      <c r="K72" s="12"/>
      <c r="L72" s="12"/>
      <c r="M72" s="12"/>
      <c r="N72" s="12"/>
      <c r="O72" s="6"/>
      <c r="P72" s="71"/>
      <c r="Q72" s="71"/>
      <c r="R72" s="52"/>
      <c r="S72" s="52"/>
      <c r="T72" s="52"/>
      <c r="U72" s="52"/>
      <c r="V72" s="6"/>
      <c r="W72" s="12">
        <v>-11.897104482872635</v>
      </c>
      <c r="X72" s="12">
        <f t="shared" si="12"/>
        <v>-0.69759933512253114</v>
      </c>
      <c r="Y72" s="63">
        <v>69</v>
      </c>
      <c r="Z72" s="62">
        <f t="shared" si="13"/>
        <v>0.2718253968253968</v>
      </c>
      <c r="AA72" s="12">
        <f t="shared" si="14"/>
        <v>-0.60730157448496325</v>
      </c>
      <c r="AJ72" s="6"/>
      <c r="AK72" s="12">
        <f t="shared" si="15"/>
        <v>18.081930249213883</v>
      </c>
      <c r="AL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BC72" s="6"/>
    </row>
    <row r="73" spans="1:55">
      <c r="A73" s="10">
        <v>43881</v>
      </c>
      <c r="B73" s="11">
        <v>70</v>
      </c>
      <c r="C73" s="12">
        <v>177.408691</v>
      </c>
      <c r="D73" s="12"/>
      <c r="E73" s="12"/>
      <c r="F73" s="12"/>
      <c r="G73" s="12"/>
      <c r="H73" s="6"/>
      <c r="I73" s="12">
        <f t="shared" si="10"/>
        <v>159.45244549349155</v>
      </c>
      <c r="J73" s="12">
        <f t="shared" si="11"/>
        <v>17.956245506508452</v>
      </c>
      <c r="K73" s="12"/>
      <c r="L73" s="12"/>
      <c r="M73" s="12"/>
      <c r="N73" s="12"/>
      <c r="O73" s="6"/>
      <c r="P73" s="71"/>
      <c r="Q73" s="71"/>
      <c r="R73" s="52"/>
      <c r="S73" s="52"/>
      <c r="T73" s="52"/>
      <c r="U73" s="52"/>
      <c r="V73" s="6"/>
      <c r="W73" s="12">
        <v>-11.667668793214176</v>
      </c>
      <c r="X73" s="12">
        <f t="shared" si="12"/>
        <v>-0.6841461302028351</v>
      </c>
      <c r="Y73" s="63">
        <v>70</v>
      </c>
      <c r="Z73" s="62">
        <f t="shared" si="13"/>
        <v>0.27579365079365081</v>
      </c>
      <c r="AA73" s="12">
        <f t="shared" si="14"/>
        <v>-0.59538327656628021</v>
      </c>
      <c r="AJ73" s="6"/>
      <c r="AK73" s="12">
        <f t="shared" si="15"/>
        <v>17.956245506508452</v>
      </c>
      <c r="AL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BC73" s="6"/>
    </row>
    <row r="74" spans="1:55">
      <c r="A74" s="10">
        <v>43882</v>
      </c>
      <c r="B74" s="11">
        <v>71</v>
      </c>
      <c r="C74" s="12">
        <v>176.603622</v>
      </c>
      <c r="D74" s="12"/>
      <c r="E74" s="12"/>
      <c r="F74" s="12"/>
      <c r="G74" s="12"/>
      <c r="H74" s="6"/>
      <c r="I74" s="12">
        <f t="shared" si="10"/>
        <v>159.42105623619699</v>
      </c>
      <c r="J74" s="12">
        <f t="shared" si="11"/>
        <v>17.182565763803012</v>
      </c>
      <c r="K74" s="12"/>
      <c r="L74" s="12"/>
      <c r="M74" s="12"/>
      <c r="N74" s="12"/>
      <c r="O74" s="6"/>
      <c r="P74" s="71"/>
      <c r="Q74" s="71"/>
      <c r="R74" s="52"/>
      <c r="S74" s="52"/>
      <c r="T74" s="52"/>
      <c r="U74" s="52"/>
      <c r="V74" s="6"/>
      <c r="W74" s="12">
        <v>-11.467643376778653</v>
      </c>
      <c r="X74" s="12">
        <f t="shared" si="12"/>
        <v>-0.67241742783547265</v>
      </c>
      <c r="Y74" s="63">
        <v>71</v>
      </c>
      <c r="Z74" s="62">
        <f t="shared" si="13"/>
        <v>0.27976190476190477</v>
      </c>
      <c r="AA74" s="12">
        <f t="shared" si="14"/>
        <v>-0.5835489577555576</v>
      </c>
      <c r="AJ74" s="6"/>
      <c r="AK74" s="12">
        <f t="shared" si="15"/>
        <v>17.182565763803012</v>
      </c>
      <c r="AL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BC74" s="6"/>
    </row>
    <row r="75" spans="1:55">
      <c r="A75" s="10">
        <v>43885</v>
      </c>
      <c r="B75" s="11">
        <v>72</v>
      </c>
      <c r="C75" s="12">
        <v>172.07759100000001</v>
      </c>
      <c r="D75" s="12"/>
      <c r="E75" s="12"/>
      <c r="F75" s="12"/>
      <c r="G75" s="12"/>
      <c r="H75" s="6"/>
      <c r="I75" s="12">
        <f t="shared" si="10"/>
        <v>159.38966697890245</v>
      </c>
      <c r="J75" s="12">
        <f t="shared" si="11"/>
        <v>12.687924021097558</v>
      </c>
      <c r="K75" s="12"/>
      <c r="L75" s="12"/>
      <c r="M75" s="12"/>
      <c r="N75" s="12"/>
      <c r="O75" s="6"/>
      <c r="P75" s="71"/>
      <c r="Q75" s="71"/>
      <c r="R75" s="52"/>
      <c r="S75" s="52"/>
      <c r="T75" s="52"/>
      <c r="U75" s="52"/>
      <c r="V75" s="6"/>
      <c r="W75" s="12">
        <v>-11.135731909927074</v>
      </c>
      <c r="X75" s="12">
        <f t="shared" si="12"/>
        <v>-0.65295544707128439</v>
      </c>
      <c r="Y75" s="63">
        <v>72</v>
      </c>
      <c r="Z75" s="62">
        <f t="shared" si="13"/>
        <v>0.28373015873015872</v>
      </c>
      <c r="AA75" s="12">
        <f t="shared" si="14"/>
        <v>-0.57179580821487397</v>
      </c>
      <c r="AJ75" s="6"/>
      <c r="AK75" s="12">
        <f t="shared" si="15"/>
        <v>12.687924021097558</v>
      </c>
      <c r="AL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BC75" s="6"/>
    </row>
    <row r="76" spans="1:55">
      <c r="A76" s="10">
        <v>43886</v>
      </c>
      <c r="B76" s="11">
        <v>73</v>
      </c>
      <c r="C76" s="12">
        <v>164.743652</v>
      </c>
      <c r="D76" s="12"/>
      <c r="E76" s="12"/>
      <c r="F76" s="12"/>
      <c r="G76" s="12"/>
      <c r="H76" s="6"/>
      <c r="I76" s="12">
        <f t="shared" si="10"/>
        <v>159.35827772160789</v>
      </c>
      <c r="J76" s="12">
        <f t="shared" si="11"/>
        <v>5.3853742783921064</v>
      </c>
      <c r="K76" s="12"/>
      <c r="L76" s="12"/>
      <c r="M76" s="12"/>
      <c r="N76" s="12"/>
      <c r="O76" s="6"/>
      <c r="P76" s="71"/>
      <c r="Q76" s="71"/>
      <c r="R76" s="52"/>
      <c r="S76" s="52"/>
      <c r="T76" s="52"/>
      <c r="U76" s="52"/>
      <c r="V76" s="6"/>
      <c r="W76" s="12">
        <v>-10.587644997461751</v>
      </c>
      <c r="X76" s="12">
        <f t="shared" si="12"/>
        <v>-0.62081778985598457</v>
      </c>
      <c r="Y76" s="63">
        <v>73</v>
      </c>
      <c r="Z76" s="62">
        <f t="shared" si="13"/>
        <v>0.28769841269841268</v>
      </c>
      <c r="AA76" s="12">
        <f t="shared" si="14"/>
        <v>-0.56012112025115535</v>
      </c>
      <c r="AJ76" s="6"/>
      <c r="AK76" s="12">
        <f t="shared" si="15"/>
        <v>5.3853742783921064</v>
      </c>
      <c r="AL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BC76" s="6"/>
    </row>
    <row r="77" spans="1:55">
      <c r="A77" s="10">
        <v>43887</v>
      </c>
      <c r="B77" s="11">
        <v>74</v>
      </c>
      <c r="C77" s="12">
        <v>164.134918</v>
      </c>
      <c r="D77" s="12"/>
      <c r="E77" s="12"/>
      <c r="F77" s="12"/>
      <c r="G77" s="12"/>
      <c r="H77" s="6"/>
      <c r="I77" s="12">
        <f t="shared" si="10"/>
        <v>159.32688846431333</v>
      </c>
      <c r="J77" s="12">
        <f t="shared" si="11"/>
        <v>4.8080295356866714</v>
      </c>
      <c r="K77" s="12"/>
      <c r="L77" s="12"/>
      <c r="M77" s="12"/>
      <c r="N77" s="12"/>
      <c r="O77" s="6"/>
      <c r="P77" s="71"/>
      <c r="Q77" s="71"/>
      <c r="R77" s="52"/>
      <c r="S77" s="52"/>
      <c r="T77" s="52"/>
      <c r="U77" s="52"/>
      <c r="V77" s="6"/>
      <c r="W77" s="12">
        <v>-10.109613307803301</v>
      </c>
      <c r="X77" s="12">
        <f t="shared" si="12"/>
        <v>-0.59278789490521633</v>
      </c>
      <c r="Y77" s="63">
        <v>74</v>
      </c>
      <c r="Z77" s="62">
        <f t="shared" si="13"/>
        <v>0.29166666666666669</v>
      </c>
      <c r="AA77" s="12">
        <f t="shared" si="14"/>
        <v>-0.54852228269809788</v>
      </c>
      <c r="AJ77" s="6"/>
      <c r="AK77" s="12">
        <f t="shared" si="15"/>
        <v>4.8080295356866714</v>
      </c>
      <c r="AL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BC77" s="6"/>
    </row>
    <row r="78" spans="1:55">
      <c r="A78" s="10">
        <v>43888</v>
      </c>
      <c r="B78" s="11">
        <v>75</v>
      </c>
      <c r="C78" s="12">
        <v>157.49176</v>
      </c>
      <c r="D78" s="12"/>
      <c r="E78" s="12"/>
      <c r="F78" s="12"/>
      <c r="G78" s="12"/>
      <c r="H78" s="6"/>
      <c r="I78" s="12">
        <f t="shared" si="10"/>
        <v>159.29549920701876</v>
      </c>
      <c r="J78" s="12">
        <f t="shared" si="11"/>
        <v>-1.803739207018765</v>
      </c>
      <c r="K78" s="12"/>
      <c r="L78" s="12"/>
      <c r="M78" s="12"/>
      <c r="N78" s="12"/>
      <c r="O78" s="6"/>
      <c r="P78" s="71"/>
      <c r="Q78" s="71"/>
      <c r="R78" s="52"/>
      <c r="S78" s="52"/>
      <c r="T78" s="52"/>
      <c r="U78" s="52"/>
      <c r="V78" s="6"/>
      <c r="W78" s="12">
        <v>-9.7079082255781088</v>
      </c>
      <c r="X78" s="12">
        <f t="shared" si="12"/>
        <v>-0.5692334915057119</v>
      </c>
      <c r="Y78" s="63">
        <v>75</v>
      </c>
      <c r="Z78" s="62">
        <f t="shared" si="13"/>
        <v>0.29563492063492064</v>
      </c>
      <c r="AA78" s="12">
        <f t="shared" si="14"/>
        <v>-0.53699677566274262</v>
      </c>
      <c r="AJ78" s="6"/>
      <c r="AK78" s="12">
        <f t="shared" si="15"/>
        <v>-1.803739207018765</v>
      </c>
      <c r="AL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BC78" s="6"/>
    </row>
    <row r="79" spans="1:55">
      <c r="A79" s="10">
        <v>43889</v>
      </c>
      <c r="B79" s="11">
        <v>76</v>
      </c>
      <c r="C79" s="12">
        <v>160.077957</v>
      </c>
      <c r="D79" s="12"/>
      <c r="E79" s="12"/>
      <c r="F79" s="12"/>
      <c r="G79" s="12"/>
      <c r="H79" s="6"/>
      <c r="I79" s="12">
        <f t="shared" si="10"/>
        <v>159.26410994972423</v>
      </c>
      <c r="J79" s="12">
        <f t="shared" si="11"/>
        <v>0.81384705027576842</v>
      </c>
      <c r="K79" s="12"/>
      <c r="L79" s="12"/>
      <c r="M79" s="12"/>
      <c r="N79" s="12"/>
      <c r="O79" s="6"/>
      <c r="P79" s="71"/>
      <c r="Q79" s="71"/>
      <c r="R79" s="52"/>
      <c r="S79" s="52"/>
      <c r="T79" s="52"/>
      <c r="U79" s="52"/>
      <c r="V79" s="6"/>
      <c r="W79" s="12">
        <v>-9.5948332547563098</v>
      </c>
      <c r="X79" s="12">
        <f t="shared" si="12"/>
        <v>-0.56260322070512803</v>
      </c>
      <c r="Y79" s="63">
        <v>76</v>
      </c>
      <c r="Z79" s="62">
        <f t="shared" si="13"/>
        <v>0.29960317460317459</v>
      </c>
      <c r="AA79" s="12">
        <f t="shared" si="14"/>
        <v>-0.52554216560793954</v>
      </c>
      <c r="AJ79" s="6"/>
      <c r="AK79" s="12">
        <f t="shared" si="15"/>
        <v>0.81384705027576842</v>
      </c>
      <c r="AL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BC79" s="6"/>
    </row>
    <row r="80" spans="1:55">
      <c r="A80" s="10">
        <v>43892</v>
      </c>
      <c r="B80" s="11">
        <v>77</v>
      </c>
      <c r="C80" s="12">
        <v>162.12127699999999</v>
      </c>
      <c r="D80" s="12"/>
      <c r="E80" s="12"/>
      <c r="F80" s="12"/>
      <c r="G80" s="12"/>
      <c r="H80" s="6"/>
      <c r="I80" s="12">
        <f t="shared" si="10"/>
        <v>159.23272069242967</v>
      </c>
      <c r="J80" s="12">
        <f t="shared" si="11"/>
        <v>2.888556307570326</v>
      </c>
      <c r="K80" s="12"/>
      <c r="L80" s="12"/>
      <c r="M80" s="12"/>
      <c r="N80" s="12"/>
      <c r="O80" s="6"/>
      <c r="P80" s="71"/>
      <c r="Q80" s="71"/>
      <c r="R80" s="52"/>
      <c r="S80" s="52"/>
      <c r="T80" s="52"/>
      <c r="U80" s="52"/>
      <c r="V80" s="6"/>
      <c r="W80" s="12">
        <v>-9.4505761380434308</v>
      </c>
      <c r="X80" s="12">
        <f t="shared" si="12"/>
        <v>-0.55414455171970622</v>
      </c>
      <c r="Y80" s="63">
        <v>77</v>
      </c>
      <c r="Z80" s="62">
        <f t="shared" si="13"/>
        <v>0.30357142857142855</v>
      </c>
      <c r="AA80" s="12">
        <f t="shared" si="14"/>
        <v>-0.51415610074453411</v>
      </c>
      <c r="AJ80" s="6"/>
      <c r="AK80" s="12">
        <f t="shared" si="15"/>
        <v>2.888556307570326</v>
      </c>
      <c r="AL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BC80" s="6"/>
    </row>
    <row r="81" spans="1:55">
      <c r="A81" s="10">
        <v>43893</v>
      </c>
      <c r="B81" s="11">
        <v>78</v>
      </c>
      <c r="C81" s="12">
        <v>159.80157500000001</v>
      </c>
      <c r="D81" s="12"/>
      <c r="E81" s="12"/>
      <c r="F81" s="12"/>
      <c r="G81" s="12"/>
      <c r="H81" s="6"/>
      <c r="I81" s="12">
        <f t="shared" si="10"/>
        <v>159.2013314351351</v>
      </c>
      <c r="J81" s="12">
        <f t="shared" si="11"/>
        <v>0.60024356486491115</v>
      </c>
      <c r="K81" s="12"/>
      <c r="L81" s="12"/>
      <c r="M81" s="12"/>
      <c r="N81" s="12"/>
      <c r="O81" s="6"/>
      <c r="P81" s="71"/>
      <c r="Q81" s="71"/>
      <c r="R81" s="52"/>
      <c r="S81" s="52"/>
      <c r="T81" s="52"/>
      <c r="U81" s="52"/>
      <c r="V81" s="6"/>
      <c r="W81" s="12">
        <v>-9.3725753953379751</v>
      </c>
      <c r="X81" s="12">
        <f t="shared" si="12"/>
        <v>-0.54957089547177429</v>
      </c>
      <c r="Y81" s="63">
        <v>78</v>
      </c>
      <c r="Z81" s="62">
        <f t="shared" si="13"/>
        <v>0.30753968253968256</v>
      </c>
      <c r="AA81" s="12">
        <f t="shared" si="14"/>
        <v>-0.50283630670944168</v>
      </c>
      <c r="AJ81" s="6"/>
      <c r="AK81" s="12">
        <f t="shared" si="15"/>
        <v>0.60024356486491115</v>
      </c>
      <c r="AL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BC81" s="6"/>
    </row>
    <row r="82" spans="1:55">
      <c r="A82" s="10">
        <v>43894</v>
      </c>
      <c r="B82" s="11">
        <v>79</v>
      </c>
      <c r="C82" s="12">
        <v>168.98161300000001</v>
      </c>
      <c r="D82" s="12"/>
      <c r="E82" s="12"/>
      <c r="F82" s="12"/>
      <c r="G82" s="12"/>
      <c r="H82" s="6"/>
      <c r="I82" s="12">
        <f t="shared" si="10"/>
        <v>159.16994217784057</v>
      </c>
      <c r="J82" s="12">
        <f t="shared" si="11"/>
        <v>9.8116708221594422</v>
      </c>
      <c r="K82" s="12"/>
      <c r="L82" s="12"/>
      <c r="M82" s="12"/>
      <c r="N82" s="12"/>
      <c r="O82" s="6"/>
      <c r="P82" s="71"/>
      <c r="Q82" s="71"/>
      <c r="R82" s="52"/>
      <c r="S82" s="52"/>
      <c r="T82" s="52"/>
      <c r="U82" s="52"/>
      <c r="V82" s="6"/>
      <c r="W82" s="12">
        <v>-9.3410479046176249</v>
      </c>
      <c r="X82" s="12">
        <f t="shared" si="12"/>
        <v>-0.54772224762672428</v>
      </c>
      <c r="Y82" s="63">
        <v>79</v>
      </c>
      <c r="Z82" s="62">
        <f t="shared" si="13"/>
        <v>0.31150793650793651</v>
      </c>
      <c r="AA82" s="12">
        <f t="shared" si="14"/>
        <v>-0.49158058250786868</v>
      </c>
      <c r="AJ82" s="6"/>
      <c r="AK82" s="12">
        <f t="shared" si="15"/>
        <v>9.8116708221594422</v>
      </c>
      <c r="AL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BC82" s="6"/>
    </row>
    <row r="83" spans="1:55">
      <c r="A83" s="10">
        <v>43895</v>
      </c>
      <c r="B83" s="11">
        <v>80</v>
      </c>
      <c r="C83" s="12">
        <v>162.79248000000001</v>
      </c>
      <c r="D83" s="12"/>
      <c r="E83" s="12"/>
      <c r="F83" s="12"/>
      <c r="G83" s="12"/>
      <c r="H83" s="6"/>
      <c r="I83" s="12">
        <f t="shared" si="10"/>
        <v>159.138552920546</v>
      </c>
      <c r="J83" s="12">
        <f t="shared" si="11"/>
        <v>3.6539270794540073</v>
      </c>
      <c r="K83" s="12"/>
      <c r="L83" s="12"/>
      <c r="M83" s="12"/>
      <c r="N83" s="12"/>
      <c r="O83" s="6"/>
      <c r="P83" s="71"/>
      <c r="Q83" s="71"/>
      <c r="R83" s="52"/>
      <c r="S83" s="52"/>
      <c r="T83" s="52"/>
      <c r="U83" s="52"/>
      <c r="V83" s="6"/>
      <c r="W83" s="12">
        <v>-9.046216764035961</v>
      </c>
      <c r="X83" s="12">
        <f t="shared" si="12"/>
        <v>-0.53043451110736539</v>
      </c>
      <c r="Y83" s="63">
        <v>80</v>
      </c>
      <c r="Z83" s="62">
        <f t="shared" si="13"/>
        <v>0.31547619047619047</v>
      </c>
      <c r="AA83" s="12">
        <f t="shared" si="14"/>
        <v>-0.48038679669982853</v>
      </c>
      <c r="AJ83" s="6"/>
      <c r="AK83" s="12">
        <f t="shared" si="15"/>
        <v>3.6539270794540073</v>
      </c>
      <c r="AL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BC83" s="6"/>
    </row>
    <row r="84" spans="1:55">
      <c r="A84" s="10">
        <v>43896</v>
      </c>
      <c r="B84" s="11">
        <v>81</v>
      </c>
      <c r="C84" s="12">
        <v>161.913971</v>
      </c>
      <c r="D84" s="12"/>
      <c r="E84" s="12"/>
      <c r="F84" s="12"/>
      <c r="G84" s="12"/>
      <c r="H84" s="6"/>
      <c r="I84" s="12">
        <f t="shared" si="10"/>
        <v>159.10716366325144</v>
      </c>
      <c r="J84" s="12">
        <f t="shared" si="11"/>
        <v>2.8068073367485624</v>
      </c>
      <c r="K84" s="12"/>
      <c r="L84" s="12"/>
      <c r="M84" s="12"/>
      <c r="N84" s="12"/>
      <c r="O84" s="6"/>
      <c r="P84" s="71"/>
      <c r="Q84" s="71"/>
      <c r="R84" s="52"/>
      <c r="S84" s="52"/>
      <c r="T84" s="52"/>
      <c r="U84" s="52"/>
      <c r="V84" s="6"/>
      <c r="W84" s="12">
        <v>-8.6382936526325125</v>
      </c>
      <c r="X84" s="12">
        <f t="shared" si="12"/>
        <v>-0.5065155069743994</v>
      </c>
      <c r="Y84" s="63">
        <v>81</v>
      </c>
      <c r="Z84" s="62">
        <f t="shared" si="13"/>
        <v>0.31944444444444442</v>
      </c>
      <c r="AA84" s="12">
        <f t="shared" si="14"/>
        <v>-0.46925288381280222</v>
      </c>
      <c r="AJ84" s="6"/>
      <c r="AK84" s="12">
        <f t="shared" si="15"/>
        <v>2.8068073367485624</v>
      </c>
      <c r="AL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BC84" s="6"/>
    </row>
    <row r="85" spans="1:55">
      <c r="A85" s="10">
        <v>43899</v>
      </c>
      <c r="B85" s="11">
        <v>82</v>
      </c>
      <c r="C85" s="12">
        <v>150.88806199999999</v>
      </c>
      <c r="D85" s="12"/>
      <c r="E85" s="12"/>
      <c r="F85" s="12"/>
      <c r="G85" s="12"/>
      <c r="H85" s="6"/>
      <c r="I85" s="12">
        <f t="shared" si="10"/>
        <v>159.07577440595688</v>
      </c>
      <c r="J85" s="12">
        <f t="shared" si="11"/>
        <v>-8.1877124059568871</v>
      </c>
      <c r="K85" s="12"/>
      <c r="L85" s="12"/>
      <c r="M85" s="12"/>
      <c r="N85" s="12"/>
      <c r="O85" s="6"/>
      <c r="P85" s="71"/>
      <c r="Q85" s="71"/>
      <c r="R85" s="52"/>
      <c r="S85" s="52"/>
      <c r="T85" s="52"/>
      <c r="U85" s="52"/>
      <c r="V85" s="6"/>
      <c r="W85" s="12">
        <v>-8.1877124059568871</v>
      </c>
      <c r="X85" s="12">
        <f t="shared" si="12"/>
        <v>-0.48009519785194815</v>
      </c>
      <c r="Y85" s="63">
        <v>82</v>
      </c>
      <c r="Z85" s="62">
        <f t="shared" si="13"/>
        <v>0.32341269841269843</v>
      </c>
      <c r="AA85" s="12">
        <f t="shared" si="14"/>
        <v>-0.45817684096392136</v>
      </c>
      <c r="AJ85" s="6"/>
      <c r="AK85" s="12">
        <f t="shared" si="15"/>
        <v>-8.1877124059568871</v>
      </c>
      <c r="AL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BC85" s="6"/>
    </row>
    <row r="86" spans="1:55">
      <c r="A86" s="10">
        <v>43900</v>
      </c>
      <c r="B86" s="11">
        <v>83</v>
      </c>
      <c r="C86" s="12">
        <v>159.60415599999999</v>
      </c>
      <c r="D86" s="12"/>
      <c r="E86" s="12"/>
      <c r="F86" s="12"/>
      <c r="G86" s="12"/>
      <c r="H86" s="6"/>
      <c r="I86" s="12">
        <f t="shared" si="10"/>
        <v>159.04438514866234</v>
      </c>
      <c r="J86" s="12">
        <f t="shared" si="11"/>
        <v>0.55977085133764604</v>
      </c>
      <c r="K86" s="12"/>
      <c r="L86" s="12"/>
      <c r="M86" s="12"/>
      <c r="N86" s="12"/>
      <c r="O86" s="6"/>
      <c r="P86" s="71"/>
      <c r="Q86" s="71"/>
      <c r="R86" s="52"/>
      <c r="S86" s="52"/>
      <c r="T86" s="52"/>
      <c r="U86" s="52"/>
      <c r="V86" s="6"/>
      <c r="W86" s="12">
        <v>-8.1791851619121871</v>
      </c>
      <c r="X86" s="12">
        <f t="shared" si="12"/>
        <v>-0.47959519385647398</v>
      </c>
      <c r="Y86" s="63">
        <v>83</v>
      </c>
      <c r="Z86" s="62">
        <f t="shared" si="13"/>
        <v>0.32738095238095238</v>
      </c>
      <c r="AA86" s="12">
        <f t="shared" si="14"/>
        <v>-0.44715672467644574</v>
      </c>
      <c r="AJ86" s="6"/>
      <c r="AK86" s="12">
        <f t="shared" si="15"/>
        <v>0.55977085133764604</v>
      </c>
      <c r="AL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BC86" s="6"/>
    </row>
    <row r="87" spans="1:55">
      <c r="A87" s="10">
        <v>43901</v>
      </c>
      <c r="B87" s="11">
        <v>84</v>
      </c>
      <c r="C87" s="12">
        <v>151.411224</v>
      </c>
      <c r="D87" s="12"/>
      <c r="E87" s="12"/>
      <c r="F87" s="12"/>
      <c r="G87" s="12"/>
      <c r="H87" s="6"/>
      <c r="I87" s="12">
        <f t="shared" si="10"/>
        <v>159.01299589136778</v>
      </c>
      <c r="J87" s="12">
        <f t="shared" si="11"/>
        <v>-7.6017718913677754</v>
      </c>
      <c r="K87" s="12"/>
      <c r="L87" s="12"/>
      <c r="M87" s="12"/>
      <c r="N87" s="12"/>
      <c r="O87" s="6"/>
      <c r="P87" s="71"/>
      <c r="Q87" s="71"/>
      <c r="R87" s="52"/>
      <c r="S87" s="52"/>
      <c r="T87" s="52"/>
      <c r="U87" s="52"/>
      <c r="V87" s="6"/>
      <c r="W87" s="12">
        <v>-7.6155136765012799</v>
      </c>
      <c r="X87" s="12">
        <f t="shared" si="12"/>
        <v>-0.44654371868314408</v>
      </c>
      <c r="Y87" s="63">
        <v>84</v>
      </c>
      <c r="Z87" s="62">
        <f t="shared" si="13"/>
        <v>0.33134920634920634</v>
      </c>
      <c r="AA87" s="12">
        <f t="shared" si="14"/>
        <v>-0.43619064787655393</v>
      </c>
      <c r="AJ87" s="6"/>
      <c r="AK87" s="12">
        <f t="shared" si="15"/>
        <v>-7.6017718913677754</v>
      </c>
      <c r="AL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BC87" s="6"/>
    </row>
    <row r="88" spans="1:55">
      <c r="A88" s="10">
        <v>43902</v>
      </c>
      <c r="B88" s="11">
        <v>85</v>
      </c>
      <c r="C88" s="12">
        <v>133.11039700000001</v>
      </c>
      <c r="D88" s="12"/>
      <c r="E88" s="12"/>
      <c r="F88" s="12"/>
      <c r="G88" s="12"/>
      <c r="H88" s="6"/>
      <c r="I88" s="12">
        <f t="shared" si="10"/>
        <v>158.98160663407322</v>
      </c>
      <c r="J88" s="12">
        <f t="shared" si="11"/>
        <v>-25.87120963407321</v>
      </c>
      <c r="K88" s="12"/>
      <c r="L88" s="12"/>
      <c r="M88" s="12"/>
      <c r="N88" s="12"/>
      <c r="O88" s="6"/>
      <c r="P88" s="71"/>
      <c r="Q88" s="71"/>
      <c r="R88" s="52"/>
      <c r="S88" s="52"/>
      <c r="T88" s="52"/>
      <c r="U88" s="52"/>
      <c r="V88" s="6"/>
      <c r="W88" s="12">
        <v>-7.6017718913677754</v>
      </c>
      <c r="X88" s="12">
        <f t="shared" si="12"/>
        <v>-0.44573795454227011</v>
      </c>
      <c r="Y88" s="63">
        <v>85</v>
      </c>
      <c r="Z88" s="62">
        <f t="shared" si="13"/>
        <v>0.33531746031746029</v>
      </c>
      <c r="AA88" s="12">
        <f t="shared" si="14"/>
        <v>-0.42527677705760725</v>
      </c>
      <c r="AJ88" s="6"/>
      <c r="AK88" s="12">
        <f t="shared" si="15"/>
        <v>-25.87120963407321</v>
      </c>
      <c r="AL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BC88" s="6"/>
    </row>
    <row r="89" spans="1:55">
      <c r="A89" s="10">
        <v>43903</v>
      </c>
      <c r="B89" s="11">
        <v>86</v>
      </c>
      <c r="C89" s="12">
        <v>147.482574</v>
      </c>
      <c r="D89" s="12"/>
      <c r="E89" s="12"/>
      <c r="F89" s="12"/>
      <c r="G89" s="12"/>
      <c r="H89" s="6"/>
      <c r="I89" s="12">
        <f t="shared" si="10"/>
        <v>158.95021737677865</v>
      </c>
      <c r="J89" s="12">
        <f t="shared" si="11"/>
        <v>-11.467643376778653</v>
      </c>
      <c r="K89" s="12"/>
      <c r="L89" s="12"/>
      <c r="M89" s="12"/>
      <c r="N89" s="12"/>
      <c r="O89" s="6"/>
      <c r="P89" s="71"/>
      <c r="Q89" s="71"/>
      <c r="R89" s="52"/>
      <c r="S89" s="52"/>
      <c r="T89" s="52"/>
      <c r="U89" s="52"/>
      <c r="V89" s="6"/>
      <c r="W89" s="12">
        <v>-7.4725927056795172</v>
      </c>
      <c r="X89" s="12">
        <f t="shared" si="12"/>
        <v>-0.43816339602868132</v>
      </c>
      <c r="Y89" s="63">
        <v>86</v>
      </c>
      <c r="Z89" s="62">
        <f t="shared" si="13"/>
        <v>0.3392857142857143</v>
      </c>
      <c r="AA89" s="12">
        <f t="shared" si="14"/>
        <v>-0.41441332960007643</v>
      </c>
      <c r="AJ89" s="6"/>
      <c r="AK89" s="12">
        <f t="shared" si="15"/>
        <v>-11.467643376778653</v>
      </c>
      <c r="AL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BC89" s="6"/>
    </row>
    <row r="90" spans="1:55">
      <c r="A90" s="10">
        <v>43906</v>
      </c>
      <c r="B90" s="11">
        <v>87</v>
      </c>
      <c r="C90" s="12">
        <v>133.524979</v>
      </c>
      <c r="D90" s="12"/>
      <c r="E90" s="12"/>
      <c r="F90" s="12"/>
      <c r="G90" s="12"/>
      <c r="H90" s="6"/>
      <c r="I90" s="12">
        <f t="shared" si="10"/>
        <v>158.91882811948412</v>
      </c>
      <c r="J90" s="12">
        <f t="shared" si="11"/>
        <v>-25.393849119484116</v>
      </c>
      <c r="K90" s="12"/>
      <c r="L90" s="12"/>
      <c r="M90" s="12"/>
      <c r="N90" s="12"/>
      <c r="O90" s="6"/>
      <c r="P90" s="71"/>
      <c r="Q90" s="71"/>
      <c r="R90" s="52"/>
      <c r="S90" s="52"/>
      <c r="T90" s="52"/>
      <c r="U90" s="52"/>
      <c r="V90" s="6"/>
      <c r="W90" s="12">
        <v>-7.3753084192067604</v>
      </c>
      <c r="X90" s="12">
        <f t="shared" si="12"/>
        <v>-0.43245902874679643</v>
      </c>
      <c r="Y90" s="63">
        <v>87</v>
      </c>
      <c r="Z90" s="62">
        <f t="shared" si="13"/>
        <v>0.34325396825396826</v>
      </c>
      <c r="AA90" s="12">
        <f t="shared" si="14"/>
        <v>-0.40359857123625476</v>
      </c>
      <c r="AJ90" s="6"/>
      <c r="AK90" s="12">
        <f t="shared" si="15"/>
        <v>-25.393849119484116</v>
      </c>
      <c r="AL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BC90" s="6"/>
    </row>
    <row r="91" spans="1:55">
      <c r="A91" s="10">
        <v>43907</v>
      </c>
      <c r="B91" s="11">
        <v>88</v>
      </c>
      <c r="C91" s="12">
        <v>130.09974700000001</v>
      </c>
      <c r="D91" s="12"/>
      <c r="E91" s="12"/>
      <c r="F91" s="12"/>
      <c r="G91" s="12"/>
      <c r="H91" s="6"/>
      <c r="I91" s="12">
        <f t="shared" si="10"/>
        <v>158.88743886218955</v>
      </c>
      <c r="J91" s="12">
        <f t="shared" si="11"/>
        <v>-28.787691862189547</v>
      </c>
      <c r="K91" s="12"/>
      <c r="L91" s="12"/>
      <c r="M91" s="12"/>
      <c r="N91" s="12"/>
      <c r="O91" s="6"/>
      <c r="P91" s="71"/>
      <c r="Q91" s="71"/>
      <c r="R91" s="52"/>
      <c r="S91" s="52"/>
      <c r="T91" s="52"/>
      <c r="U91" s="52"/>
      <c r="V91" s="6"/>
      <c r="W91" s="12">
        <v>-6.1186784483849408</v>
      </c>
      <c r="X91" s="12">
        <f t="shared" si="12"/>
        <v>-0.35877519808006969</v>
      </c>
      <c r="Y91" s="63">
        <v>88</v>
      </c>
      <c r="Z91" s="62">
        <f t="shared" si="13"/>
        <v>0.34722222222222221</v>
      </c>
      <c r="AA91" s="12">
        <f t="shared" si="14"/>
        <v>-0.39283081364972938</v>
      </c>
      <c r="AJ91" s="6"/>
      <c r="AK91" s="12">
        <f t="shared" si="15"/>
        <v>-28.787691862189547</v>
      </c>
      <c r="AL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BC91" s="6"/>
    </row>
    <row r="92" spans="1:55">
      <c r="A92" s="10">
        <v>43908</v>
      </c>
      <c r="B92" s="11">
        <v>89</v>
      </c>
      <c r="C92" s="12">
        <v>118.067001</v>
      </c>
      <c r="D92" s="12"/>
      <c r="E92" s="12"/>
      <c r="F92" s="12"/>
      <c r="G92" s="12"/>
      <c r="H92" s="6"/>
      <c r="I92" s="12">
        <f t="shared" si="10"/>
        <v>158.85604960489499</v>
      </c>
      <c r="J92" s="12">
        <f t="shared" si="11"/>
        <v>-40.789048604894987</v>
      </c>
      <c r="K92" s="12"/>
      <c r="L92" s="12"/>
      <c r="M92" s="12"/>
      <c r="N92" s="12"/>
      <c r="O92" s="6"/>
      <c r="P92" s="71"/>
      <c r="Q92" s="71"/>
      <c r="R92" s="52"/>
      <c r="S92" s="52"/>
      <c r="T92" s="52"/>
      <c r="U92" s="52"/>
      <c r="V92" s="6"/>
      <c r="W92" s="12">
        <v>-5.8392766473230608</v>
      </c>
      <c r="X92" s="12">
        <f t="shared" si="12"/>
        <v>-0.34239217724223459</v>
      </c>
      <c r="Y92" s="63">
        <v>89</v>
      </c>
      <c r="Z92" s="62">
        <f t="shared" si="13"/>
        <v>0.35119047619047616</v>
      </c>
      <c r="AA92" s="12">
        <f t="shared" si="14"/>
        <v>-0.3821084122003639</v>
      </c>
      <c r="AJ92" s="6"/>
      <c r="AK92" s="12">
        <f t="shared" si="15"/>
        <v>-40.789048604894987</v>
      </c>
      <c r="AL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BC92" s="6"/>
    </row>
    <row r="93" spans="1:55">
      <c r="A93" s="10">
        <v>43909</v>
      </c>
      <c r="B93" s="11">
        <v>90</v>
      </c>
      <c r="C93" s="12">
        <v>117.42538500000001</v>
      </c>
      <c r="D93" s="12"/>
      <c r="E93" s="12"/>
      <c r="F93" s="12"/>
      <c r="G93" s="12"/>
      <c r="H93" s="6"/>
      <c r="I93" s="12">
        <f t="shared" si="10"/>
        <v>158.82466034760043</v>
      </c>
      <c r="J93" s="12">
        <f t="shared" si="11"/>
        <v>-41.399275347600422</v>
      </c>
      <c r="K93" s="12"/>
      <c r="L93" s="12"/>
      <c r="M93" s="12"/>
      <c r="N93" s="12"/>
      <c r="O93" s="6"/>
      <c r="P93" s="71"/>
      <c r="Q93" s="71"/>
      <c r="R93" s="52"/>
      <c r="S93" s="52"/>
      <c r="T93" s="52"/>
      <c r="U93" s="52"/>
      <c r="V93" s="6"/>
      <c r="W93" s="12">
        <v>-5.2063705067413935</v>
      </c>
      <c r="X93" s="12">
        <f t="shared" si="12"/>
        <v>-0.30528105465771394</v>
      </c>
      <c r="Y93" s="63">
        <v>90</v>
      </c>
      <c r="Z93" s="62">
        <f t="shared" si="13"/>
        <v>0.35515873015873017</v>
      </c>
      <c r="AA93" s="12">
        <f t="shared" si="14"/>
        <v>-0.37142976376624032</v>
      </c>
      <c r="AJ93" s="6"/>
      <c r="AK93" s="12">
        <f t="shared" si="15"/>
        <v>-41.399275347600422</v>
      </c>
      <c r="AL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BC93" s="6"/>
    </row>
    <row r="94" spans="1:55">
      <c r="A94" s="10">
        <v>43910</v>
      </c>
      <c r="B94" s="11">
        <v>91</v>
      </c>
      <c r="C94" s="12">
        <v>111.048721</v>
      </c>
      <c r="D94" s="12"/>
      <c r="E94" s="12"/>
      <c r="F94" s="12"/>
      <c r="G94" s="12"/>
      <c r="H94" s="6"/>
      <c r="I94" s="12">
        <f t="shared" si="10"/>
        <v>158.79327109030589</v>
      </c>
      <c r="J94" s="12">
        <f t="shared" si="11"/>
        <v>-47.744550090305893</v>
      </c>
      <c r="K94" s="12"/>
      <c r="L94" s="12"/>
      <c r="M94" s="12"/>
      <c r="N94" s="12"/>
      <c r="O94" s="6"/>
      <c r="P94" s="71"/>
      <c r="Q94" s="71"/>
      <c r="R94" s="52"/>
      <c r="S94" s="52"/>
      <c r="T94" s="52"/>
      <c r="U94" s="52"/>
      <c r="V94" s="6"/>
      <c r="W94" s="12">
        <v>-4.8443231910904103</v>
      </c>
      <c r="X94" s="12">
        <f t="shared" si="12"/>
        <v>-0.28405202644798283</v>
      </c>
      <c r="Y94" s="63">
        <v>91</v>
      </c>
      <c r="Z94" s="62">
        <f t="shared" si="13"/>
        <v>0.35912698412698413</v>
      </c>
      <c r="AA94" s="12">
        <f t="shared" si="14"/>
        <v>-0.36079330469465853</v>
      </c>
      <c r="AJ94" s="6"/>
      <c r="AK94" s="12">
        <f t="shared" si="15"/>
        <v>-47.744550090305893</v>
      </c>
      <c r="AL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BC94" s="6"/>
    </row>
    <row r="95" spans="1:55">
      <c r="A95" s="10">
        <v>43913</v>
      </c>
      <c r="B95" s="11">
        <v>92</v>
      </c>
      <c r="C95" s="12">
        <v>102.520172</v>
      </c>
      <c r="D95" s="12"/>
      <c r="E95" s="12"/>
      <c r="F95" s="12"/>
      <c r="G95" s="12"/>
      <c r="H95" s="6"/>
      <c r="I95" s="12">
        <f t="shared" si="10"/>
        <v>158.76188183301133</v>
      </c>
      <c r="J95" s="12">
        <f t="shared" si="11"/>
        <v>-56.241709833011328</v>
      </c>
      <c r="K95" s="12"/>
      <c r="L95" s="12"/>
      <c r="M95" s="12"/>
      <c r="N95" s="12"/>
      <c r="O95" s="6"/>
      <c r="P95" s="71"/>
      <c r="Q95" s="71"/>
      <c r="R95" s="52"/>
      <c r="S95" s="52"/>
      <c r="T95" s="52"/>
      <c r="U95" s="52"/>
      <c r="V95" s="6"/>
      <c r="W95" s="12">
        <v>-4.7046259682835228</v>
      </c>
      <c r="X95" s="12">
        <f t="shared" si="12"/>
        <v>-0.27586073167631436</v>
      </c>
      <c r="Y95" s="63">
        <v>92</v>
      </c>
      <c r="Z95" s="62">
        <f t="shared" si="13"/>
        <v>0.36309523809523808</v>
      </c>
      <c r="AA95" s="12">
        <f t="shared" si="14"/>
        <v>-0.35019750885487144</v>
      </c>
      <c r="AJ95" s="6"/>
      <c r="AK95" s="12">
        <f t="shared" si="15"/>
        <v>-56.241709833011328</v>
      </c>
      <c r="AL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BC95" s="6"/>
    </row>
    <row r="96" spans="1:55">
      <c r="A96" s="10">
        <v>43914</v>
      </c>
      <c r="B96" s="11">
        <v>93</v>
      </c>
      <c r="C96" s="12">
        <v>117.96828499999999</v>
      </c>
      <c r="D96" s="12"/>
      <c r="E96" s="12"/>
      <c r="F96" s="12"/>
      <c r="G96" s="12"/>
      <c r="H96" s="6"/>
      <c r="I96" s="12">
        <f t="shared" si="10"/>
        <v>158.73049257571677</v>
      </c>
      <c r="J96" s="12">
        <f t="shared" si="11"/>
        <v>-40.762207575716772</v>
      </c>
      <c r="K96" s="12"/>
      <c r="L96" s="12"/>
      <c r="M96" s="12"/>
      <c r="N96" s="12"/>
      <c r="O96" s="6"/>
      <c r="P96" s="71"/>
      <c r="Q96" s="71"/>
      <c r="R96" s="52"/>
      <c r="S96" s="52"/>
      <c r="T96" s="52"/>
      <c r="U96" s="52"/>
      <c r="V96" s="6"/>
      <c r="W96" s="12">
        <v>-4.0577953900285308</v>
      </c>
      <c r="X96" s="12">
        <f t="shared" si="12"/>
        <v>-0.23793313492559218</v>
      </c>
      <c r="Y96" s="63">
        <v>93</v>
      </c>
      <c r="Z96" s="62">
        <f t="shared" si="13"/>
        <v>0.36706349206349204</v>
      </c>
      <c r="AA96" s="12">
        <f t="shared" si="14"/>
        <v>-0.33964088578577573</v>
      </c>
      <c r="AJ96" s="6"/>
      <c r="AK96" s="12">
        <f t="shared" si="15"/>
        <v>-40.762207575716772</v>
      </c>
      <c r="AL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BC96" s="6"/>
    </row>
    <row r="97" spans="1:55">
      <c r="A97" s="10">
        <v>43915</v>
      </c>
      <c r="B97" s="11">
        <v>94</v>
      </c>
      <c r="C97" s="12">
        <v>127.977478</v>
      </c>
      <c r="D97" s="12"/>
      <c r="E97" s="12"/>
      <c r="F97" s="12"/>
      <c r="G97" s="12"/>
      <c r="H97" s="6"/>
      <c r="I97" s="12">
        <f t="shared" si="10"/>
        <v>158.6991033184222</v>
      </c>
      <c r="J97" s="12">
        <f t="shared" si="11"/>
        <v>-30.721625318422198</v>
      </c>
      <c r="K97" s="12"/>
      <c r="L97" s="12"/>
      <c r="M97" s="12"/>
      <c r="N97" s="12"/>
      <c r="O97" s="6"/>
      <c r="P97" s="71"/>
      <c r="Q97" s="71"/>
      <c r="R97" s="52"/>
      <c r="S97" s="52"/>
      <c r="T97" s="52"/>
      <c r="U97" s="52"/>
      <c r="V97" s="6"/>
      <c r="W97" s="12">
        <v>-4.0314422494468545</v>
      </c>
      <c r="X97" s="12">
        <f t="shared" si="12"/>
        <v>-0.23638789058696894</v>
      </c>
      <c r="Y97" s="63">
        <v>94</v>
      </c>
      <c r="Z97" s="62">
        <f t="shared" si="13"/>
        <v>0.37103174603174605</v>
      </c>
      <c r="AA97" s="12">
        <f t="shared" si="14"/>
        <v>-0.32912197893226108</v>
      </c>
      <c r="AJ97" s="6"/>
      <c r="AK97" s="12">
        <f t="shared" si="15"/>
        <v>-30.721625318422198</v>
      </c>
      <c r="AL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BC97" s="6"/>
    </row>
    <row r="98" spans="1:55">
      <c r="A98" s="10">
        <v>43916</v>
      </c>
      <c r="B98" s="11">
        <v>95</v>
      </c>
      <c r="C98" s="12">
        <v>135.627487</v>
      </c>
      <c r="D98" s="12"/>
      <c r="E98" s="12"/>
      <c r="F98" s="12"/>
      <c r="G98" s="12"/>
      <c r="H98" s="6"/>
      <c r="I98" s="12">
        <f t="shared" si="10"/>
        <v>158.66771406112767</v>
      </c>
      <c r="J98" s="12">
        <f t="shared" si="11"/>
        <v>-23.040227061127666</v>
      </c>
      <c r="K98" s="12"/>
      <c r="L98" s="12"/>
      <c r="M98" s="12"/>
      <c r="N98" s="12"/>
      <c r="O98" s="6"/>
      <c r="P98" s="71"/>
      <c r="Q98" s="71"/>
      <c r="R98" s="52"/>
      <c r="S98" s="52"/>
      <c r="T98" s="52"/>
      <c r="U98" s="52"/>
      <c r="V98" s="6"/>
      <c r="W98" s="12">
        <v>-3.7820246818107535</v>
      </c>
      <c r="X98" s="12">
        <f t="shared" si="12"/>
        <v>-0.22176302706649578</v>
      </c>
      <c r="Y98" s="63">
        <v>95</v>
      </c>
      <c r="Z98" s="62">
        <f t="shared" si="13"/>
        <v>0.375</v>
      </c>
      <c r="AA98" s="12">
        <f t="shared" si="14"/>
        <v>-0.3186393639643752</v>
      </c>
      <c r="AJ98" s="6"/>
      <c r="AK98" s="12">
        <f t="shared" si="15"/>
        <v>-23.040227061127666</v>
      </c>
      <c r="AL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BC98" s="6"/>
    </row>
    <row r="99" spans="1:55">
      <c r="A99" s="10">
        <v>43917</v>
      </c>
      <c r="B99" s="11">
        <v>96</v>
      </c>
      <c r="C99" s="12">
        <v>129.57659899999999</v>
      </c>
      <c r="D99" s="12"/>
      <c r="E99" s="12"/>
      <c r="F99" s="12"/>
      <c r="G99" s="12"/>
      <c r="H99" s="6"/>
      <c r="I99" s="12">
        <f t="shared" si="10"/>
        <v>158.63632480383311</v>
      </c>
      <c r="J99" s="12">
        <f t="shared" si="11"/>
        <v>-29.059725803833118</v>
      </c>
      <c r="K99" s="12"/>
      <c r="L99" s="12"/>
      <c r="M99" s="12"/>
      <c r="N99" s="12"/>
      <c r="O99" s="6"/>
      <c r="P99" s="71"/>
      <c r="Q99" s="71"/>
      <c r="R99" s="52"/>
      <c r="S99" s="52"/>
      <c r="T99" s="52"/>
      <c r="U99" s="52"/>
      <c r="V99" s="6"/>
      <c r="W99" s="12">
        <v>-3.6604057348577328</v>
      </c>
      <c r="X99" s="12">
        <f t="shared" si="12"/>
        <v>-0.21463177116680449</v>
      </c>
      <c r="Y99" s="63">
        <v>96</v>
      </c>
      <c r="Z99" s="62">
        <f t="shared" si="13"/>
        <v>0.37896825396825395</v>
      </c>
      <c r="AA99" s="12">
        <f t="shared" si="14"/>
        <v>-0.30819164717386466</v>
      </c>
      <c r="AJ99" s="6"/>
      <c r="AK99" s="12">
        <f t="shared" si="15"/>
        <v>-29.059725803833118</v>
      </c>
      <c r="AL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BC99" s="6"/>
    </row>
    <row r="100" spans="1:55">
      <c r="A100" s="10">
        <v>43920</v>
      </c>
      <c r="B100" s="11">
        <v>97</v>
      </c>
      <c r="C100" s="12">
        <v>130.05038500000001</v>
      </c>
      <c r="D100" s="12"/>
      <c r="E100" s="12"/>
      <c r="F100" s="12"/>
      <c r="G100" s="12"/>
      <c r="H100" s="6"/>
      <c r="I100" s="12">
        <f t="shared" si="10"/>
        <v>158.60493554653854</v>
      </c>
      <c r="J100" s="12">
        <f t="shared" si="11"/>
        <v>-28.554550546538536</v>
      </c>
      <c r="K100" s="12"/>
      <c r="L100" s="12"/>
      <c r="M100" s="12"/>
      <c r="N100" s="12"/>
      <c r="O100" s="6"/>
      <c r="P100" s="71"/>
      <c r="Q100" s="71"/>
      <c r="R100" s="52"/>
      <c r="S100" s="52"/>
      <c r="T100" s="52"/>
      <c r="U100" s="52"/>
      <c r="V100" s="6"/>
      <c r="W100" s="12">
        <v>-3.2281639629740653</v>
      </c>
      <c r="X100" s="12">
        <f t="shared" si="12"/>
        <v>-0.18928681659299856</v>
      </c>
      <c r="Y100" s="63">
        <v>97</v>
      </c>
      <c r="Z100" s="62">
        <f t="shared" si="13"/>
        <v>0.38293650793650796</v>
      </c>
      <c r="AA100" s="12">
        <f t="shared" si="14"/>
        <v>-0.29777746394303445</v>
      </c>
      <c r="AJ100" s="6"/>
      <c r="AK100" s="12">
        <f t="shared" si="15"/>
        <v>-28.554550546538536</v>
      </c>
      <c r="AL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BC100" s="6"/>
    </row>
    <row r="101" spans="1:55">
      <c r="A101" s="10">
        <v>43921</v>
      </c>
      <c r="B101" s="11">
        <v>98</v>
      </c>
      <c r="C101" s="12">
        <v>132.06407200000001</v>
      </c>
      <c r="D101" s="12"/>
      <c r="E101" s="12"/>
      <c r="F101" s="12"/>
      <c r="G101" s="12"/>
      <c r="H101" s="6"/>
      <c r="I101" s="12">
        <f t="shared" si="10"/>
        <v>158.57354628924398</v>
      </c>
      <c r="J101" s="12">
        <f t="shared" si="11"/>
        <v>-26.509474289243968</v>
      </c>
      <c r="K101" s="12"/>
      <c r="L101" s="12"/>
      <c r="M101" s="12"/>
      <c r="N101" s="12"/>
      <c r="O101" s="6"/>
      <c r="P101" s="71"/>
      <c r="Q101" s="71"/>
      <c r="R101" s="52"/>
      <c r="S101" s="52"/>
      <c r="T101" s="52"/>
      <c r="U101" s="52"/>
      <c r="V101" s="6"/>
      <c r="W101" s="12">
        <v>-2.3844922202686405</v>
      </c>
      <c r="X101" s="12">
        <f t="shared" si="12"/>
        <v>-0.13981722946612646</v>
      </c>
      <c r="Y101" s="63">
        <v>98</v>
      </c>
      <c r="Z101" s="62">
        <f t="shared" si="13"/>
        <v>0.38690476190476192</v>
      </c>
      <c r="AA101" s="12">
        <f t="shared" si="14"/>
        <v>-0.28739547728120973</v>
      </c>
      <c r="AJ101" s="6"/>
      <c r="AK101" s="12">
        <f t="shared" si="15"/>
        <v>-26.509474289243968</v>
      </c>
      <c r="AL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BC101" s="6"/>
    </row>
    <row r="102" spans="1:55">
      <c r="A102" s="10">
        <v>43922</v>
      </c>
      <c r="B102" s="11">
        <v>99</v>
      </c>
      <c r="C102" s="12">
        <v>128.03671299999999</v>
      </c>
      <c r="D102" s="12"/>
      <c r="E102" s="12"/>
      <c r="F102" s="12"/>
      <c r="G102" s="12"/>
      <c r="H102" s="6"/>
      <c r="I102" s="12">
        <f t="shared" si="10"/>
        <v>158.54215703194944</v>
      </c>
      <c r="J102" s="12">
        <f t="shared" si="11"/>
        <v>-30.505444031949452</v>
      </c>
      <c r="K102" s="12"/>
      <c r="L102" s="12"/>
      <c r="M102" s="12"/>
      <c r="N102" s="12"/>
      <c r="O102" s="6"/>
      <c r="P102" s="71"/>
      <c r="Q102" s="71"/>
      <c r="R102" s="52"/>
      <c r="S102" s="52"/>
      <c r="T102" s="52"/>
      <c r="U102" s="52"/>
      <c r="V102" s="6"/>
      <c r="W102" s="12">
        <v>-2.2667264775631679</v>
      </c>
      <c r="X102" s="12">
        <f t="shared" si="12"/>
        <v>-0.132911910282806</v>
      </c>
      <c r="Y102" s="63">
        <v>99</v>
      </c>
      <c r="Z102" s="62">
        <f t="shared" si="13"/>
        <v>0.39087301587301587</v>
      </c>
      <c r="AA102" s="12">
        <f t="shared" si="14"/>
        <v>-0.27704437642439755</v>
      </c>
      <c r="AJ102" s="6"/>
      <c r="AK102" s="12">
        <f t="shared" si="15"/>
        <v>-30.505444031949452</v>
      </c>
      <c r="AL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BC102" s="6"/>
    </row>
    <row r="103" spans="1:55">
      <c r="A103" s="10">
        <v>43923</v>
      </c>
      <c r="B103" s="11">
        <v>100</v>
      </c>
      <c r="C103" s="12">
        <v>131.09671</v>
      </c>
      <c r="D103" s="12"/>
      <c r="E103" s="12"/>
      <c r="F103" s="12"/>
      <c r="G103" s="12"/>
      <c r="H103" s="6"/>
      <c r="I103" s="12">
        <f t="shared" si="10"/>
        <v>158.51076777465488</v>
      </c>
      <c r="J103" s="12">
        <f t="shared" si="11"/>
        <v>-27.414057774654879</v>
      </c>
      <c r="K103" s="12"/>
      <c r="L103" s="12"/>
      <c r="M103" s="12"/>
      <c r="N103" s="12"/>
      <c r="O103" s="6"/>
      <c r="P103" s="71"/>
      <c r="Q103" s="71"/>
      <c r="R103" s="52"/>
      <c r="S103" s="52"/>
      <c r="T103" s="52"/>
      <c r="U103" s="52"/>
      <c r="V103" s="6"/>
      <c r="W103" s="12">
        <v>-2.2573769337958538</v>
      </c>
      <c r="X103" s="12">
        <f t="shared" si="12"/>
        <v>-0.13236368987126243</v>
      </c>
      <c r="Y103" s="63">
        <v>100</v>
      </c>
      <c r="Z103" s="62">
        <f t="shared" si="13"/>
        <v>0.39484126984126983</v>
      </c>
      <c r="AA103" s="12">
        <f t="shared" si="14"/>
        <v>-0.26672287549404339</v>
      </c>
      <c r="AJ103" s="6"/>
      <c r="AK103" s="12">
        <f t="shared" si="15"/>
        <v>-27.414057774654879</v>
      </c>
      <c r="AL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BC103" s="6"/>
    </row>
    <row r="104" spans="1:55">
      <c r="A104" s="10">
        <v>43924</v>
      </c>
      <c r="B104" s="11">
        <v>101</v>
      </c>
      <c r="C104" s="12">
        <v>125.805862</v>
      </c>
      <c r="D104" s="12"/>
      <c r="E104" s="12"/>
      <c r="F104" s="12"/>
      <c r="G104" s="12"/>
      <c r="H104" s="6"/>
      <c r="I104" s="12">
        <f t="shared" si="10"/>
        <v>158.47937851736032</v>
      </c>
      <c r="J104" s="12">
        <f t="shared" si="11"/>
        <v>-32.673516517360312</v>
      </c>
      <c r="K104" s="12"/>
      <c r="L104" s="12"/>
      <c r="M104" s="12"/>
      <c r="N104" s="12"/>
      <c r="O104" s="6"/>
      <c r="P104" s="71"/>
      <c r="Q104" s="71"/>
      <c r="R104" s="52"/>
      <c r="S104" s="52"/>
      <c r="T104" s="52"/>
      <c r="U104" s="52"/>
      <c r="V104" s="6"/>
      <c r="W104" s="12">
        <v>-2.1276437109889628</v>
      </c>
      <c r="X104" s="12">
        <f t="shared" si="12"/>
        <v>-0.12475664480381106</v>
      </c>
      <c r="Y104" s="63">
        <v>101</v>
      </c>
      <c r="Z104" s="62">
        <f t="shared" si="13"/>
        <v>0.39880952380952384</v>
      </c>
      <c r="AA104" s="12">
        <f t="shared" si="14"/>
        <v>-0.256429712211035</v>
      </c>
      <c r="AJ104" s="6"/>
      <c r="AK104" s="12">
        <f t="shared" si="15"/>
        <v>-32.673516517360312</v>
      </c>
      <c r="AL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BC104" s="6"/>
    </row>
    <row r="105" spans="1:55">
      <c r="A105" s="10">
        <v>43927</v>
      </c>
      <c r="B105" s="11">
        <v>102</v>
      </c>
      <c r="C105" s="12">
        <v>132.27136200000001</v>
      </c>
      <c r="D105" s="12"/>
      <c r="E105" s="12"/>
      <c r="F105" s="12"/>
      <c r="G105" s="12"/>
      <c r="H105" s="6"/>
      <c r="I105" s="12">
        <f t="shared" si="10"/>
        <v>158.44798926006575</v>
      </c>
      <c r="J105" s="12">
        <f t="shared" si="11"/>
        <v>-26.176627260065743</v>
      </c>
      <c r="K105" s="12"/>
      <c r="L105" s="12"/>
      <c r="M105" s="12"/>
      <c r="N105" s="12"/>
      <c r="O105" s="6"/>
      <c r="P105" s="71"/>
      <c r="Q105" s="71"/>
      <c r="R105" s="52"/>
      <c r="S105" s="52"/>
      <c r="T105" s="52"/>
      <c r="U105" s="52"/>
      <c r="V105" s="6"/>
      <c r="W105" s="12">
        <v>-2.0908419921522921</v>
      </c>
      <c r="X105" s="12">
        <f t="shared" si="12"/>
        <v>-0.12259873700122036</v>
      </c>
      <c r="Y105" s="63">
        <v>102</v>
      </c>
      <c r="Z105" s="62">
        <f t="shared" si="13"/>
        <v>0.40277777777777779</v>
      </c>
      <c r="AA105" s="12">
        <f t="shared" si="14"/>
        <v>-0.24616364666135951</v>
      </c>
      <c r="AJ105" s="6"/>
      <c r="AK105" s="12">
        <f t="shared" si="15"/>
        <v>-26.176627260065743</v>
      </c>
      <c r="AL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BC105" s="6"/>
    </row>
    <row r="106" spans="1:55">
      <c r="A106" s="10">
        <v>43928</v>
      </c>
      <c r="B106" s="11">
        <v>103</v>
      </c>
      <c r="C106" s="12">
        <v>133.495361</v>
      </c>
      <c r="D106" s="12"/>
      <c r="E106" s="12"/>
      <c r="F106" s="12"/>
      <c r="G106" s="12"/>
      <c r="H106" s="6"/>
      <c r="I106" s="12">
        <f t="shared" si="10"/>
        <v>158.41660000277122</v>
      </c>
      <c r="J106" s="12">
        <f t="shared" si="11"/>
        <v>-24.921239002771216</v>
      </c>
      <c r="K106" s="12"/>
      <c r="L106" s="12"/>
      <c r="M106" s="12"/>
      <c r="N106" s="12"/>
      <c r="O106" s="6"/>
      <c r="P106" s="71"/>
      <c r="Q106" s="71"/>
      <c r="R106" s="52"/>
      <c r="S106" s="52"/>
      <c r="T106" s="52"/>
      <c r="U106" s="52"/>
      <c r="V106" s="6"/>
      <c r="W106" s="12">
        <v>-1.803739207018765</v>
      </c>
      <c r="X106" s="12">
        <f t="shared" si="12"/>
        <v>-0.10576416079746369</v>
      </c>
      <c r="Y106" s="63">
        <v>103</v>
      </c>
      <c r="Z106" s="62">
        <f t="shared" si="13"/>
        <v>0.40674603174603174</v>
      </c>
      <c r="AA106" s="12">
        <f t="shared" si="14"/>
        <v>-0.23592346011003523</v>
      </c>
      <c r="AJ106" s="6"/>
      <c r="AK106" s="12">
        <f t="shared" si="15"/>
        <v>-24.921239002771216</v>
      </c>
      <c r="AL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BC106" s="6"/>
    </row>
    <row r="107" spans="1:55">
      <c r="A107" s="10">
        <v>43929</v>
      </c>
      <c r="B107" s="11">
        <v>104</v>
      </c>
      <c r="C107" s="12">
        <v>137.453644</v>
      </c>
      <c r="D107" s="12"/>
      <c r="E107" s="12"/>
      <c r="F107" s="12"/>
      <c r="G107" s="12"/>
      <c r="H107" s="6"/>
      <c r="I107" s="12">
        <f t="shared" si="10"/>
        <v>158.38521074547666</v>
      </c>
      <c r="J107" s="12">
        <f t="shared" si="11"/>
        <v>-20.931566745476658</v>
      </c>
      <c r="K107" s="12"/>
      <c r="L107" s="12"/>
      <c r="M107" s="12"/>
      <c r="N107" s="12"/>
      <c r="O107" s="6"/>
      <c r="P107" s="71"/>
      <c r="Q107" s="71"/>
      <c r="R107" s="52"/>
      <c r="S107" s="52"/>
      <c r="T107" s="52"/>
      <c r="U107" s="52"/>
      <c r="V107" s="6"/>
      <c r="W107" s="12">
        <v>-1.5106281327339559</v>
      </c>
      <c r="X107" s="12">
        <f t="shared" si="12"/>
        <v>-8.8577282189101575E-2</v>
      </c>
      <c r="Y107" s="63">
        <v>104</v>
      </c>
      <c r="Z107" s="62">
        <f t="shared" si="13"/>
        <v>0.4107142857142857</v>
      </c>
      <c r="AA107" s="12">
        <f t="shared" si="14"/>
        <v>-0.2257079538601594</v>
      </c>
      <c r="AJ107" s="6"/>
      <c r="AK107" s="12">
        <f t="shared" si="15"/>
        <v>-20.931566745476658</v>
      </c>
      <c r="AL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BC107" s="6"/>
    </row>
    <row r="108" spans="1:55">
      <c r="A108" s="10">
        <v>43930</v>
      </c>
      <c r="B108" s="11">
        <v>105</v>
      </c>
      <c r="C108" s="12">
        <v>141.579712</v>
      </c>
      <c r="D108" s="12"/>
      <c r="E108" s="12"/>
      <c r="F108" s="12"/>
      <c r="G108" s="12"/>
      <c r="H108" s="6"/>
      <c r="I108" s="12">
        <f t="shared" si="10"/>
        <v>158.35382148818209</v>
      </c>
      <c r="J108" s="12">
        <f t="shared" si="11"/>
        <v>-16.774109488182091</v>
      </c>
      <c r="K108" s="12"/>
      <c r="L108" s="12"/>
      <c r="M108" s="12"/>
      <c r="N108" s="12"/>
      <c r="O108" s="6"/>
      <c r="P108" s="71"/>
      <c r="Q108" s="71"/>
      <c r="R108" s="52"/>
      <c r="S108" s="52"/>
      <c r="T108" s="52"/>
      <c r="U108" s="52"/>
      <c r="V108" s="6"/>
      <c r="W108" s="12">
        <v>0.14421306089468544</v>
      </c>
      <c r="X108" s="12">
        <f t="shared" si="12"/>
        <v>8.4560857258088162E-3</v>
      </c>
      <c r="Y108" s="63">
        <v>105</v>
      </c>
      <c r="Z108" s="62">
        <f t="shared" si="13"/>
        <v>0.41468253968253971</v>
      </c>
      <c r="AA108" s="12">
        <f t="shared" si="14"/>
        <v>-0.21551594815408856</v>
      </c>
      <c r="AJ108" s="6"/>
      <c r="AK108" s="12">
        <f t="shared" si="15"/>
        <v>-16.774109488182091</v>
      </c>
      <c r="AL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BC108" s="6"/>
    </row>
    <row r="109" spans="1:55">
      <c r="A109" s="10">
        <v>43934</v>
      </c>
      <c r="B109" s="11">
        <v>106</v>
      </c>
      <c r="C109" s="12">
        <v>136.160538</v>
      </c>
      <c r="D109" s="12"/>
      <c r="E109" s="12"/>
      <c r="F109" s="12"/>
      <c r="G109" s="12"/>
      <c r="H109" s="6"/>
      <c r="I109" s="12">
        <f t="shared" si="10"/>
        <v>158.32243223088756</v>
      </c>
      <c r="J109" s="12">
        <f t="shared" si="11"/>
        <v>-22.161894230887555</v>
      </c>
      <c r="K109" s="12"/>
      <c r="L109" s="12"/>
      <c r="M109" s="12"/>
      <c r="N109" s="12"/>
      <c r="O109" s="6"/>
      <c r="P109" s="71"/>
      <c r="Q109" s="71"/>
      <c r="R109" s="52"/>
      <c r="S109" s="52"/>
      <c r="T109" s="52"/>
      <c r="U109" s="52"/>
      <c r="V109" s="6"/>
      <c r="W109" s="12">
        <v>0.55977085133764604</v>
      </c>
      <c r="X109" s="12">
        <f t="shared" si="12"/>
        <v>3.2822757358837919E-2</v>
      </c>
      <c r="Y109" s="63">
        <v>106</v>
      </c>
      <c r="Z109" s="62">
        <f t="shared" si="13"/>
        <v>0.41865079365079366</v>
      </c>
      <c r="AA109" s="12">
        <f t="shared" si="14"/>
        <v>-0.20534628111395689</v>
      </c>
      <c r="AJ109" s="6"/>
      <c r="AK109" s="12">
        <f t="shared" si="15"/>
        <v>-22.161894230887555</v>
      </c>
      <c r="AL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BC109" s="6"/>
    </row>
    <row r="110" spans="1:55">
      <c r="A110" s="10">
        <v>43935</v>
      </c>
      <c r="B110" s="11">
        <v>107</v>
      </c>
      <c r="C110" s="12">
        <v>138.77633700000001</v>
      </c>
      <c r="D110" s="12"/>
      <c r="E110" s="12"/>
      <c r="F110" s="12"/>
      <c r="G110" s="12"/>
      <c r="H110" s="6"/>
      <c r="I110" s="12">
        <f t="shared" si="10"/>
        <v>158.29104297359299</v>
      </c>
      <c r="J110" s="12">
        <f t="shared" si="11"/>
        <v>-19.514705973592982</v>
      </c>
      <c r="K110" s="12"/>
      <c r="L110" s="12"/>
      <c r="M110" s="12"/>
      <c r="N110" s="12"/>
      <c r="O110" s="6"/>
      <c r="P110" s="71"/>
      <c r="Q110" s="71"/>
      <c r="R110" s="52"/>
      <c r="S110" s="52"/>
      <c r="T110" s="52"/>
      <c r="U110" s="52"/>
      <c r="V110" s="6"/>
      <c r="W110" s="12">
        <v>0.60024356486491115</v>
      </c>
      <c r="X110" s="12">
        <f t="shared" si="12"/>
        <v>3.5195917827241859E-2</v>
      </c>
      <c r="Y110" s="63">
        <v>107</v>
      </c>
      <c r="Z110" s="62">
        <f t="shared" si="13"/>
        <v>0.42261904761904762</v>
      </c>
      <c r="AA110" s="12">
        <f t="shared" si="14"/>
        <v>-0.19519780771888826</v>
      </c>
      <c r="AJ110" s="6"/>
      <c r="AK110" s="12">
        <f t="shared" si="15"/>
        <v>-19.514705973592982</v>
      </c>
      <c r="AL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BC110" s="6"/>
    </row>
    <row r="111" spans="1:55">
      <c r="A111" s="10">
        <v>43936</v>
      </c>
      <c r="B111" s="11">
        <v>108</v>
      </c>
      <c r="C111" s="12">
        <v>133.100525</v>
      </c>
      <c r="D111" s="12"/>
      <c r="E111" s="12"/>
      <c r="F111" s="12"/>
      <c r="G111" s="12"/>
      <c r="H111" s="6"/>
      <c r="I111" s="12">
        <f t="shared" si="10"/>
        <v>158.25965371629843</v>
      </c>
      <c r="J111" s="12">
        <f t="shared" si="11"/>
        <v>-25.159128716298426</v>
      </c>
      <c r="K111" s="12"/>
      <c r="L111" s="12"/>
      <c r="M111" s="12"/>
      <c r="N111" s="12"/>
      <c r="O111" s="6"/>
      <c r="P111" s="71"/>
      <c r="Q111" s="71"/>
      <c r="R111" s="52"/>
      <c r="S111" s="52"/>
      <c r="T111" s="52"/>
      <c r="U111" s="52"/>
      <c r="V111" s="6"/>
      <c r="W111" s="12">
        <v>0.70398818291704401</v>
      </c>
      <c r="X111" s="12">
        <f t="shared" si="12"/>
        <v>4.1279093500776312E-2</v>
      </c>
      <c r="Y111" s="63">
        <v>108</v>
      </c>
      <c r="Z111" s="62">
        <f t="shared" si="13"/>
        <v>0.42658730158730157</v>
      </c>
      <c r="AA111" s="12">
        <f t="shared" si="14"/>
        <v>-0.18506939881641302</v>
      </c>
      <c r="AJ111" s="6"/>
      <c r="AK111" s="12">
        <f t="shared" si="15"/>
        <v>-25.159128716298426</v>
      </c>
      <c r="AL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BC111" s="6"/>
    </row>
    <row r="112" spans="1:55">
      <c r="A112" s="10">
        <v>43937</v>
      </c>
      <c r="B112" s="11">
        <v>109</v>
      </c>
      <c r="C112" s="12">
        <v>130.62290999999999</v>
      </c>
      <c r="D112" s="12"/>
      <c r="E112" s="12"/>
      <c r="F112" s="12"/>
      <c r="G112" s="12"/>
      <c r="H112" s="6"/>
      <c r="I112" s="12">
        <f t="shared" si="10"/>
        <v>158.22826445900387</v>
      </c>
      <c r="J112" s="12">
        <f t="shared" si="11"/>
        <v>-27.605354459003877</v>
      </c>
      <c r="K112" s="12"/>
      <c r="L112" s="12"/>
      <c r="M112" s="12"/>
      <c r="N112" s="12"/>
      <c r="O112" s="6"/>
      <c r="P112" s="71"/>
      <c r="Q112" s="71"/>
      <c r="R112" s="52"/>
      <c r="S112" s="52"/>
      <c r="T112" s="52"/>
      <c r="U112" s="52"/>
      <c r="V112" s="6"/>
      <c r="W112" s="12">
        <v>0.81384705027576842</v>
      </c>
      <c r="X112" s="12">
        <f t="shared" si="12"/>
        <v>4.7720784664965821E-2</v>
      </c>
      <c r="Y112" s="63">
        <v>109</v>
      </c>
      <c r="Z112" s="62">
        <f t="shared" si="13"/>
        <v>0.43055555555555558</v>
      </c>
      <c r="AA112" s="12">
        <f t="shared" si="14"/>
        <v>-0.17495994016573252</v>
      </c>
      <c r="AJ112" s="6"/>
      <c r="AK112" s="12">
        <f t="shared" si="15"/>
        <v>-27.605354459003877</v>
      </c>
      <c r="AL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BC112" s="6"/>
    </row>
    <row r="113" spans="1:55">
      <c r="A113" s="10">
        <v>43938</v>
      </c>
      <c r="B113" s="11">
        <v>110</v>
      </c>
      <c r="C113" s="12">
        <v>136.53564499999999</v>
      </c>
      <c r="D113" s="12"/>
      <c r="E113" s="12"/>
      <c r="F113" s="12"/>
      <c r="G113" s="12"/>
      <c r="H113" s="6"/>
      <c r="I113" s="12">
        <f t="shared" si="10"/>
        <v>158.19687520170933</v>
      </c>
      <c r="J113" s="12">
        <f t="shared" si="11"/>
        <v>-21.661230201709344</v>
      </c>
      <c r="K113" s="12"/>
      <c r="L113" s="12"/>
      <c r="M113" s="12"/>
      <c r="N113" s="12"/>
      <c r="O113" s="6"/>
      <c r="P113" s="71"/>
      <c r="Q113" s="71"/>
      <c r="R113" s="52"/>
      <c r="S113" s="52"/>
      <c r="T113" s="52"/>
      <c r="U113" s="52"/>
      <c r="V113" s="6"/>
      <c r="W113" s="12">
        <v>1.3526069256224957</v>
      </c>
      <c r="X113" s="12">
        <f t="shared" si="12"/>
        <v>7.9311541169932151E-2</v>
      </c>
      <c r="Y113" s="63">
        <v>110</v>
      </c>
      <c r="Z113" s="62">
        <f t="shared" si="13"/>
        <v>0.43452380952380953</v>
      </c>
      <c r="AA113" s="12">
        <f t="shared" si="14"/>
        <v>-0.16486833151060187</v>
      </c>
      <c r="AJ113" s="6"/>
      <c r="AK113" s="12">
        <f t="shared" si="15"/>
        <v>-21.661230201709344</v>
      </c>
      <c r="AL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BC113" s="6"/>
    </row>
    <row r="114" spans="1:55">
      <c r="A114" s="10">
        <v>43941</v>
      </c>
      <c r="B114" s="11">
        <v>111</v>
      </c>
      <c r="C114" s="12">
        <v>133.949432</v>
      </c>
      <c r="D114" s="12"/>
      <c r="E114" s="12"/>
      <c r="F114" s="12"/>
      <c r="G114" s="12"/>
      <c r="H114" s="6"/>
      <c r="I114" s="12">
        <f t="shared" si="10"/>
        <v>158.16548594441477</v>
      </c>
      <c r="J114" s="12">
        <f t="shared" si="11"/>
        <v>-24.216053944414767</v>
      </c>
      <c r="K114" s="12"/>
      <c r="L114" s="12"/>
      <c r="M114" s="12"/>
      <c r="N114" s="12"/>
      <c r="O114" s="6"/>
      <c r="P114" s="71"/>
      <c r="Q114" s="71"/>
      <c r="R114" s="52"/>
      <c r="S114" s="52"/>
      <c r="T114" s="52"/>
      <c r="U114" s="52"/>
      <c r="V114" s="6"/>
      <c r="W114" s="12">
        <v>1.8512166683279361</v>
      </c>
      <c r="X114" s="12">
        <f t="shared" si="12"/>
        <v>0.10854805207875658</v>
      </c>
      <c r="Y114" s="63">
        <v>111</v>
      </c>
      <c r="Z114" s="62">
        <f t="shared" si="13"/>
        <v>0.43849206349206349</v>
      </c>
      <c r="AA114" s="12">
        <f t="shared" si="14"/>
        <v>-0.15479348567971193</v>
      </c>
      <c r="AJ114" s="6"/>
      <c r="AK114" s="12">
        <f t="shared" si="15"/>
        <v>-24.216053944414767</v>
      </c>
      <c r="AL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BC114" s="6"/>
    </row>
    <row r="115" spans="1:55">
      <c r="A115" s="10">
        <v>43942</v>
      </c>
      <c r="B115" s="11">
        <v>112</v>
      </c>
      <c r="C115" s="12">
        <v>130.29716500000001</v>
      </c>
      <c r="D115" s="12"/>
      <c r="E115" s="12"/>
      <c r="F115" s="12"/>
      <c r="G115" s="12"/>
      <c r="H115" s="6"/>
      <c r="I115" s="12">
        <f t="shared" si="10"/>
        <v>158.13409668712021</v>
      </c>
      <c r="J115" s="12">
        <f t="shared" si="11"/>
        <v>-27.836931687120199</v>
      </c>
      <c r="K115" s="12"/>
      <c r="L115" s="12"/>
      <c r="M115" s="12"/>
      <c r="N115" s="12"/>
      <c r="O115" s="6"/>
      <c r="P115" s="71"/>
      <c r="Q115" s="71"/>
      <c r="R115" s="52"/>
      <c r="S115" s="52"/>
      <c r="T115" s="52"/>
      <c r="U115" s="52"/>
      <c r="V115" s="6"/>
      <c r="W115" s="12">
        <v>2.0653794402116148</v>
      </c>
      <c r="X115" s="12">
        <f t="shared" si="12"/>
        <v>0.12110571327179152</v>
      </c>
      <c r="Y115" s="63">
        <v>112</v>
      </c>
      <c r="Z115" s="62">
        <f t="shared" si="13"/>
        <v>0.44246031746031744</v>
      </c>
      <c r="AA115" s="12">
        <f t="shared" si="14"/>
        <v>-0.14473432771256409</v>
      </c>
      <c r="AJ115" s="6"/>
      <c r="AK115" s="12">
        <f t="shared" si="15"/>
        <v>-27.836931687120199</v>
      </c>
      <c r="AL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BC115" s="6"/>
    </row>
    <row r="116" spans="1:55">
      <c r="A116" s="10">
        <v>43943</v>
      </c>
      <c r="B116" s="11">
        <v>113</v>
      </c>
      <c r="C116" s="12">
        <v>131.313873</v>
      </c>
      <c r="D116" s="12"/>
      <c r="E116" s="12"/>
      <c r="F116" s="12"/>
      <c r="G116" s="12"/>
      <c r="H116" s="6"/>
      <c r="I116" s="12">
        <f t="shared" si="10"/>
        <v>158.10270742982564</v>
      </c>
      <c r="J116" s="12">
        <f t="shared" si="11"/>
        <v>-26.788834429825641</v>
      </c>
      <c r="K116" s="12"/>
      <c r="L116" s="12"/>
      <c r="M116" s="12"/>
      <c r="N116" s="12"/>
      <c r="O116" s="6"/>
      <c r="P116" s="71"/>
      <c r="Q116" s="71"/>
      <c r="R116" s="52"/>
      <c r="S116" s="52"/>
      <c r="T116" s="52"/>
      <c r="U116" s="52"/>
      <c r="V116" s="6"/>
      <c r="W116" s="12">
        <v>2.8068073367485624</v>
      </c>
      <c r="X116" s="12">
        <f t="shared" si="12"/>
        <v>0.1645801240757036</v>
      </c>
      <c r="Y116" s="63">
        <v>113</v>
      </c>
      <c r="Z116" s="62">
        <f t="shared" si="13"/>
        <v>0.44642857142857145</v>
      </c>
      <c r="AA116" s="12">
        <f t="shared" si="14"/>
        <v>-0.13468979400891959</v>
      </c>
      <c r="AJ116" s="6"/>
      <c r="AK116" s="12">
        <f t="shared" si="15"/>
        <v>-26.788834429825641</v>
      </c>
      <c r="AL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BC116" s="6"/>
    </row>
    <row r="117" spans="1:55">
      <c r="A117" s="10">
        <v>43944</v>
      </c>
      <c r="B117" s="11">
        <v>114</v>
      </c>
      <c r="C117" s="12">
        <v>132.94258099999999</v>
      </c>
      <c r="D117" s="12"/>
      <c r="E117" s="12"/>
      <c r="F117" s="12"/>
      <c r="G117" s="12"/>
      <c r="H117" s="6"/>
      <c r="I117" s="12">
        <f t="shared" si="10"/>
        <v>158.07131817253111</v>
      </c>
      <c r="J117" s="12">
        <f t="shared" si="11"/>
        <v>-25.128737172531117</v>
      </c>
      <c r="K117" s="12"/>
      <c r="L117" s="12"/>
      <c r="M117" s="12"/>
      <c r="N117" s="12"/>
      <c r="O117" s="6"/>
      <c r="P117" s="71"/>
      <c r="Q117" s="71"/>
      <c r="R117" s="52"/>
      <c r="S117" s="52"/>
      <c r="T117" s="52"/>
      <c r="U117" s="52"/>
      <c r="V117" s="6"/>
      <c r="W117" s="12">
        <v>2.8164611245605897</v>
      </c>
      <c r="X117" s="12">
        <f t="shared" si="12"/>
        <v>0.1651461841593802</v>
      </c>
      <c r="Y117" s="63">
        <v>114</v>
      </c>
      <c r="Z117" s="62">
        <f t="shared" si="13"/>
        <v>0.45039682539682541</v>
      </c>
      <c r="AA117" s="12">
        <f t="shared" si="14"/>
        <v>-0.1246588315</v>
      </c>
      <c r="AJ117" s="6"/>
      <c r="AK117" s="12">
        <f t="shared" si="15"/>
        <v>-25.128737172531117</v>
      </c>
      <c r="AL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BC117" s="6"/>
    </row>
    <row r="118" spans="1:55">
      <c r="A118" s="10">
        <v>43945</v>
      </c>
      <c r="B118" s="11">
        <v>115</v>
      </c>
      <c r="C118" s="12">
        <v>133.771759</v>
      </c>
      <c r="D118" s="12"/>
      <c r="E118" s="12"/>
      <c r="F118" s="12"/>
      <c r="G118" s="12"/>
      <c r="H118" s="6"/>
      <c r="I118" s="12">
        <f t="shared" si="10"/>
        <v>158.03992891523654</v>
      </c>
      <c r="J118" s="12">
        <f t="shared" si="11"/>
        <v>-24.268169915236541</v>
      </c>
      <c r="K118" s="12"/>
      <c r="L118" s="12"/>
      <c r="M118" s="12"/>
      <c r="N118" s="12"/>
      <c r="O118" s="6"/>
      <c r="P118" s="71"/>
      <c r="Q118" s="71"/>
      <c r="R118" s="52"/>
      <c r="S118" s="52"/>
      <c r="T118" s="52"/>
      <c r="U118" s="52"/>
      <c r="V118" s="6"/>
      <c r="W118" s="12">
        <v>2.888556307570326</v>
      </c>
      <c r="X118" s="12">
        <f t="shared" si="12"/>
        <v>0.16937356165325132</v>
      </c>
      <c r="Y118" s="63">
        <v>115</v>
      </c>
      <c r="Z118" s="62">
        <f t="shared" si="13"/>
        <v>0.45436507936507936</v>
      </c>
      <c r="AA118" s="12">
        <f t="shared" si="14"/>
        <v>-0.11464039683969043</v>
      </c>
      <c r="AJ118" s="6"/>
      <c r="AK118" s="12">
        <f t="shared" si="15"/>
        <v>-24.268169915236541</v>
      </c>
      <c r="AL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BC118" s="6"/>
    </row>
    <row r="119" spans="1:55">
      <c r="A119" s="10">
        <v>43948</v>
      </c>
      <c r="B119" s="11">
        <v>116</v>
      </c>
      <c r="C119" s="12">
        <v>138.07551599999999</v>
      </c>
      <c r="D119" s="12"/>
      <c r="E119" s="12"/>
      <c r="F119" s="12"/>
      <c r="G119" s="12"/>
      <c r="H119" s="6"/>
      <c r="I119" s="12">
        <f t="shared" si="10"/>
        <v>158.00853965794198</v>
      </c>
      <c r="J119" s="12">
        <f t="shared" si="11"/>
        <v>-19.933023657941987</v>
      </c>
      <c r="K119" s="12"/>
      <c r="L119" s="12"/>
      <c r="M119" s="12"/>
      <c r="N119" s="12"/>
      <c r="O119" s="6"/>
      <c r="P119" s="71"/>
      <c r="Q119" s="71"/>
      <c r="R119" s="52"/>
      <c r="S119" s="52"/>
      <c r="T119" s="52"/>
      <c r="U119" s="52"/>
      <c r="V119" s="6"/>
      <c r="W119" s="12">
        <v>3.1998174110333935</v>
      </c>
      <c r="X119" s="12">
        <f t="shared" si="12"/>
        <v>0.18762468646584196</v>
      </c>
      <c r="Y119" s="63">
        <v>116</v>
      </c>
      <c r="Z119" s="62">
        <f t="shared" si="13"/>
        <v>0.45833333333333331</v>
      </c>
      <c r="AA119" s="12">
        <f t="shared" si="14"/>
        <v>-0.10463345561407539</v>
      </c>
      <c r="AJ119" s="6"/>
      <c r="AK119" s="12">
        <f t="shared" si="15"/>
        <v>-19.933023657941987</v>
      </c>
      <c r="AL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BC119" s="6"/>
    </row>
    <row r="120" spans="1:55">
      <c r="A120" s="10">
        <v>43949</v>
      </c>
      <c r="B120" s="11">
        <v>117</v>
      </c>
      <c r="C120" s="12">
        <v>140.91835</v>
      </c>
      <c r="D120" s="12"/>
      <c r="E120" s="12"/>
      <c r="F120" s="12"/>
      <c r="G120" s="12"/>
      <c r="H120" s="6"/>
      <c r="I120" s="12">
        <f t="shared" si="10"/>
        <v>157.97715040064742</v>
      </c>
      <c r="J120" s="12">
        <f t="shared" si="11"/>
        <v>-17.058800400647414</v>
      </c>
      <c r="K120" s="12"/>
      <c r="L120" s="12"/>
      <c r="M120" s="12"/>
      <c r="N120" s="12"/>
      <c r="O120" s="6"/>
      <c r="P120" s="71"/>
      <c r="Q120" s="71"/>
      <c r="R120" s="52"/>
      <c r="S120" s="52"/>
      <c r="T120" s="52"/>
      <c r="U120" s="52"/>
      <c r="V120" s="6"/>
      <c r="W120" s="12">
        <v>3.3330365463056069</v>
      </c>
      <c r="X120" s="12">
        <f t="shared" si="12"/>
        <v>0.19543613170659643</v>
      </c>
      <c r="Y120" s="63">
        <v>117</v>
      </c>
      <c r="Z120" s="62">
        <f t="shared" si="13"/>
        <v>0.46230158730158732</v>
      </c>
      <c r="AA120" s="12">
        <f t="shared" si="14"/>
        <v>-9.4636981567699813E-2</v>
      </c>
      <c r="AJ120" s="6"/>
      <c r="AK120" s="12">
        <f t="shared" si="15"/>
        <v>-17.058800400647414</v>
      </c>
      <c r="AL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BC120" s="6"/>
    </row>
    <row r="121" spans="1:55">
      <c r="A121" s="10">
        <v>43950</v>
      </c>
      <c r="B121" s="11">
        <v>118</v>
      </c>
      <c r="C121" s="12">
        <v>144.274506</v>
      </c>
      <c r="D121" s="12"/>
      <c r="E121" s="12"/>
      <c r="F121" s="12"/>
      <c r="G121" s="12"/>
      <c r="H121" s="6"/>
      <c r="I121" s="12">
        <f t="shared" si="10"/>
        <v>157.94576114335288</v>
      </c>
      <c r="J121" s="12">
        <f t="shared" si="11"/>
        <v>-13.67125514335288</v>
      </c>
      <c r="K121" s="12"/>
      <c r="L121" s="12"/>
      <c r="M121" s="12"/>
      <c r="N121" s="12"/>
      <c r="O121" s="6"/>
      <c r="P121" s="71"/>
      <c r="Q121" s="71"/>
      <c r="R121" s="52"/>
      <c r="S121" s="52"/>
      <c r="T121" s="52"/>
      <c r="U121" s="52"/>
      <c r="V121" s="6"/>
      <c r="W121" s="12">
        <v>3.3570398964442631</v>
      </c>
      <c r="X121" s="12">
        <f t="shared" si="12"/>
        <v>0.19684359359125467</v>
      </c>
      <c r="Y121" s="63">
        <v>118</v>
      </c>
      <c r="Z121" s="62">
        <f t="shared" si="13"/>
        <v>0.46626984126984128</v>
      </c>
      <c r="AA121" s="12">
        <f t="shared" si="14"/>
        <v>-8.4649955845010449E-2</v>
      </c>
      <c r="AJ121" s="6"/>
      <c r="AK121" s="12">
        <f t="shared" si="15"/>
        <v>-13.67125514335288</v>
      </c>
      <c r="AL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BC121" s="6"/>
    </row>
    <row r="122" spans="1:55">
      <c r="A122" s="10">
        <v>43951</v>
      </c>
      <c r="B122" s="11">
        <v>119</v>
      </c>
      <c r="C122" s="12">
        <v>140.06944300000001</v>
      </c>
      <c r="D122" s="12"/>
      <c r="E122" s="12"/>
      <c r="F122" s="12"/>
      <c r="G122" s="12"/>
      <c r="H122" s="6"/>
      <c r="I122" s="12">
        <f t="shared" si="10"/>
        <v>157.91437188605832</v>
      </c>
      <c r="J122" s="12">
        <f t="shared" si="11"/>
        <v>-17.844928886058312</v>
      </c>
      <c r="K122" s="12"/>
      <c r="L122" s="12"/>
      <c r="M122" s="12"/>
      <c r="N122" s="12"/>
      <c r="O122" s="6"/>
      <c r="P122" s="71"/>
      <c r="Q122" s="71"/>
      <c r="R122" s="52"/>
      <c r="S122" s="52"/>
      <c r="T122" s="52"/>
      <c r="U122" s="52"/>
      <c r="V122" s="6"/>
      <c r="W122" s="12">
        <v>3.5156526391496925</v>
      </c>
      <c r="X122" s="12">
        <f t="shared" si="12"/>
        <v>0.20614401992713832</v>
      </c>
      <c r="Y122" s="63">
        <v>119</v>
      </c>
      <c r="Z122" s="62">
        <f t="shared" si="13"/>
        <v>0.47023809523809523</v>
      </c>
      <c r="AA122" s="12">
        <f t="shared" si="14"/>
        <v>-7.4671366245484247E-2</v>
      </c>
      <c r="AJ122" s="6"/>
      <c r="AK122" s="12">
        <f t="shared" si="15"/>
        <v>-17.844928886058312</v>
      </c>
      <c r="AL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BC122" s="6"/>
    </row>
    <row r="123" spans="1:55">
      <c r="A123" s="10">
        <v>43952</v>
      </c>
      <c r="B123" s="11">
        <v>120</v>
      </c>
      <c r="C123" s="12">
        <v>135.47943100000001</v>
      </c>
      <c r="D123" s="12"/>
      <c r="E123" s="12"/>
      <c r="F123" s="12"/>
      <c r="G123" s="12"/>
      <c r="H123" s="6"/>
      <c r="I123" s="12">
        <f t="shared" si="10"/>
        <v>157.88298262876376</v>
      </c>
      <c r="J123" s="12">
        <f t="shared" si="11"/>
        <v>-22.403551628763751</v>
      </c>
      <c r="K123" s="12"/>
      <c r="L123" s="12"/>
      <c r="M123" s="12"/>
      <c r="N123" s="12"/>
      <c r="O123" s="6"/>
      <c r="P123" s="71"/>
      <c r="Q123" s="71"/>
      <c r="R123" s="52"/>
      <c r="S123" s="52"/>
      <c r="T123" s="52"/>
      <c r="U123" s="52"/>
      <c r="V123" s="6"/>
      <c r="W123" s="12">
        <v>3.6539270794540073</v>
      </c>
      <c r="X123" s="12">
        <f t="shared" si="12"/>
        <v>0.21425188833827954</v>
      </c>
      <c r="Y123" s="63">
        <v>120</v>
      </c>
      <c r="Z123" s="62">
        <f t="shared" si="13"/>
        <v>0.47420634920634919</v>
      </c>
      <c r="AA123" s="12">
        <f t="shared" si="14"/>
        <v>-6.4700206491002693E-2</v>
      </c>
      <c r="AJ123" s="6"/>
      <c r="AK123" s="12">
        <f t="shared" si="15"/>
        <v>-22.403551628763751</v>
      </c>
      <c r="AL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BC123" s="6"/>
    </row>
    <row r="124" spans="1:55">
      <c r="A124" s="10">
        <v>43955</v>
      </c>
      <c r="B124" s="11">
        <v>121</v>
      </c>
      <c r="C124" s="12">
        <v>133.45588699999999</v>
      </c>
      <c r="D124" s="12"/>
      <c r="E124" s="12"/>
      <c r="F124" s="12"/>
      <c r="G124" s="12"/>
      <c r="H124" s="6"/>
      <c r="I124" s="12">
        <f t="shared" si="10"/>
        <v>157.85159337146919</v>
      </c>
      <c r="J124" s="12">
        <f t="shared" si="11"/>
        <v>-24.395706371469203</v>
      </c>
      <c r="K124" s="12"/>
      <c r="L124" s="12"/>
      <c r="M124" s="12"/>
      <c r="N124" s="12"/>
      <c r="O124" s="6"/>
      <c r="P124" s="71"/>
      <c r="Q124" s="71"/>
      <c r="R124" s="52"/>
      <c r="S124" s="52"/>
      <c r="T124" s="52"/>
      <c r="U124" s="52"/>
      <c r="V124" s="6"/>
      <c r="W124" s="12">
        <v>3.6930803818551681</v>
      </c>
      <c r="X124" s="12">
        <f t="shared" si="12"/>
        <v>0.21654768373641375</v>
      </c>
      <c r="Y124" s="63">
        <v>121</v>
      </c>
      <c r="Z124" s="62">
        <f t="shared" si="13"/>
        <v>0.4781746031746032</v>
      </c>
      <c r="AA124" s="12">
        <f t="shared" si="14"/>
        <v>-5.4735475504070312E-2</v>
      </c>
      <c r="AJ124" s="6"/>
      <c r="AK124" s="12">
        <f t="shared" si="15"/>
        <v>-24.395706371469203</v>
      </c>
      <c r="AL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BC124" s="6"/>
    </row>
    <row r="125" spans="1:55">
      <c r="A125" s="10">
        <v>43956</v>
      </c>
      <c r="B125" s="11">
        <v>122</v>
      </c>
      <c r="C125" s="12">
        <v>133.13014200000001</v>
      </c>
      <c r="D125" s="12"/>
      <c r="E125" s="12"/>
      <c r="F125" s="12"/>
      <c r="G125" s="12"/>
      <c r="H125" s="6"/>
      <c r="I125" s="12">
        <f t="shared" si="10"/>
        <v>157.82020411417466</v>
      </c>
      <c r="J125" s="12">
        <f t="shared" si="11"/>
        <v>-24.690062114174651</v>
      </c>
      <c r="K125" s="12"/>
      <c r="L125" s="12"/>
      <c r="M125" s="12"/>
      <c r="N125" s="12"/>
      <c r="O125" s="6"/>
      <c r="P125" s="71"/>
      <c r="Q125" s="71"/>
      <c r="R125" s="52"/>
      <c r="S125" s="52"/>
      <c r="T125" s="52"/>
      <c r="U125" s="52"/>
      <c r="V125" s="6"/>
      <c r="W125" s="12">
        <v>3.9667636975061384</v>
      </c>
      <c r="X125" s="12">
        <f t="shared" si="12"/>
        <v>0.23259539511922131</v>
      </c>
      <c r="Y125" s="63">
        <v>122</v>
      </c>
      <c r="Z125" s="62">
        <f t="shared" si="13"/>
        <v>0.48214285714285715</v>
      </c>
      <c r="AA125" s="12">
        <f t="shared" si="14"/>
        <v>-4.477617669551625E-2</v>
      </c>
      <c r="AJ125" s="6"/>
      <c r="AK125" s="12">
        <f t="shared" si="15"/>
        <v>-24.690062114174651</v>
      </c>
      <c r="AL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BC125" s="6"/>
    </row>
    <row r="126" spans="1:55">
      <c r="A126" s="10">
        <v>43957</v>
      </c>
      <c r="B126" s="11">
        <v>123</v>
      </c>
      <c r="C126" s="12">
        <v>131.323746</v>
      </c>
      <c r="D126" s="12"/>
      <c r="E126" s="12"/>
      <c r="F126" s="12"/>
      <c r="G126" s="12"/>
      <c r="H126" s="6"/>
      <c r="I126" s="12">
        <f t="shared" si="10"/>
        <v>157.78881485688009</v>
      </c>
      <c r="J126" s="12">
        <f t="shared" si="11"/>
        <v>-26.465068856880094</v>
      </c>
      <c r="K126" s="12"/>
      <c r="L126" s="12"/>
      <c r="M126" s="12"/>
      <c r="N126" s="12"/>
      <c r="O126" s="6"/>
      <c r="P126" s="71"/>
      <c r="Q126" s="71"/>
      <c r="R126" s="52"/>
      <c r="S126" s="52"/>
      <c r="T126" s="52"/>
      <c r="U126" s="52"/>
      <c r="V126" s="6"/>
      <c r="W126" s="12">
        <v>4.0459361006918471</v>
      </c>
      <c r="X126" s="12">
        <f t="shared" si="12"/>
        <v>0.23723775292165253</v>
      </c>
      <c r="Y126" s="63">
        <v>123</v>
      </c>
      <c r="Z126" s="62">
        <f t="shared" si="13"/>
        <v>0.4861111111111111</v>
      </c>
      <c r="AA126" s="12">
        <f t="shared" si="14"/>
        <v>-3.4821317260347699E-2</v>
      </c>
      <c r="AJ126" s="6"/>
      <c r="AK126" s="12">
        <f t="shared" si="15"/>
        <v>-26.465068856880094</v>
      </c>
      <c r="AL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BC126" s="6"/>
    </row>
    <row r="127" spans="1:55">
      <c r="A127" s="10">
        <v>43958</v>
      </c>
      <c r="B127" s="11">
        <v>124</v>
      </c>
      <c r="C127" s="12">
        <v>131.076965</v>
      </c>
      <c r="D127" s="12"/>
      <c r="E127" s="12"/>
      <c r="F127" s="12"/>
      <c r="G127" s="12"/>
      <c r="H127" s="6"/>
      <c r="I127" s="12">
        <f t="shared" si="10"/>
        <v>157.75742559958553</v>
      </c>
      <c r="J127" s="12">
        <f t="shared" si="11"/>
        <v>-26.68046059958553</v>
      </c>
      <c r="K127" s="12"/>
      <c r="L127" s="12"/>
      <c r="M127" s="12"/>
      <c r="N127" s="12"/>
      <c r="O127" s="6"/>
      <c r="P127" s="71"/>
      <c r="Q127" s="71"/>
      <c r="R127" s="52"/>
      <c r="S127" s="52"/>
      <c r="T127" s="52"/>
      <c r="U127" s="52"/>
      <c r="V127" s="6"/>
      <c r="W127" s="12">
        <v>4.0473273579864042</v>
      </c>
      <c r="X127" s="12">
        <f t="shared" si="12"/>
        <v>0.23731933076818357</v>
      </c>
      <c r="Y127" s="63">
        <v>124</v>
      </c>
      <c r="Z127" s="62">
        <f t="shared" si="13"/>
        <v>0.49007936507936506</v>
      </c>
      <c r="AA127" s="12">
        <f t="shared" si="14"/>
        <v>-2.4869907480456668E-2</v>
      </c>
      <c r="AJ127" s="6"/>
      <c r="AK127" s="12">
        <f t="shared" si="15"/>
        <v>-26.68046059958553</v>
      </c>
      <c r="AL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BC127" s="6"/>
    </row>
    <row r="128" spans="1:55">
      <c r="A128" s="10">
        <v>43959</v>
      </c>
      <c r="B128" s="11">
        <v>125</v>
      </c>
      <c r="C128" s="12">
        <v>135.14382900000001</v>
      </c>
      <c r="D128" s="12"/>
      <c r="E128" s="12"/>
      <c r="F128" s="12"/>
      <c r="G128" s="12"/>
      <c r="H128" s="6"/>
      <c r="I128" s="12">
        <f t="shared" si="10"/>
        <v>157.72603634229097</v>
      </c>
      <c r="J128" s="12">
        <f t="shared" si="11"/>
        <v>-22.582207342290957</v>
      </c>
      <c r="K128" s="12"/>
      <c r="L128" s="12"/>
      <c r="M128" s="12"/>
      <c r="N128" s="12"/>
      <c r="O128" s="6"/>
      <c r="P128" s="71"/>
      <c r="Q128" s="71"/>
      <c r="R128" s="52"/>
      <c r="S128" s="52"/>
      <c r="T128" s="52"/>
      <c r="U128" s="52"/>
      <c r="V128" s="6"/>
      <c r="W128" s="12">
        <v>4.6884321537388303</v>
      </c>
      <c r="X128" s="12">
        <f t="shared" si="12"/>
        <v>0.27491119019117222</v>
      </c>
      <c r="Y128" s="63">
        <v>125</v>
      </c>
      <c r="Z128" s="62">
        <f t="shared" si="13"/>
        <v>0.49404761904761907</v>
      </c>
      <c r="AA128" s="12">
        <f t="shared" si="14"/>
        <v>-1.4920960032900372E-2</v>
      </c>
      <c r="AJ128" s="6"/>
      <c r="AK128" s="12">
        <f t="shared" si="15"/>
        <v>-22.582207342290957</v>
      </c>
      <c r="AL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BC128" s="6"/>
    </row>
    <row r="129" spans="1:55">
      <c r="A129" s="10">
        <v>43962</v>
      </c>
      <c r="B129" s="11">
        <v>126</v>
      </c>
      <c r="C129" s="12">
        <v>132.54776000000001</v>
      </c>
      <c r="D129" s="12"/>
      <c r="E129" s="12"/>
      <c r="F129" s="12"/>
      <c r="G129" s="12"/>
      <c r="H129" s="6"/>
      <c r="I129" s="12">
        <f t="shared" si="10"/>
        <v>157.69464708499643</v>
      </c>
      <c r="J129" s="12">
        <f t="shared" si="11"/>
        <v>-25.146887084996422</v>
      </c>
      <c r="K129" s="12"/>
      <c r="L129" s="12"/>
      <c r="M129" s="12"/>
      <c r="N129" s="12"/>
      <c r="O129" s="6"/>
      <c r="P129" s="71"/>
      <c r="Q129" s="71"/>
      <c r="R129" s="52"/>
      <c r="S129" s="52"/>
      <c r="T129" s="52"/>
      <c r="U129" s="52"/>
      <c r="V129" s="6"/>
      <c r="W129" s="12">
        <v>4.8080295356866714</v>
      </c>
      <c r="X129" s="12">
        <f t="shared" si="12"/>
        <v>0.28192390948344359</v>
      </c>
      <c r="Y129" s="63">
        <v>126</v>
      </c>
      <c r="Z129" s="62">
        <f t="shared" si="13"/>
        <v>0.49801587301587302</v>
      </c>
      <c r="AA129" s="12">
        <f t="shared" si="14"/>
        <v>-4.9734893024984917E-3</v>
      </c>
      <c r="AJ129" s="6"/>
      <c r="AK129" s="12">
        <f t="shared" si="15"/>
        <v>-25.146887084996422</v>
      </c>
      <c r="AL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BC129" s="6"/>
    </row>
    <row r="130" spans="1:55">
      <c r="A130" s="10">
        <v>43963</v>
      </c>
      <c r="B130" s="11">
        <v>127</v>
      </c>
      <c r="C130" s="12">
        <v>125.944046</v>
      </c>
      <c r="D130" s="12"/>
      <c r="E130" s="12"/>
      <c r="F130" s="12"/>
      <c r="G130" s="12"/>
      <c r="H130" s="6"/>
      <c r="I130" s="12">
        <f t="shared" si="10"/>
        <v>157.66325782770187</v>
      </c>
      <c r="J130" s="12">
        <f t="shared" si="11"/>
        <v>-31.719211827701869</v>
      </c>
      <c r="K130" s="12"/>
      <c r="L130" s="12"/>
      <c r="M130" s="12"/>
      <c r="N130" s="12"/>
      <c r="O130" s="6"/>
      <c r="P130" s="71"/>
      <c r="Q130" s="71"/>
      <c r="R130" s="52"/>
      <c r="S130" s="52"/>
      <c r="T130" s="52"/>
      <c r="U130" s="52"/>
      <c r="V130" s="6"/>
      <c r="W130" s="12">
        <v>4.9057158036001169</v>
      </c>
      <c r="X130" s="12">
        <f t="shared" si="12"/>
        <v>0.28765184737329946</v>
      </c>
      <c r="Y130" s="63">
        <v>127</v>
      </c>
      <c r="Z130" s="62">
        <f t="shared" si="13"/>
        <v>0.50198412698412698</v>
      </c>
      <c r="AA130" s="12">
        <f t="shared" si="14"/>
        <v>4.9734893024984917E-3</v>
      </c>
      <c r="AJ130" s="6"/>
      <c r="AK130" s="12">
        <f t="shared" si="15"/>
        <v>-31.719211827701869</v>
      </c>
      <c r="AL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BC130" s="6"/>
    </row>
    <row r="131" spans="1:55">
      <c r="A131" s="10">
        <v>43964</v>
      </c>
      <c r="B131" s="11">
        <v>128</v>
      </c>
      <c r="C131" s="12">
        <v>121.383652</v>
      </c>
      <c r="D131" s="12"/>
      <c r="E131" s="12"/>
      <c r="F131" s="12"/>
      <c r="G131" s="12"/>
      <c r="H131" s="6"/>
      <c r="I131" s="12">
        <f t="shared" si="10"/>
        <v>157.63186857040731</v>
      </c>
      <c r="J131" s="12">
        <f t="shared" si="11"/>
        <v>-36.248216570407308</v>
      </c>
      <c r="K131" s="12"/>
      <c r="L131" s="12"/>
      <c r="M131" s="12"/>
      <c r="N131" s="12"/>
      <c r="O131" s="6"/>
      <c r="P131" s="71"/>
      <c r="Q131" s="71"/>
      <c r="R131" s="52"/>
      <c r="S131" s="52"/>
      <c r="T131" s="52"/>
      <c r="U131" s="52"/>
      <c r="V131" s="6"/>
      <c r="W131" s="12">
        <v>5.3853742783921064</v>
      </c>
      <c r="X131" s="12">
        <f t="shared" si="12"/>
        <v>0.31577713059515311</v>
      </c>
      <c r="Y131" s="63">
        <v>128</v>
      </c>
      <c r="Z131" s="62">
        <f t="shared" si="13"/>
        <v>0.50595238095238093</v>
      </c>
      <c r="AA131" s="12">
        <f t="shared" si="14"/>
        <v>1.4920960032900372E-2</v>
      </c>
      <c r="AJ131" s="6"/>
      <c r="AK131" s="12">
        <f t="shared" si="15"/>
        <v>-36.248216570407308</v>
      </c>
      <c r="AL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BC131" s="6"/>
    </row>
    <row r="132" spans="1:55">
      <c r="A132" s="10">
        <v>43965</v>
      </c>
      <c r="B132" s="11">
        <v>129</v>
      </c>
      <c r="C132" s="12">
        <v>126.335655</v>
      </c>
      <c r="D132" s="12"/>
      <c r="E132" s="12"/>
      <c r="F132" s="12"/>
      <c r="G132" s="12"/>
      <c r="H132" s="6"/>
      <c r="I132" s="12">
        <f t="shared" si="10"/>
        <v>157.60047931311277</v>
      </c>
      <c r="J132" s="12">
        <f t="shared" si="11"/>
        <v>-31.264824313112769</v>
      </c>
      <c r="K132" s="12"/>
      <c r="L132" s="12"/>
      <c r="M132" s="12"/>
      <c r="N132" s="12"/>
      <c r="O132" s="6"/>
      <c r="P132" s="71"/>
      <c r="Q132" s="71"/>
      <c r="R132" s="52"/>
      <c r="S132" s="52"/>
      <c r="T132" s="52"/>
      <c r="U132" s="52"/>
      <c r="V132" s="6"/>
      <c r="W132" s="12">
        <v>6.5631595861026994</v>
      </c>
      <c r="X132" s="12">
        <f t="shared" si="12"/>
        <v>0.38483782084619855</v>
      </c>
      <c r="Y132" s="63">
        <v>129</v>
      </c>
      <c r="Z132" s="62">
        <f t="shared" si="13"/>
        <v>0.50992063492063489</v>
      </c>
      <c r="AA132" s="12">
        <f t="shared" si="14"/>
        <v>2.4869907480456525E-2</v>
      </c>
      <c r="AJ132" s="6"/>
      <c r="AK132" s="12">
        <f t="shared" si="15"/>
        <v>-31.264824313112769</v>
      </c>
      <c r="AL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BC132" s="6"/>
    </row>
    <row r="133" spans="1:55">
      <c r="A133" s="10">
        <v>43966</v>
      </c>
      <c r="B133" s="11">
        <v>130</v>
      </c>
      <c r="C133" s="12">
        <v>124.70488</v>
      </c>
      <c r="D133" s="12"/>
      <c r="E133" s="12"/>
      <c r="F133" s="12"/>
      <c r="G133" s="12"/>
      <c r="H133" s="6"/>
      <c r="I133" s="12">
        <f t="shared" ref="I133:I196" si="16">$F$25*B133+$F$26</f>
        <v>157.56909005581821</v>
      </c>
      <c r="J133" s="12">
        <f t="shared" ref="J133:J196" si="17">C133-I133</f>
        <v>-32.864210055818205</v>
      </c>
      <c r="K133" s="12"/>
      <c r="L133" s="12"/>
      <c r="M133" s="12"/>
      <c r="N133" s="12"/>
      <c r="O133" s="6"/>
      <c r="P133" s="71"/>
      <c r="Q133" s="71"/>
      <c r="R133" s="52"/>
      <c r="S133" s="52"/>
      <c r="T133" s="52"/>
      <c r="U133" s="52"/>
      <c r="V133" s="6"/>
      <c r="W133" s="12">
        <v>6.808726615280932</v>
      </c>
      <c r="X133" s="12">
        <f t="shared" ref="X133:X196" si="18">STANDARDIZE(W133, AVERAGE($W$4:$W$255), _xlfn.STDEV.S($W$4:$W$255))</f>
        <v>0.39923690396170519</v>
      </c>
      <c r="Y133" s="63">
        <v>130</v>
      </c>
      <c r="Z133" s="62">
        <f t="shared" ref="Z133:Z196" si="19">(Y133-0.5)/252</f>
        <v>0.51388888888888884</v>
      </c>
      <c r="AA133" s="12">
        <f t="shared" ref="AA133:AA196" si="20">_xlfn.NORM.S.INV(Z133)</f>
        <v>3.482131726034756E-2</v>
      </c>
      <c r="AJ133" s="6"/>
      <c r="AK133" s="12">
        <f t="shared" ref="AK133:AK196" si="21">C133-I133</f>
        <v>-32.864210055818205</v>
      </c>
      <c r="AL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BC133" s="6"/>
    </row>
    <row r="134" spans="1:55">
      <c r="A134" s="10">
        <v>43969</v>
      </c>
      <c r="B134" s="11">
        <v>131</v>
      </c>
      <c r="C134" s="12">
        <v>135.27510100000001</v>
      </c>
      <c r="D134" s="12"/>
      <c r="E134" s="12"/>
      <c r="F134" s="12"/>
      <c r="G134" s="12"/>
      <c r="H134" s="6"/>
      <c r="I134" s="12">
        <f t="shared" si="16"/>
        <v>157.53770079852364</v>
      </c>
      <c r="J134" s="12">
        <f t="shared" si="17"/>
        <v>-22.262599798523638</v>
      </c>
      <c r="K134" s="12"/>
      <c r="L134" s="12"/>
      <c r="M134" s="12"/>
      <c r="N134" s="12"/>
      <c r="O134" s="6"/>
      <c r="P134" s="71"/>
      <c r="Q134" s="71"/>
      <c r="R134" s="52"/>
      <c r="S134" s="52"/>
      <c r="T134" s="52"/>
      <c r="U134" s="52"/>
      <c r="V134" s="6"/>
      <c r="W134" s="12">
        <v>7.2006785330557079</v>
      </c>
      <c r="X134" s="12">
        <f t="shared" si="18"/>
        <v>0.42221942022297809</v>
      </c>
      <c r="Y134" s="63">
        <v>131</v>
      </c>
      <c r="Z134" s="62">
        <f t="shared" si="19"/>
        <v>0.5178571428571429</v>
      </c>
      <c r="AA134" s="12">
        <f t="shared" si="20"/>
        <v>4.4776176695516381E-2</v>
      </c>
      <c r="AJ134" s="6"/>
      <c r="AK134" s="12">
        <f t="shared" si="21"/>
        <v>-22.262599798523638</v>
      </c>
      <c r="AL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BC134" s="6"/>
    </row>
    <row r="135" spans="1:55">
      <c r="A135" s="10">
        <v>43970</v>
      </c>
      <c r="B135" s="11">
        <v>132</v>
      </c>
      <c r="C135" s="12">
        <v>131.208099</v>
      </c>
      <c r="D135" s="12"/>
      <c r="E135" s="12"/>
      <c r="F135" s="12"/>
      <c r="G135" s="12"/>
      <c r="H135" s="6"/>
      <c r="I135" s="12">
        <f t="shared" si="16"/>
        <v>157.50631154122908</v>
      </c>
      <c r="J135" s="12">
        <f t="shared" si="17"/>
        <v>-26.298212541229077</v>
      </c>
      <c r="K135" s="12"/>
      <c r="L135" s="12"/>
      <c r="M135" s="12"/>
      <c r="N135" s="12"/>
      <c r="O135" s="6"/>
      <c r="P135" s="71"/>
      <c r="Q135" s="71"/>
      <c r="R135" s="52"/>
      <c r="S135" s="52"/>
      <c r="T135" s="52"/>
      <c r="U135" s="52"/>
      <c r="V135" s="6"/>
      <c r="W135" s="12">
        <v>7.9045468433972701</v>
      </c>
      <c r="X135" s="12">
        <f t="shared" si="18"/>
        <v>0.46349148486820102</v>
      </c>
      <c r="Y135" s="63">
        <v>132</v>
      </c>
      <c r="Z135" s="62">
        <f t="shared" si="19"/>
        <v>0.52182539682539686</v>
      </c>
      <c r="AA135" s="12">
        <f t="shared" si="20"/>
        <v>5.4735475504070437E-2</v>
      </c>
      <c r="AJ135" s="6"/>
      <c r="AK135" s="12">
        <f t="shared" si="21"/>
        <v>-26.298212541229077</v>
      </c>
      <c r="AL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BC135" s="6"/>
    </row>
    <row r="136" spans="1:55">
      <c r="A136" s="10">
        <v>43971</v>
      </c>
      <c r="B136" s="11">
        <v>133</v>
      </c>
      <c r="C136" s="12">
        <v>135.26516699999999</v>
      </c>
      <c r="D136" s="12"/>
      <c r="E136" s="12"/>
      <c r="F136" s="12"/>
      <c r="G136" s="12"/>
      <c r="H136" s="6"/>
      <c r="I136" s="12">
        <f t="shared" si="16"/>
        <v>157.47492228393455</v>
      </c>
      <c r="J136" s="12">
        <f t="shared" si="17"/>
        <v>-22.209755283934555</v>
      </c>
      <c r="K136" s="12"/>
      <c r="L136" s="12"/>
      <c r="M136" s="12"/>
      <c r="N136" s="12"/>
      <c r="O136" s="6"/>
      <c r="P136" s="71"/>
      <c r="Q136" s="71"/>
      <c r="R136" s="52"/>
      <c r="S136" s="52"/>
      <c r="T136" s="52"/>
      <c r="U136" s="52"/>
      <c r="V136" s="6"/>
      <c r="W136" s="12">
        <v>8.2910588698970002</v>
      </c>
      <c r="X136" s="12">
        <f t="shared" si="18"/>
        <v>0.48615502733697891</v>
      </c>
      <c r="Y136" s="63">
        <v>133</v>
      </c>
      <c r="Z136" s="62">
        <f t="shared" si="19"/>
        <v>0.52579365079365081</v>
      </c>
      <c r="AA136" s="12">
        <f t="shared" si="20"/>
        <v>6.4700206491002693E-2</v>
      </c>
      <c r="AJ136" s="6"/>
      <c r="AK136" s="12">
        <f t="shared" si="21"/>
        <v>-22.209755283934555</v>
      </c>
      <c r="AL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BC136" s="6"/>
    </row>
    <row r="137" spans="1:55">
      <c r="A137" s="10">
        <v>43972</v>
      </c>
      <c r="B137" s="11">
        <v>134</v>
      </c>
      <c r="C137" s="12">
        <v>136.91583299999999</v>
      </c>
      <c r="D137" s="12"/>
      <c r="E137" s="12"/>
      <c r="F137" s="12"/>
      <c r="G137" s="12"/>
      <c r="H137" s="6"/>
      <c r="I137" s="12">
        <f t="shared" si="16"/>
        <v>157.44353302663998</v>
      </c>
      <c r="J137" s="12">
        <f t="shared" si="17"/>
        <v>-20.527700026639991</v>
      </c>
      <c r="K137" s="12"/>
      <c r="L137" s="12"/>
      <c r="M137" s="12"/>
      <c r="N137" s="12"/>
      <c r="O137" s="6"/>
      <c r="P137" s="71"/>
      <c r="Q137" s="71"/>
      <c r="R137" s="52"/>
      <c r="S137" s="52"/>
      <c r="T137" s="52"/>
      <c r="U137" s="52"/>
      <c r="V137" s="6"/>
      <c r="W137" s="12">
        <v>8.3704374189737791</v>
      </c>
      <c r="X137" s="12">
        <f t="shared" si="18"/>
        <v>0.49080947272229686</v>
      </c>
      <c r="Y137" s="63">
        <v>134</v>
      </c>
      <c r="Z137" s="62">
        <f t="shared" si="19"/>
        <v>0.52976190476190477</v>
      </c>
      <c r="AA137" s="12">
        <f t="shared" si="20"/>
        <v>7.4671366245484247E-2</v>
      </c>
      <c r="AJ137" s="6"/>
      <c r="AK137" s="12">
        <f t="shared" si="21"/>
        <v>-20.527700026639991</v>
      </c>
      <c r="AL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BC137" s="6"/>
    </row>
    <row r="138" spans="1:55">
      <c r="A138" s="10">
        <v>43973</v>
      </c>
      <c r="B138" s="11">
        <v>135</v>
      </c>
      <c r="C138" s="12">
        <v>138.397446</v>
      </c>
      <c r="D138" s="12"/>
      <c r="E138" s="12"/>
      <c r="F138" s="12"/>
      <c r="G138" s="12"/>
      <c r="H138" s="6"/>
      <c r="I138" s="12">
        <f t="shared" si="16"/>
        <v>157.41214376934542</v>
      </c>
      <c r="J138" s="12">
        <f t="shared" si="17"/>
        <v>-19.014697769345418</v>
      </c>
      <c r="K138" s="12"/>
      <c r="L138" s="12"/>
      <c r="M138" s="12"/>
      <c r="N138" s="12"/>
      <c r="O138" s="6"/>
      <c r="P138" s="71"/>
      <c r="Q138" s="71"/>
      <c r="R138" s="52"/>
      <c r="S138" s="52"/>
      <c r="T138" s="52"/>
      <c r="U138" s="52"/>
      <c r="V138" s="6"/>
      <c r="W138" s="12">
        <v>8.9704281271915249</v>
      </c>
      <c r="X138" s="12">
        <f t="shared" si="18"/>
        <v>0.52599056403194733</v>
      </c>
      <c r="Y138" s="63">
        <v>135</v>
      </c>
      <c r="Z138" s="62">
        <f t="shared" si="19"/>
        <v>0.53373015873015872</v>
      </c>
      <c r="AA138" s="12">
        <f t="shared" si="20"/>
        <v>8.4649955845010449E-2</v>
      </c>
      <c r="AJ138" s="6"/>
      <c r="AK138" s="12">
        <f t="shared" si="21"/>
        <v>-19.014697769345418</v>
      </c>
      <c r="AL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BC138" s="6"/>
    </row>
    <row r="139" spans="1:55">
      <c r="A139" s="10">
        <v>43977</v>
      </c>
      <c r="B139" s="11">
        <v>136</v>
      </c>
      <c r="C139" s="12">
        <v>144.12506099999999</v>
      </c>
      <c r="D139" s="12"/>
      <c r="E139" s="12"/>
      <c r="F139" s="12"/>
      <c r="G139" s="12"/>
      <c r="H139" s="6"/>
      <c r="I139" s="12">
        <f t="shared" si="16"/>
        <v>157.38075451205086</v>
      </c>
      <c r="J139" s="12">
        <f t="shared" si="17"/>
        <v>-13.255693512050868</v>
      </c>
      <c r="K139" s="12"/>
      <c r="L139" s="12"/>
      <c r="M139" s="12"/>
      <c r="N139" s="12"/>
      <c r="O139" s="6"/>
      <c r="P139" s="71"/>
      <c r="Q139" s="71"/>
      <c r="R139" s="52"/>
      <c r="S139" s="52"/>
      <c r="T139" s="52"/>
      <c r="U139" s="52"/>
      <c r="V139" s="6"/>
      <c r="W139" s="12">
        <v>9.1242716444591565</v>
      </c>
      <c r="X139" s="12">
        <f t="shared" si="18"/>
        <v>0.53501134177776877</v>
      </c>
      <c r="Y139" s="63">
        <v>136</v>
      </c>
      <c r="Z139" s="62">
        <f t="shared" si="19"/>
        <v>0.53769841269841268</v>
      </c>
      <c r="AA139" s="12">
        <f t="shared" si="20"/>
        <v>9.4636981567699813E-2</v>
      </c>
      <c r="AJ139" s="6"/>
      <c r="AK139" s="12">
        <f t="shared" si="21"/>
        <v>-13.255693512050868</v>
      </c>
      <c r="AL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BC139" s="6"/>
    </row>
    <row r="140" spans="1:55">
      <c r="A140" s="10">
        <v>43978</v>
      </c>
      <c r="B140" s="11">
        <v>137</v>
      </c>
      <c r="C140" s="12">
        <v>147.75453200000001</v>
      </c>
      <c r="D140" s="12"/>
      <c r="E140" s="12"/>
      <c r="F140" s="12"/>
      <c r="G140" s="12"/>
      <c r="H140" s="6"/>
      <c r="I140" s="12">
        <f t="shared" si="16"/>
        <v>157.34936525475632</v>
      </c>
      <c r="J140" s="12">
        <f t="shared" si="17"/>
        <v>-9.5948332547563098</v>
      </c>
      <c r="K140" s="12"/>
      <c r="L140" s="12"/>
      <c r="M140" s="12"/>
      <c r="N140" s="12"/>
      <c r="O140" s="6"/>
      <c r="P140" s="71"/>
      <c r="Q140" s="71"/>
      <c r="R140" s="52"/>
      <c r="S140" s="52"/>
      <c r="T140" s="52"/>
      <c r="U140" s="52"/>
      <c r="V140" s="6"/>
      <c r="W140" s="12">
        <v>9.1581569548007167</v>
      </c>
      <c r="X140" s="12">
        <f t="shared" si="18"/>
        <v>0.53699824287615994</v>
      </c>
      <c r="Y140" s="63">
        <v>137</v>
      </c>
      <c r="Z140" s="62">
        <f t="shared" si="19"/>
        <v>0.54166666666666663</v>
      </c>
      <c r="AA140" s="12">
        <f t="shared" si="20"/>
        <v>0.10463345561407525</v>
      </c>
      <c r="AJ140" s="6"/>
      <c r="AK140" s="12">
        <f t="shared" si="21"/>
        <v>-9.5948332547563098</v>
      </c>
      <c r="AL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BC140" s="6"/>
    </row>
    <row r="141" spans="1:55">
      <c r="A141" s="10">
        <v>43979</v>
      </c>
      <c r="B141" s="11">
        <v>138</v>
      </c>
      <c r="C141" s="12">
        <v>146.73033100000001</v>
      </c>
      <c r="D141" s="12"/>
      <c r="E141" s="12"/>
      <c r="F141" s="12"/>
      <c r="G141" s="12"/>
      <c r="H141" s="6"/>
      <c r="I141" s="12">
        <f t="shared" si="16"/>
        <v>157.31797599746176</v>
      </c>
      <c r="J141" s="12">
        <f t="shared" si="17"/>
        <v>-10.587644997461751</v>
      </c>
      <c r="K141" s="12"/>
      <c r="L141" s="12"/>
      <c r="M141" s="12"/>
      <c r="N141" s="12"/>
      <c r="O141" s="6"/>
      <c r="P141" s="71"/>
      <c r="Q141" s="71"/>
      <c r="R141" s="52"/>
      <c r="S141" s="52"/>
      <c r="T141" s="52"/>
      <c r="U141" s="52"/>
      <c r="V141" s="6"/>
      <c r="W141" s="12">
        <v>9.1806652704517262</v>
      </c>
      <c r="X141" s="12">
        <f t="shared" si="18"/>
        <v>0.5383180418285417</v>
      </c>
      <c r="Y141" s="63">
        <v>138</v>
      </c>
      <c r="Z141" s="62">
        <f t="shared" si="19"/>
        <v>0.54563492063492058</v>
      </c>
      <c r="AA141" s="12">
        <f t="shared" si="20"/>
        <v>0.1146403968396903</v>
      </c>
      <c r="AJ141" s="6"/>
      <c r="AK141" s="12">
        <f t="shared" si="21"/>
        <v>-10.587644997461751</v>
      </c>
      <c r="AL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BC141" s="6"/>
    </row>
    <row r="142" spans="1:55">
      <c r="A142" s="10">
        <v>43980</v>
      </c>
      <c r="B142" s="11">
        <v>139</v>
      </c>
      <c r="C142" s="12">
        <v>145.02995300000001</v>
      </c>
      <c r="D142" s="12"/>
      <c r="E142" s="12"/>
      <c r="F142" s="12"/>
      <c r="G142" s="12"/>
      <c r="H142" s="6"/>
      <c r="I142" s="12">
        <f t="shared" si="16"/>
        <v>157.28658674016719</v>
      </c>
      <c r="J142" s="12">
        <f t="shared" si="17"/>
        <v>-12.256633740167189</v>
      </c>
      <c r="K142" s="12"/>
      <c r="L142" s="12"/>
      <c r="M142" s="12"/>
      <c r="N142" s="12"/>
      <c r="O142" s="6"/>
      <c r="P142" s="71"/>
      <c r="Q142" s="71"/>
      <c r="R142" s="52"/>
      <c r="S142" s="52"/>
      <c r="T142" s="52"/>
      <c r="U142" s="52"/>
      <c r="V142" s="6"/>
      <c r="W142" s="12">
        <v>9.2434437850408244</v>
      </c>
      <c r="X142" s="12">
        <f t="shared" si="18"/>
        <v>0.54199912659167726</v>
      </c>
      <c r="Y142" s="63">
        <v>139</v>
      </c>
      <c r="Z142" s="62">
        <f t="shared" si="19"/>
        <v>0.54960317460317465</v>
      </c>
      <c r="AA142" s="12">
        <f t="shared" si="20"/>
        <v>0.12465883150000014</v>
      </c>
      <c r="AJ142" s="6"/>
      <c r="AK142" s="12">
        <f t="shared" si="21"/>
        <v>-12.256633740167189</v>
      </c>
      <c r="AL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BC142" s="6"/>
    </row>
    <row r="143" spans="1:55">
      <c r="A143" s="10">
        <v>43983</v>
      </c>
      <c r="B143" s="11">
        <v>140</v>
      </c>
      <c r="C143" s="12">
        <v>145.358093</v>
      </c>
      <c r="D143" s="12"/>
      <c r="E143" s="12"/>
      <c r="F143" s="12"/>
      <c r="G143" s="12"/>
      <c r="H143" s="6"/>
      <c r="I143" s="12">
        <f t="shared" si="16"/>
        <v>157.25519748287263</v>
      </c>
      <c r="J143" s="12">
        <f t="shared" si="17"/>
        <v>-11.897104482872635</v>
      </c>
      <c r="K143" s="12"/>
      <c r="L143" s="12"/>
      <c r="M143" s="12"/>
      <c r="N143" s="12"/>
      <c r="O143" s="6"/>
      <c r="P143" s="71"/>
      <c r="Q143" s="71"/>
      <c r="R143" s="52"/>
      <c r="S143" s="52"/>
      <c r="T143" s="52"/>
      <c r="U143" s="52"/>
      <c r="V143" s="6"/>
      <c r="W143" s="12">
        <v>9.7872323844860887</v>
      </c>
      <c r="X143" s="12">
        <f t="shared" si="18"/>
        <v>0.57388474766580866</v>
      </c>
      <c r="Y143" s="63">
        <v>140</v>
      </c>
      <c r="Z143" s="62">
        <f t="shared" si="19"/>
        <v>0.5535714285714286</v>
      </c>
      <c r="AA143" s="12">
        <f t="shared" si="20"/>
        <v>0.13468979400891973</v>
      </c>
      <c r="AJ143" s="6"/>
      <c r="AK143" s="12">
        <f t="shared" si="21"/>
        <v>-11.897104482872635</v>
      </c>
      <c r="AL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BC143" s="6"/>
    </row>
    <row r="144" spans="1:55">
      <c r="A144" s="10">
        <v>43984</v>
      </c>
      <c r="B144" s="11">
        <v>141</v>
      </c>
      <c r="C144" s="12">
        <v>147.51589999999999</v>
      </c>
      <c r="D144" s="12"/>
      <c r="E144" s="12"/>
      <c r="F144" s="12"/>
      <c r="G144" s="12"/>
      <c r="H144" s="6"/>
      <c r="I144" s="12">
        <f t="shared" si="16"/>
        <v>157.2238082255781</v>
      </c>
      <c r="J144" s="12">
        <f t="shared" si="17"/>
        <v>-9.7079082255781088</v>
      </c>
      <c r="K144" s="12"/>
      <c r="L144" s="12"/>
      <c r="M144" s="12"/>
      <c r="N144" s="12"/>
      <c r="O144" s="6"/>
      <c r="P144" s="71"/>
      <c r="Q144" s="71"/>
      <c r="R144" s="52"/>
      <c r="S144" s="52"/>
      <c r="T144" s="52"/>
      <c r="U144" s="52"/>
      <c r="V144" s="6"/>
      <c r="W144" s="12">
        <v>9.8116708221594422</v>
      </c>
      <c r="X144" s="12">
        <f t="shared" si="18"/>
        <v>0.57531772136936055</v>
      </c>
      <c r="Y144" s="63">
        <v>141</v>
      </c>
      <c r="Z144" s="62">
        <f t="shared" si="19"/>
        <v>0.55753968253968256</v>
      </c>
      <c r="AA144" s="12">
        <f t="shared" si="20"/>
        <v>0.14473432771256409</v>
      </c>
      <c r="AJ144" s="6"/>
      <c r="AK144" s="12">
        <f t="shared" si="21"/>
        <v>-9.7079082255781088</v>
      </c>
      <c r="AL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BC144" s="6"/>
    </row>
    <row r="145" spans="1:55">
      <c r="A145" s="10">
        <v>43985</v>
      </c>
      <c r="B145" s="11">
        <v>142</v>
      </c>
      <c r="C145" s="12">
        <v>152.48779300000001</v>
      </c>
      <c r="D145" s="12"/>
      <c r="E145" s="12"/>
      <c r="F145" s="12"/>
      <c r="G145" s="12"/>
      <c r="H145" s="6"/>
      <c r="I145" s="12">
        <f t="shared" si="16"/>
        <v>157.19241896828353</v>
      </c>
      <c r="J145" s="12">
        <f t="shared" si="17"/>
        <v>-4.7046259682835228</v>
      </c>
      <c r="K145" s="12"/>
      <c r="L145" s="12"/>
      <c r="M145" s="12"/>
      <c r="N145" s="12"/>
      <c r="O145" s="6"/>
      <c r="P145" s="71"/>
      <c r="Q145" s="71"/>
      <c r="R145" s="52"/>
      <c r="S145" s="52"/>
      <c r="T145" s="52"/>
      <c r="U145" s="52"/>
      <c r="V145" s="6"/>
      <c r="W145" s="12">
        <v>9.8914951298700657</v>
      </c>
      <c r="X145" s="12">
        <f t="shared" si="18"/>
        <v>0.57999830428478438</v>
      </c>
      <c r="Y145" s="63">
        <v>142</v>
      </c>
      <c r="Z145" s="62">
        <f t="shared" si="19"/>
        <v>0.56150793650793651</v>
      </c>
      <c r="AA145" s="12">
        <f t="shared" si="20"/>
        <v>0.15479348567971193</v>
      </c>
      <c r="AJ145" s="6"/>
      <c r="AK145" s="12">
        <f t="shared" si="21"/>
        <v>-4.7046259682835228</v>
      </c>
      <c r="AL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BC145" s="6"/>
    </row>
    <row r="146" spans="1:55">
      <c r="A146" s="10">
        <v>43986</v>
      </c>
      <c r="B146" s="11">
        <v>143</v>
      </c>
      <c r="C146" s="12">
        <v>155.03338600000001</v>
      </c>
      <c r="D146" s="12"/>
      <c r="E146" s="12"/>
      <c r="F146" s="12"/>
      <c r="G146" s="12"/>
      <c r="H146" s="6"/>
      <c r="I146" s="12">
        <f t="shared" si="16"/>
        <v>157.16102971098897</v>
      </c>
      <c r="J146" s="12">
        <f t="shared" si="17"/>
        <v>-2.1276437109889628</v>
      </c>
      <c r="K146" s="12"/>
      <c r="L146" s="12"/>
      <c r="M146" s="12"/>
      <c r="N146" s="12"/>
      <c r="O146" s="6"/>
      <c r="P146" s="71"/>
      <c r="Q146" s="71"/>
      <c r="R146" s="52"/>
      <c r="S146" s="52"/>
      <c r="T146" s="52"/>
      <c r="U146" s="52"/>
      <c r="V146" s="6"/>
      <c r="W146" s="12">
        <v>9.9108501563697473</v>
      </c>
      <c r="X146" s="12">
        <f t="shared" si="18"/>
        <v>0.58113320678453928</v>
      </c>
      <c r="Y146" s="63">
        <v>143</v>
      </c>
      <c r="Z146" s="62">
        <f t="shared" si="19"/>
        <v>0.56547619047619047</v>
      </c>
      <c r="AA146" s="12">
        <f t="shared" si="20"/>
        <v>0.16486833151060187</v>
      </c>
      <c r="AJ146" s="6"/>
      <c r="AK146" s="12">
        <f t="shared" si="21"/>
        <v>-2.1276437109889628</v>
      </c>
      <c r="AL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BC146" s="6"/>
    </row>
    <row r="147" spans="1:55">
      <c r="A147" s="10">
        <v>43987</v>
      </c>
      <c r="B147" s="11">
        <v>144</v>
      </c>
      <c r="C147" s="12">
        <v>160.46267700000001</v>
      </c>
      <c r="D147" s="12"/>
      <c r="E147" s="12"/>
      <c r="F147" s="12"/>
      <c r="G147" s="12"/>
      <c r="H147" s="6"/>
      <c r="I147" s="12">
        <f t="shared" si="16"/>
        <v>157.12964045369441</v>
      </c>
      <c r="J147" s="12">
        <f t="shared" si="17"/>
        <v>3.3330365463056069</v>
      </c>
      <c r="K147" s="12"/>
      <c r="L147" s="12"/>
      <c r="M147" s="12"/>
      <c r="N147" s="12"/>
      <c r="O147" s="6"/>
      <c r="P147" s="71"/>
      <c r="Q147" s="71"/>
      <c r="R147" s="52"/>
      <c r="S147" s="52"/>
      <c r="T147" s="52"/>
      <c r="U147" s="52"/>
      <c r="V147" s="6"/>
      <c r="W147" s="12">
        <v>9.9695452120952837</v>
      </c>
      <c r="X147" s="12">
        <f t="shared" si="18"/>
        <v>0.58457485360776928</v>
      </c>
      <c r="Y147" s="63">
        <v>144</v>
      </c>
      <c r="Z147" s="62">
        <f t="shared" si="19"/>
        <v>0.56944444444444442</v>
      </c>
      <c r="AA147" s="12">
        <f t="shared" si="20"/>
        <v>0.17495994016573252</v>
      </c>
      <c r="AJ147" s="6"/>
      <c r="AK147" s="12">
        <f t="shared" si="21"/>
        <v>3.3330365463056069</v>
      </c>
      <c r="AL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BC147" s="6"/>
    </row>
    <row r="148" spans="1:55">
      <c r="A148" s="10">
        <v>43990</v>
      </c>
      <c r="B148" s="11">
        <v>145</v>
      </c>
      <c r="C148" s="12">
        <v>162.00396699999999</v>
      </c>
      <c r="D148" s="12"/>
      <c r="E148" s="12"/>
      <c r="F148" s="12"/>
      <c r="G148" s="12"/>
      <c r="H148" s="6"/>
      <c r="I148" s="12">
        <f t="shared" si="16"/>
        <v>157.09825119639987</v>
      </c>
      <c r="J148" s="12">
        <f t="shared" si="17"/>
        <v>4.9057158036001169</v>
      </c>
      <c r="K148" s="12"/>
      <c r="L148" s="12"/>
      <c r="M148" s="12"/>
      <c r="N148" s="12"/>
      <c r="O148" s="6"/>
      <c r="P148" s="71"/>
      <c r="Q148" s="71"/>
      <c r="R148" s="52"/>
      <c r="S148" s="52"/>
      <c r="T148" s="52"/>
      <c r="U148" s="52"/>
      <c r="V148" s="6"/>
      <c r="W148" s="12">
        <v>9.9901098725754878</v>
      </c>
      <c r="X148" s="12">
        <f t="shared" si="18"/>
        <v>0.58578068427847263</v>
      </c>
      <c r="Y148" s="63">
        <v>145</v>
      </c>
      <c r="Z148" s="62">
        <f t="shared" si="19"/>
        <v>0.57341269841269837</v>
      </c>
      <c r="AA148" s="12">
        <f t="shared" si="20"/>
        <v>0.18506939881641285</v>
      </c>
      <c r="AJ148" s="6"/>
      <c r="AK148" s="12">
        <f t="shared" si="21"/>
        <v>4.9057158036001169</v>
      </c>
      <c r="AL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BC148" s="6"/>
    </row>
    <row r="149" spans="1:55">
      <c r="A149" s="10">
        <v>43991</v>
      </c>
      <c r="B149" s="11">
        <v>146</v>
      </c>
      <c r="C149" s="12">
        <v>157.21107499999999</v>
      </c>
      <c r="D149" s="12"/>
      <c r="E149" s="12"/>
      <c r="F149" s="12"/>
      <c r="G149" s="12"/>
      <c r="H149" s="6"/>
      <c r="I149" s="12">
        <f t="shared" si="16"/>
        <v>157.06686193910531</v>
      </c>
      <c r="J149" s="12">
        <f t="shared" si="17"/>
        <v>0.14421306089468544</v>
      </c>
      <c r="K149" s="12"/>
      <c r="L149" s="12"/>
      <c r="M149" s="12"/>
      <c r="N149" s="12"/>
      <c r="O149" s="6"/>
      <c r="P149" s="71"/>
      <c r="Q149" s="71"/>
      <c r="R149" s="52"/>
      <c r="S149" s="52"/>
      <c r="T149" s="52"/>
      <c r="U149" s="52"/>
      <c r="V149" s="6"/>
      <c r="W149" s="12">
        <v>9.9974476126024285</v>
      </c>
      <c r="X149" s="12">
        <f t="shared" si="18"/>
        <v>0.58621094044470745</v>
      </c>
      <c r="Y149" s="63">
        <v>146</v>
      </c>
      <c r="Z149" s="62">
        <f t="shared" si="19"/>
        <v>0.57738095238095233</v>
      </c>
      <c r="AA149" s="12">
        <f t="shared" si="20"/>
        <v>0.19519780771888809</v>
      </c>
      <c r="AJ149" s="6"/>
      <c r="AK149" s="12">
        <f t="shared" si="21"/>
        <v>0.14421306089468544</v>
      </c>
      <c r="AL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BC149" s="6"/>
    </row>
    <row r="150" spans="1:55">
      <c r="A150" s="10">
        <v>43992</v>
      </c>
      <c r="B150" s="11">
        <v>147</v>
      </c>
      <c r="C150" s="12">
        <v>153.25344799999999</v>
      </c>
      <c r="D150" s="12"/>
      <c r="E150" s="12"/>
      <c r="F150" s="12"/>
      <c r="G150" s="12"/>
      <c r="H150" s="6"/>
      <c r="I150" s="12">
        <f t="shared" si="16"/>
        <v>157.03547268181075</v>
      </c>
      <c r="J150" s="12">
        <f t="shared" si="17"/>
        <v>-3.7820246818107535</v>
      </c>
      <c r="K150" s="12"/>
      <c r="L150" s="12"/>
      <c r="M150" s="12"/>
      <c r="N150" s="12"/>
      <c r="O150" s="6"/>
      <c r="P150" s="71"/>
      <c r="Q150" s="71"/>
      <c r="R150" s="52"/>
      <c r="S150" s="52"/>
      <c r="T150" s="52"/>
      <c r="U150" s="52"/>
      <c r="V150" s="6"/>
      <c r="W150" s="12">
        <v>10.022890387164637</v>
      </c>
      <c r="X150" s="12">
        <f t="shared" si="18"/>
        <v>0.58770280450657397</v>
      </c>
      <c r="Y150" s="63">
        <v>147</v>
      </c>
      <c r="Z150" s="62">
        <f t="shared" si="19"/>
        <v>0.58134920634920639</v>
      </c>
      <c r="AA150" s="12">
        <f t="shared" si="20"/>
        <v>0.20534628111395706</v>
      </c>
      <c r="AJ150" s="6"/>
      <c r="AK150" s="12">
        <f t="shared" si="21"/>
        <v>-3.7820246818107535</v>
      </c>
      <c r="AL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BC150" s="6"/>
    </row>
    <row r="151" spans="1:55">
      <c r="A151" s="10">
        <v>43993</v>
      </c>
      <c r="B151" s="11">
        <v>148</v>
      </c>
      <c r="C151" s="12">
        <v>142.633499</v>
      </c>
      <c r="D151" s="12"/>
      <c r="E151" s="12"/>
      <c r="F151" s="12"/>
      <c r="G151" s="12"/>
      <c r="H151" s="6"/>
      <c r="I151" s="12">
        <f t="shared" si="16"/>
        <v>157.00408342451618</v>
      </c>
      <c r="J151" s="12">
        <f t="shared" si="17"/>
        <v>-14.370584424516181</v>
      </c>
      <c r="K151" s="12"/>
      <c r="L151" s="12"/>
      <c r="M151" s="12"/>
      <c r="N151" s="12"/>
      <c r="O151" s="6"/>
      <c r="P151" s="71"/>
      <c r="Q151" s="71"/>
      <c r="R151" s="52"/>
      <c r="S151" s="52"/>
      <c r="T151" s="52"/>
      <c r="U151" s="52"/>
      <c r="V151" s="6"/>
      <c r="W151" s="12">
        <v>10.204420161679224</v>
      </c>
      <c r="X151" s="12">
        <f t="shared" si="18"/>
        <v>0.59834699530010915</v>
      </c>
      <c r="Y151" s="63">
        <v>148</v>
      </c>
      <c r="Z151" s="62">
        <f t="shared" si="19"/>
        <v>0.58531746031746035</v>
      </c>
      <c r="AA151" s="12">
        <f t="shared" si="20"/>
        <v>0.21551594815408867</v>
      </c>
      <c r="AJ151" s="6"/>
      <c r="AK151" s="12">
        <f t="shared" si="21"/>
        <v>-14.370584424516181</v>
      </c>
      <c r="AL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BC151" s="6"/>
    </row>
    <row r="152" spans="1:55">
      <c r="A152" s="10">
        <v>43994</v>
      </c>
      <c r="B152" s="11">
        <v>149</v>
      </c>
      <c r="C152" s="12">
        <v>143.69747899999999</v>
      </c>
      <c r="D152" s="12"/>
      <c r="E152" s="12"/>
      <c r="F152" s="12"/>
      <c r="G152" s="12"/>
      <c r="H152" s="6"/>
      <c r="I152" s="12">
        <f t="shared" si="16"/>
        <v>156.97269416722165</v>
      </c>
      <c r="J152" s="12">
        <f t="shared" si="17"/>
        <v>-13.27521516722166</v>
      </c>
      <c r="K152" s="12"/>
      <c r="L152" s="12"/>
      <c r="M152" s="12"/>
      <c r="N152" s="12"/>
      <c r="O152" s="6"/>
      <c r="P152" s="71"/>
      <c r="Q152" s="71"/>
      <c r="R152" s="52"/>
      <c r="S152" s="52"/>
      <c r="T152" s="52"/>
      <c r="U152" s="52"/>
      <c r="V152" s="6"/>
      <c r="W152" s="12">
        <v>10.303717983978942</v>
      </c>
      <c r="X152" s="12">
        <f t="shared" si="18"/>
        <v>0.60416942839003629</v>
      </c>
      <c r="Y152" s="63">
        <v>149</v>
      </c>
      <c r="Z152" s="62">
        <f t="shared" si="19"/>
        <v>0.5892857142857143</v>
      </c>
      <c r="AA152" s="12">
        <f t="shared" si="20"/>
        <v>0.2257079538601594</v>
      </c>
      <c r="AJ152" s="6"/>
      <c r="AK152" s="12">
        <f t="shared" si="21"/>
        <v>-13.27521516722166</v>
      </c>
      <c r="AL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BC152" s="6"/>
    </row>
    <row r="153" spans="1:55">
      <c r="A153" s="10">
        <v>43997</v>
      </c>
      <c r="B153" s="11">
        <v>150</v>
      </c>
      <c r="C153" s="12">
        <v>145.80557300000001</v>
      </c>
      <c r="D153" s="12"/>
      <c r="E153" s="12"/>
      <c r="F153" s="12"/>
      <c r="G153" s="12"/>
      <c r="H153" s="6"/>
      <c r="I153" s="12">
        <f t="shared" si="16"/>
        <v>156.94130490992708</v>
      </c>
      <c r="J153" s="12">
        <f t="shared" si="17"/>
        <v>-11.135731909927074</v>
      </c>
      <c r="K153" s="12"/>
      <c r="L153" s="12"/>
      <c r="M153" s="12"/>
      <c r="N153" s="12"/>
      <c r="O153" s="6"/>
      <c r="P153" s="71"/>
      <c r="Q153" s="71"/>
      <c r="R153" s="52"/>
      <c r="S153" s="52"/>
      <c r="T153" s="52"/>
      <c r="U153" s="52"/>
      <c r="V153" s="6"/>
      <c r="W153" s="12">
        <v>10.321278899075224</v>
      </c>
      <c r="X153" s="12">
        <f t="shared" si="18"/>
        <v>0.60519913126546665</v>
      </c>
      <c r="Y153" s="63">
        <v>150</v>
      </c>
      <c r="Z153" s="62">
        <f t="shared" si="19"/>
        <v>0.59325396825396826</v>
      </c>
      <c r="AA153" s="12">
        <f t="shared" si="20"/>
        <v>0.23592346011003523</v>
      </c>
      <c r="AJ153" s="6"/>
      <c r="AK153" s="12">
        <f t="shared" si="21"/>
        <v>-11.135731909927074</v>
      </c>
      <c r="AL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BC153" s="6"/>
    </row>
    <row r="154" spans="1:55">
      <c r="A154" s="10">
        <v>43998</v>
      </c>
      <c r="B154" s="11">
        <v>151</v>
      </c>
      <c r="C154" s="12">
        <v>148.27162200000001</v>
      </c>
      <c r="D154" s="12"/>
      <c r="E154" s="12"/>
      <c r="F154" s="12"/>
      <c r="G154" s="12"/>
      <c r="H154" s="6"/>
      <c r="I154" s="12">
        <f t="shared" si="16"/>
        <v>156.90991565263252</v>
      </c>
      <c r="J154" s="12">
        <f t="shared" si="17"/>
        <v>-8.6382936526325125</v>
      </c>
      <c r="K154" s="12"/>
      <c r="L154" s="12"/>
      <c r="M154" s="12"/>
      <c r="N154" s="12"/>
      <c r="O154" s="6"/>
      <c r="P154" s="71"/>
      <c r="Q154" s="71"/>
      <c r="R154" s="52"/>
      <c r="S154" s="52"/>
      <c r="T154" s="52"/>
      <c r="U154" s="52"/>
      <c r="V154" s="6"/>
      <c r="W154" s="12">
        <v>10.393026132500978</v>
      </c>
      <c r="X154" s="12">
        <f t="shared" si="18"/>
        <v>0.60940610636657144</v>
      </c>
      <c r="Y154" s="63">
        <v>151</v>
      </c>
      <c r="Z154" s="62">
        <f t="shared" si="19"/>
        <v>0.59722222222222221</v>
      </c>
      <c r="AA154" s="12">
        <f t="shared" si="20"/>
        <v>0.24616364666135951</v>
      </c>
      <c r="AJ154" s="6"/>
      <c r="AK154" s="12">
        <f t="shared" si="21"/>
        <v>-8.6382936526325125</v>
      </c>
      <c r="AL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BC154" s="6"/>
    </row>
    <row r="155" spans="1:55">
      <c r="A155" s="10">
        <v>43999</v>
      </c>
      <c r="B155" s="11">
        <v>152</v>
      </c>
      <c r="C155" s="12">
        <v>147.50595100000001</v>
      </c>
      <c r="D155" s="12"/>
      <c r="E155" s="12"/>
      <c r="F155" s="12"/>
      <c r="G155" s="12"/>
      <c r="H155" s="6"/>
      <c r="I155" s="12">
        <f t="shared" si="16"/>
        <v>156.87852639533799</v>
      </c>
      <c r="J155" s="12">
        <f t="shared" si="17"/>
        <v>-9.3725753953379751</v>
      </c>
      <c r="K155" s="12"/>
      <c r="L155" s="12"/>
      <c r="M155" s="12"/>
      <c r="N155" s="12"/>
      <c r="O155" s="6"/>
      <c r="P155" s="71"/>
      <c r="Q155" s="71"/>
      <c r="R155" s="52"/>
      <c r="S155" s="52"/>
      <c r="T155" s="52"/>
      <c r="U155" s="52"/>
      <c r="V155" s="6"/>
      <c r="W155" s="12">
        <v>10.672069790350292</v>
      </c>
      <c r="X155" s="12">
        <f t="shared" si="18"/>
        <v>0.62576812709742047</v>
      </c>
      <c r="Y155" s="63">
        <v>152</v>
      </c>
      <c r="Z155" s="62">
        <f t="shared" si="19"/>
        <v>0.60119047619047616</v>
      </c>
      <c r="AA155" s="12">
        <f t="shared" si="20"/>
        <v>0.256429712211035</v>
      </c>
      <c r="AJ155" s="6"/>
      <c r="AK155" s="12">
        <f t="shared" si="21"/>
        <v>-9.3725753953379751</v>
      </c>
      <c r="AL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BC155" s="6"/>
    </row>
    <row r="156" spans="1:55">
      <c r="A156" s="10">
        <v>44000</v>
      </c>
      <c r="B156" s="11">
        <v>153</v>
      </c>
      <c r="C156" s="12">
        <v>147.39656099999999</v>
      </c>
      <c r="D156" s="12"/>
      <c r="E156" s="12"/>
      <c r="F156" s="12"/>
      <c r="G156" s="12"/>
      <c r="H156" s="6"/>
      <c r="I156" s="12">
        <f t="shared" si="16"/>
        <v>156.84713713804342</v>
      </c>
      <c r="J156" s="12">
        <f t="shared" si="17"/>
        <v>-9.4505761380434308</v>
      </c>
      <c r="K156" s="12"/>
      <c r="L156" s="12"/>
      <c r="M156" s="12"/>
      <c r="N156" s="12"/>
      <c r="O156" s="6"/>
      <c r="P156" s="71"/>
      <c r="Q156" s="71"/>
      <c r="R156" s="52"/>
      <c r="S156" s="52"/>
      <c r="T156" s="52"/>
      <c r="U156" s="52"/>
      <c r="V156" s="6"/>
      <c r="W156" s="12">
        <v>10.680941469389836</v>
      </c>
      <c r="X156" s="12">
        <f t="shared" si="18"/>
        <v>0.62628832740400064</v>
      </c>
      <c r="Y156" s="63">
        <v>153</v>
      </c>
      <c r="Z156" s="62">
        <f t="shared" si="19"/>
        <v>0.60515873015873012</v>
      </c>
      <c r="AA156" s="12">
        <f t="shared" si="20"/>
        <v>0.26672287549404317</v>
      </c>
      <c r="AJ156" s="6"/>
      <c r="AK156" s="12">
        <f t="shared" si="21"/>
        <v>-9.4505761380434308</v>
      </c>
      <c r="AL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BC156" s="6"/>
    </row>
    <row r="157" spans="1:55">
      <c r="A157" s="10">
        <v>44001</v>
      </c>
      <c r="B157" s="11">
        <v>154</v>
      </c>
      <c r="C157" s="12">
        <v>144.55264299999999</v>
      </c>
      <c r="D157" s="12"/>
      <c r="E157" s="12"/>
      <c r="F157" s="12"/>
      <c r="G157" s="12"/>
      <c r="H157" s="6"/>
      <c r="I157" s="12">
        <f t="shared" si="16"/>
        <v>156.81574788074886</v>
      </c>
      <c r="J157" s="12">
        <f t="shared" si="17"/>
        <v>-12.26310488074887</v>
      </c>
      <c r="K157" s="12"/>
      <c r="L157" s="12"/>
      <c r="M157" s="12"/>
      <c r="N157" s="12"/>
      <c r="O157" s="6"/>
      <c r="P157" s="71"/>
      <c r="Q157" s="71"/>
      <c r="R157" s="52"/>
      <c r="S157" s="52"/>
      <c r="T157" s="52"/>
      <c r="U157" s="52"/>
      <c r="V157" s="6"/>
      <c r="W157" s="12">
        <v>10.688266700137092</v>
      </c>
      <c r="X157" s="12">
        <f t="shared" si="18"/>
        <v>0.6267178500753583</v>
      </c>
      <c r="Y157" s="63">
        <v>154</v>
      </c>
      <c r="Z157" s="62">
        <f t="shared" si="19"/>
        <v>0.60912698412698407</v>
      </c>
      <c r="AA157" s="12">
        <f t="shared" si="20"/>
        <v>0.27704437642439733</v>
      </c>
      <c r="AJ157" s="6"/>
      <c r="AK157" s="12">
        <f t="shared" si="21"/>
        <v>-12.26310488074887</v>
      </c>
      <c r="AL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BC157" s="6"/>
    </row>
    <row r="158" spans="1:55">
      <c r="A158" s="10">
        <v>44004</v>
      </c>
      <c r="B158" s="11">
        <v>155</v>
      </c>
      <c r="C158" s="12">
        <v>144.12506099999999</v>
      </c>
      <c r="D158" s="12"/>
      <c r="E158" s="12"/>
      <c r="F158" s="12"/>
      <c r="G158" s="12"/>
      <c r="H158" s="6"/>
      <c r="I158" s="12">
        <f t="shared" si="16"/>
        <v>156.7843586234543</v>
      </c>
      <c r="J158" s="12">
        <f t="shared" si="17"/>
        <v>-12.659297623454307</v>
      </c>
      <c r="K158" s="12"/>
      <c r="L158" s="12"/>
      <c r="M158" s="12"/>
      <c r="N158" s="12"/>
      <c r="O158" s="6"/>
      <c r="P158" s="71"/>
      <c r="Q158" s="71"/>
      <c r="R158" s="52"/>
      <c r="S158" s="52"/>
      <c r="T158" s="52"/>
      <c r="U158" s="52"/>
      <c r="V158" s="6"/>
      <c r="W158" s="12">
        <v>10.692050527746261</v>
      </c>
      <c r="X158" s="12">
        <f t="shared" si="18"/>
        <v>0.62693971881898203</v>
      </c>
      <c r="Y158" s="63">
        <v>155</v>
      </c>
      <c r="Z158" s="62">
        <f t="shared" si="19"/>
        <v>0.61309523809523814</v>
      </c>
      <c r="AA158" s="12">
        <f t="shared" si="20"/>
        <v>0.28739547728120984</v>
      </c>
      <c r="AJ158" s="6"/>
      <c r="AK158" s="12">
        <f t="shared" si="21"/>
        <v>-12.659297623454307</v>
      </c>
      <c r="AL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BC158" s="6"/>
    </row>
    <row r="159" spans="1:55">
      <c r="A159" s="10">
        <v>44005</v>
      </c>
      <c r="B159" s="11">
        <v>156</v>
      </c>
      <c r="C159" s="12">
        <v>144.04551699999999</v>
      </c>
      <c r="D159" s="12"/>
      <c r="E159" s="12"/>
      <c r="F159" s="12"/>
      <c r="G159" s="12"/>
      <c r="H159" s="6"/>
      <c r="I159" s="12">
        <f t="shared" si="16"/>
        <v>156.75296936615976</v>
      </c>
      <c r="J159" s="12">
        <f t="shared" si="17"/>
        <v>-12.707452366159771</v>
      </c>
      <c r="K159" s="12"/>
      <c r="L159" s="12"/>
      <c r="M159" s="12"/>
      <c r="N159" s="12"/>
      <c r="O159" s="6"/>
      <c r="P159" s="71"/>
      <c r="Q159" s="71"/>
      <c r="R159" s="52"/>
      <c r="S159" s="52"/>
      <c r="T159" s="52"/>
      <c r="U159" s="52"/>
      <c r="V159" s="6"/>
      <c r="W159" s="12">
        <v>11.053450047644844</v>
      </c>
      <c r="X159" s="12">
        <f t="shared" si="18"/>
        <v>0.64813076283795312</v>
      </c>
      <c r="Y159" s="63">
        <v>156</v>
      </c>
      <c r="Z159" s="62">
        <f t="shared" si="19"/>
        <v>0.61706349206349209</v>
      </c>
      <c r="AA159" s="12">
        <f t="shared" si="20"/>
        <v>0.29777746394303461</v>
      </c>
      <c r="AJ159" s="6"/>
      <c r="AK159" s="12">
        <f t="shared" si="21"/>
        <v>-12.707452366159771</v>
      </c>
      <c r="AL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BC159" s="6"/>
    </row>
    <row r="160" spans="1:55">
      <c r="A160" s="10">
        <v>44006</v>
      </c>
      <c r="B160" s="11">
        <v>157</v>
      </c>
      <c r="C160" s="12">
        <v>137.57212799999999</v>
      </c>
      <c r="D160" s="12"/>
      <c r="E160" s="12"/>
      <c r="F160" s="12"/>
      <c r="G160" s="12"/>
      <c r="H160" s="6"/>
      <c r="I160" s="12">
        <f t="shared" si="16"/>
        <v>156.7215801088652</v>
      </c>
      <c r="J160" s="12">
        <f t="shared" si="17"/>
        <v>-19.149452108865205</v>
      </c>
      <c r="K160" s="12"/>
      <c r="L160" s="12"/>
      <c r="M160" s="12"/>
      <c r="N160" s="12"/>
      <c r="O160" s="6"/>
      <c r="P160" s="71"/>
      <c r="Q160" s="71"/>
      <c r="R160" s="52"/>
      <c r="S160" s="52"/>
      <c r="T160" s="52"/>
      <c r="U160" s="52"/>
      <c r="V160" s="6"/>
      <c r="W160" s="12">
        <v>11.085668901753735</v>
      </c>
      <c r="X160" s="12">
        <f t="shared" si="18"/>
        <v>0.65001994950830033</v>
      </c>
      <c r="Y160" s="63">
        <v>157</v>
      </c>
      <c r="Z160" s="62">
        <f t="shared" si="19"/>
        <v>0.62103174603174605</v>
      </c>
      <c r="AA160" s="12">
        <f t="shared" si="20"/>
        <v>0.30819164717386466</v>
      </c>
      <c r="AJ160" s="6"/>
      <c r="AK160" s="12">
        <f t="shared" si="21"/>
        <v>-19.149452108865205</v>
      </c>
      <c r="AL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BC160" s="6"/>
    </row>
    <row r="161" spans="1:55">
      <c r="A161" s="10">
        <v>44007</v>
      </c>
      <c r="B161" s="11">
        <v>158</v>
      </c>
      <c r="C161" s="12">
        <v>141.65901199999999</v>
      </c>
      <c r="D161" s="12"/>
      <c r="E161" s="12"/>
      <c r="F161" s="12"/>
      <c r="G161" s="12"/>
      <c r="H161" s="6"/>
      <c r="I161" s="12">
        <f t="shared" si="16"/>
        <v>156.69019085157063</v>
      </c>
      <c r="J161" s="12">
        <f t="shared" si="17"/>
        <v>-15.031178851570644</v>
      </c>
      <c r="K161" s="12"/>
      <c r="L161" s="12"/>
      <c r="M161" s="12"/>
      <c r="N161" s="12"/>
      <c r="O161" s="6"/>
      <c r="P161" s="71"/>
      <c r="Q161" s="71"/>
      <c r="R161" s="52"/>
      <c r="S161" s="52"/>
      <c r="T161" s="52"/>
      <c r="U161" s="52"/>
      <c r="V161" s="6"/>
      <c r="W161" s="12">
        <v>11.147885755862603</v>
      </c>
      <c r="X161" s="12">
        <f t="shared" si="18"/>
        <v>0.65366810071368353</v>
      </c>
      <c r="Y161" s="63">
        <v>158</v>
      </c>
      <c r="Z161" s="62">
        <f t="shared" si="19"/>
        <v>0.625</v>
      </c>
      <c r="AA161" s="12">
        <f t="shared" si="20"/>
        <v>0.3186393639643752</v>
      </c>
      <c r="AJ161" s="6"/>
      <c r="AK161" s="12">
        <f t="shared" si="21"/>
        <v>-15.031178851570644</v>
      </c>
      <c r="AL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BC161" s="6"/>
    </row>
    <row r="162" spans="1:55">
      <c r="A162" s="10">
        <v>44008</v>
      </c>
      <c r="B162" s="11">
        <v>159</v>
      </c>
      <c r="C162" s="12">
        <v>137.432907</v>
      </c>
      <c r="D162" s="12"/>
      <c r="E162" s="12"/>
      <c r="F162" s="12"/>
      <c r="G162" s="12"/>
      <c r="H162" s="6"/>
      <c r="I162" s="12">
        <f t="shared" si="16"/>
        <v>156.65880159427607</v>
      </c>
      <c r="J162" s="12">
        <f t="shared" si="17"/>
        <v>-19.22589459427607</v>
      </c>
      <c r="K162" s="12"/>
      <c r="L162" s="12"/>
      <c r="M162" s="12"/>
      <c r="N162" s="12"/>
      <c r="O162" s="6"/>
      <c r="P162" s="71"/>
      <c r="Q162" s="71"/>
      <c r="R162" s="52"/>
      <c r="S162" s="52"/>
      <c r="T162" s="52"/>
      <c r="U162" s="52"/>
      <c r="V162" s="6"/>
      <c r="W162" s="12">
        <v>11.242236641780664</v>
      </c>
      <c r="X162" s="12">
        <f t="shared" si="18"/>
        <v>0.65920046494393936</v>
      </c>
      <c r="Y162" s="63">
        <v>159</v>
      </c>
      <c r="Z162" s="62">
        <f t="shared" si="19"/>
        <v>0.62896825396825395</v>
      </c>
      <c r="AA162" s="12">
        <f t="shared" si="20"/>
        <v>0.32912197893226108</v>
      </c>
      <c r="AJ162" s="6"/>
      <c r="AK162" s="12">
        <f t="shared" si="21"/>
        <v>-19.22589459427607</v>
      </c>
      <c r="AL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BC162" s="6"/>
    </row>
    <row r="163" spans="1:55">
      <c r="A163" s="10">
        <v>44011</v>
      </c>
      <c r="B163" s="11">
        <v>160</v>
      </c>
      <c r="C163" s="12">
        <v>142.434631</v>
      </c>
      <c r="D163" s="12"/>
      <c r="E163" s="12"/>
      <c r="F163" s="12"/>
      <c r="G163" s="12"/>
      <c r="H163" s="6"/>
      <c r="I163" s="12">
        <f t="shared" si="16"/>
        <v>156.62741233698154</v>
      </c>
      <c r="J163" s="12">
        <f t="shared" si="17"/>
        <v>-14.19278133698154</v>
      </c>
      <c r="K163" s="12"/>
      <c r="L163" s="12"/>
      <c r="M163" s="12"/>
      <c r="N163" s="12"/>
      <c r="O163" s="6"/>
      <c r="P163" s="71"/>
      <c r="Q163" s="71"/>
      <c r="R163" s="52"/>
      <c r="S163" s="52"/>
      <c r="T163" s="52"/>
      <c r="U163" s="52"/>
      <c r="V163" s="6"/>
      <c r="W163" s="12">
        <v>11.454826042335384</v>
      </c>
      <c r="X163" s="12">
        <f t="shared" si="18"/>
        <v>0.67166586984095178</v>
      </c>
      <c r="Y163" s="63">
        <v>160</v>
      </c>
      <c r="Z163" s="62">
        <f t="shared" si="19"/>
        <v>0.63293650793650791</v>
      </c>
      <c r="AA163" s="12">
        <f t="shared" si="20"/>
        <v>0.3396408857857755</v>
      </c>
      <c r="AJ163" s="6"/>
      <c r="AK163" s="12">
        <f t="shared" si="21"/>
        <v>-14.19278133698154</v>
      </c>
      <c r="AL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BC163" s="6"/>
    </row>
    <row r="164" spans="1:55">
      <c r="A164" s="10">
        <v>44012</v>
      </c>
      <c r="B164" s="11">
        <v>161</v>
      </c>
      <c r="C164" s="12">
        <v>143.77702300000001</v>
      </c>
      <c r="D164" s="12"/>
      <c r="E164" s="12"/>
      <c r="F164" s="12"/>
      <c r="G164" s="12"/>
      <c r="H164" s="6"/>
      <c r="I164" s="12">
        <f t="shared" si="16"/>
        <v>156.59602307968697</v>
      </c>
      <c r="J164" s="12">
        <f t="shared" si="17"/>
        <v>-12.819000079686958</v>
      </c>
      <c r="K164" s="12"/>
      <c r="L164" s="12"/>
      <c r="M164" s="12"/>
      <c r="N164" s="12"/>
      <c r="O164" s="6"/>
      <c r="P164" s="71"/>
      <c r="Q164" s="71"/>
      <c r="R164" s="52"/>
      <c r="S164" s="52"/>
      <c r="T164" s="52"/>
      <c r="U164" s="52"/>
      <c r="V164" s="6"/>
      <c r="W164" s="12">
        <v>11.569274013157155</v>
      </c>
      <c r="X164" s="12">
        <f t="shared" si="18"/>
        <v>0.67837664795224173</v>
      </c>
      <c r="Y164" s="63">
        <v>161</v>
      </c>
      <c r="Z164" s="62">
        <f t="shared" si="19"/>
        <v>0.63690476190476186</v>
      </c>
      <c r="AA164" s="12">
        <f t="shared" si="20"/>
        <v>0.35019750885487133</v>
      </c>
      <c r="AJ164" s="6"/>
      <c r="AK164" s="12">
        <f t="shared" si="21"/>
        <v>-12.819000079686958</v>
      </c>
      <c r="AL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BC164" s="6"/>
    </row>
    <row r="165" spans="1:55">
      <c r="A165" s="10">
        <v>44013</v>
      </c>
      <c r="B165" s="11">
        <v>162</v>
      </c>
      <c r="C165" s="12">
        <v>143.29972799999999</v>
      </c>
      <c r="D165" s="12"/>
      <c r="E165" s="12"/>
      <c r="F165" s="12"/>
      <c r="G165" s="12"/>
      <c r="H165" s="6"/>
      <c r="I165" s="12">
        <f t="shared" si="16"/>
        <v>156.56463382239241</v>
      </c>
      <c r="J165" s="12">
        <f t="shared" si="17"/>
        <v>-13.264905822392421</v>
      </c>
      <c r="K165" s="12"/>
      <c r="L165" s="12"/>
      <c r="M165" s="12"/>
      <c r="N165" s="12"/>
      <c r="O165" s="6"/>
      <c r="P165" s="71"/>
      <c r="Q165" s="71"/>
      <c r="R165" s="52"/>
      <c r="S165" s="52"/>
      <c r="T165" s="52"/>
      <c r="U165" s="52"/>
      <c r="V165" s="6"/>
      <c r="W165" s="12">
        <v>11.87635141366431</v>
      </c>
      <c r="X165" s="12">
        <f t="shared" si="18"/>
        <v>0.69638245690628908</v>
      </c>
      <c r="Y165" s="63">
        <v>162</v>
      </c>
      <c r="Z165" s="62">
        <f t="shared" si="19"/>
        <v>0.64087301587301593</v>
      </c>
      <c r="AA165" s="12">
        <f t="shared" si="20"/>
        <v>0.3607933046946587</v>
      </c>
      <c r="AJ165" s="6"/>
      <c r="AK165" s="12">
        <f t="shared" si="21"/>
        <v>-13.264905822392421</v>
      </c>
      <c r="AL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BC165" s="6"/>
    </row>
    <row r="166" spans="1:55">
      <c r="A166" s="10">
        <v>44014</v>
      </c>
      <c r="B166" s="11">
        <v>163</v>
      </c>
      <c r="C166" s="12">
        <v>144.20462000000001</v>
      </c>
      <c r="D166" s="12"/>
      <c r="E166" s="12"/>
      <c r="F166" s="12"/>
      <c r="G166" s="12"/>
      <c r="H166" s="6"/>
      <c r="I166" s="12">
        <f t="shared" si="16"/>
        <v>156.53324456509785</v>
      </c>
      <c r="J166" s="12">
        <f t="shared" si="17"/>
        <v>-12.32862456509784</v>
      </c>
      <c r="K166" s="12"/>
      <c r="L166" s="12"/>
      <c r="M166" s="12"/>
      <c r="N166" s="12"/>
      <c r="O166" s="6"/>
      <c r="P166" s="71"/>
      <c r="Q166" s="71"/>
      <c r="R166" s="52"/>
      <c r="S166" s="52"/>
      <c r="T166" s="52"/>
      <c r="U166" s="52"/>
      <c r="V166" s="6"/>
      <c r="W166" s="12">
        <v>11.978835068835082</v>
      </c>
      <c r="X166" s="12">
        <f t="shared" si="18"/>
        <v>0.70239169468435336</v>
      </c>
      <c r="Y166" s="63">
        <v>163</v>
      </c>
      <c r="Z166" s="62">
        <f t="shared" si="19"/>
        <v>0.64484126984126988</v>
      </c>
      <c r="AA166" s="12">
        <f t="shared" si="20"/>
        <v>0.37142976376624048</v>
      </c>
      <c r="AJ166" s="6"/>
      <c r="AK166" s="12">
        <f t="shared" si="21"/>
        <v>-12.32862456509784</v>
      </c>
      <c r="AL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BC166" s="6"/>
    </row>
    <row r="167" spans="1:55">
      <c r="A167" s="10">
        <v>44018</v>
      </c>
      <c r="B167" s="11">
        <v>164</v>
      </c>
      <c r="C167" s="12">
        <v>146.39224200000001</v>
      </c>
      <c r="D167" s="12"/>
      <c r="E167" s="12"/>
      <c r="F167" s="12"/>
      <c r="G167" s="12"/>
      <c r="H167" s="6"/>
      <c r="I167" s="12">
        <f t="shared" si="16"/>
        <v>156.50185530780331</v>
      </c>
      <c r="J167" s="12">
        <f t="shared" si="17"/>
        <v>-10.109613307803301</v>
      </c>
      <c r="K167" s="12"/>
      <c r="L167" s="12"/>
      <c r="M167" s="12"/>
      <c r="N167" s="12"/>
      <c r="O167" s="6"/>
      <c r="P167" s="71"/>
      <c r="Q167" s="71"/>
      <c r="R167" s="52"/>
      <c r="S167" s="52"/>
      <c r="T167" s="52"/>
      <c r="U167" s="52"/>
      <c r="V167" s="6"/>
      <c r="W167" s="12">
        <v>12.021975583424194</v>
      </c>
      <c r="X167" s="12">
        <f t="shared" si="18"/>
        <v>0.70492128449652436</v>
      </c>
      <c r="Y167" s="63">
        <v>164</v>
      </c>
      <c r="Z167" s="62">
        <f t="shared" si="19"/>
        <v>0.64880952380952384</v>
      </c>
      <c r="AA167" s="12">
        <f t="shared" si="20"/>
        <v>0.3821084122003639</v>
      </c>
      <c r="AJ167" s="6"/>
      <c r="AK167" s="12">
        <f t="shared" si="21"/>
        <v>-10.109613307803301</v>
      </c>
      <c r="AL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BC167" s="6"/>
    </row>
    <row r="168" spans="1:55">
      <c r="A168" s="10">
        <v>44019</v>
      </c>
      <c r="B168" s="11">
        <v>165</v>
      </c>
      <c r="C168" s="12">
        <v>144.15489199999999</v>
      </c>
      <c r="D168" s="12"/>
      <c r="E168" s="12"/>
      <c r="F168" s="12"/>
      <c r="G168" s="12"/>
      <c r="H168" s="6"/>
      <c r="I168" s="12">
        <f t="shared" si="16"/>
        <v>156.47046605050875</v>
      </c>
      <c r="J168" s="12">
        <f t="shared" si="17"/>
        <v>-12.315574050508758</v>
      </c>
      <c r="K168" s="12"/>
      <c r="L168" s="12"/>
      <c r="M168" s="12"/>
      <c r="N168" s="12"/>
      <c r="O168" s="6"/>
      <c r="P168" s="71"/>
      <c r="Q168" s="71"/>
      <c r="R168" s="52"/>
      <c r="S168" s="52"/>
      <c r="T168" s="52"/>
      <c r="U168" s="52"/>
      <c r="V168" s="6"/>
      <c r="W168" s="12">
        <v>12.220964676268324</v>
      </c>
      <c r="X168" s="12">
        <f t="shared" si="18"/>
        <v>0.71658922093135524</v>
      </c>
      <c r="Y168" s="63">
        <v>165</v>
      </c>
      <c r="Z168" s="62">
        <f t="shared" si="19"/>
        <v>0.65277777777777779</v>
      </c>
      <c r="AA168" s="12">
        <f t="shared" si="20"/>
        <v>0.39283081364972938</v>
      </c>
      <c r="AJ168" s="6"/>
      <c r="AK168" s="12">
        <f t="shared" si="21"/>
        <v>-12.315574050508758</v>
      </c>
      <c r="AL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BC168" s="6"/>
    </row>
    <row r="169" spans="1:55">
      <c r="A169" s="10">
        <v>44020</v>
      </c>
      <c r="B169" s="11">
        <v>166</v>
      </c>
      <c r="C169" s="12">
        <v>144.77140800000001</v>
      </c>
      <c r="D169" s="12"/>
      <c r="E169" s="12"/>
      <c r="F169" s="12"/>
      <c r="G169" s="12"/>
      <c r="H169" s="6"/>
      <c r="I169" s="12">
        <f t="shared" si="16"/>
        <v>156.43907679321418</v>
      </c>
      <c r="J169" s="12">
        <f t="shared" si="17"/>
        <v>-11.667668793214176</v>
      </c>
      <c r="K169" s="12"/>
      <c r="L169" s="12"/>
      <c r="M169" s="12"/>
      <c r="N169" s="12"/>
      <c r="O169" s="6"/>
      <c r="P169" s="71"/>
      <c r="Q169" s="71"/>
      <c r="R169" s="52"/>
      <c r="S169" s="52"/>
      <c r="T169" s="52"/>
      <c r="U169" s="52"/>
      <c r="V169" s="6"/>
      <c r="W169" s="12">
        <v>12.265489326129625</v>
      </c>
      <c r="X169" s="12">
        <f t="shared" si="18"/>
        <v>0.7191999709827247</v>
      </c>
      <c r="Y169" s="63">
        <v>166</v>
      </c>
      <c r="Z169" s="62">
        <f t="shared" si="19"/>
        <v>0.65674603174603174</v>
      </c>
      <c r="AA169" s="12">
        <f t="shared" si="20"/>
        <v>0.40359857123625476</v>
      </c>
      <c r="AJ169" s="6"/>
      <c r="AK169" s="12">
        <f t="shared" si="21"/>
        <v>-11.667668793214176</v>
      </c>
      <c r="AL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BC169" s="6"/>
    </row>
    <row r="170" spans="1:55">
      <c r="A170" s="10">
        <v>44021</v>
      </c>
      <c r="B170" s="11">
        <v>167</v>
      </c>
      <c r="C170" s="12">
        <v>140.57513399999999</v>
      </c>
      <c r="D170" s="12"/>
      <c r="E170" s="12"/>
      <c r="F170" s="12"/>
      <c r="G170" s="12"/>
      <c r="H170" s="6"/>
      <c r="I170" s="12">
        <f t="shared" si="16"/>
        <v>156.40768753591962</v>
      </c>
      <c r="J170" s="12">
        <f t="shared" si="17"/>
        <v>-15.832553535919629</v>
      </c>
      <c r="K170" s="12"/>
      <c r="L170" s="12"/>
      <c r="M170" s="12"/>
      <c r="N170" s="12"/>
      <c r="O170" s="6"/>
      <c r="P170" s="71"/>
      <c r="Q170" s="71"/>
      <c r="R170" s="52"/>
      <c r="S170" s="52"/>
      <c r="T170" s="52"/>
      <c r="U170" s="52"/>
      <c r="V170" s="6"/>
      <c r="W170" s="12">
        <v>12.309471389795561</v>
      </c>
      <c r="X170" s="12">
        <f t="shared" si="18"/>
        <v>0.72177890591725813</v>
      </c>
      <c r="Y170" s="63">
        <v>167</v>
      </c>
      <c r="Z170" s="62">
        <f t="shared" si="19"/>
        <v>0.6607142857142857</v>
      </c>
      <c r="AA170" s="12">
        <f t="shared" si="20"/>
        <v>0.41441332960007643</v>
      </c>
      <c r="AJ170" s="6"/>
      <c r="AK170" s="12">
        <f t="shared" si="21"/>
        <v>-15.832553535919629</v>
      </c>
      <c r="AL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BC170" s="6"/>
    </row>
    <row r="171" spans="1:55">
      <c r="A171" s="10">
        <v>44022</v>
      </c>
      <c r="B171" s="11">
        <v>168</v>
      </c>
      <c r="C171" s="12">
        <v>141.64906300000001</v>
      </c>
      <c r="D171" s="12"/>
      <c r="E171" s="12"/>
      <c r="F171" s="12"/>
      <c r="G171" s="12"/>
      <c r="H171" s="6"/>
      <c r="I171" s="12">
        <f t="shared" si="16"/>
        <v>156.37629827862509</v>
      </c>
      <c r="J171" s="12">
        <f t="shared" si="17"/>
        <v>-14.727235278625074</v>
      </c>
      <c r="K171" s="12"/>
      <c r="L171" s="12"/>
      <c r="M171" s="12"/>
      <c r="N171" s="12"/>
      <c r="O171" s="6"/>
      <c r="P171" s="71"/>
      <c r="Q171" s="71"/>
      <c r="R171" s="52"/>
      <c r="S171" s="52"/>
      <c r="T171" s="52"/>
      <c r="U171" s="52"/>
      <c r="V171" s="6"/>
      <c r="W171" s="12">
        <v>12.353423185547967</v>
      </c>
      <c r="X171" s="12">
        <f t="shared" si="18"/>
        <v>0.72435606606059044</v>
      </c>
      <c r="Y171" s="63">
        <v>168</v>
      </c>
      <c r="Z171" s="62">
        <f t="shared" si="19"/>
        <v>0.66468253968253965</v>
      </c>
      <c r="AA171" s="12">
        <f t="shared" si="20"/>
        <v>0.42527677705760714</v>
      </c>
      <c r="AJ171" s="6"/>
      <c r="AK171" s="12">
        <f t="shared" si="21"/>
        <v>-14.727235278625074</v>
      </c>
      <c r="AL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BC171" s="6"/>
    </row>
    <row r="172" spans="1:55">
      <c r="A172" s="10">
        <v>44025</v>
      </c>
      <c r="B172" s="11">
        <v>169</v>
      </c>
      <c r="C172" s="12">
        <v>142.68322800000001</v>
      </c>
      <c r="D172" s="12"/>
      <c r="E172" s="12"/>
      <c r="F172" s="12"/>
      <c r="G172" s="12"/>
      <c r="H172" s="6"/>
      <c r="I172" s="12">
        <f t="shared" si="16"/>
        <v>156.34490902133052</v>
      </c>
      <c r="J172" s="12">
        <f t="shared" si="17"/>
        <v>-13.661681021330509</v>
      </c>
      <c r="K172" s="12"/>
      <c r="L172" s="12"/>
      <c r="M172" s="12"/>
      <c r="N172" s="12"/>
      <c r="O172" s="6"/>
      <c r="P172" s="71"/>
      <c r="Q172" s="71"/>
      <c r="R172" s="52"/>
      <c r="S172" s="52"/>
      <c r="T172" s="52"/>
      <c r="U172" s="52"/>
      <c r="V172" s="6"/>
      <c r="W172" s="12">
        <v>12.383827448152005</v>
      </c>
      <c r="X172" s="12">
        <f t="shared" si="18"/>
        <v>0.72613885223415064</v>
      </c>
      <c r="Y172" s="63">
        <v>169</v>
      </c>
      <c r="Z172" s="62">
        <f t="shared" si="19"/>
        <v>0.66865079365079361</v>
      </c>
      <c r="AA172" s="12">
        <f t="shared" si="20"/>
        <v>0.43619064787655376</v>
      </c>
      <c r="AJ172" s="6"/>
      <c r="AK172" s="12">
        <f t="shared" si="21"/>
        <v>-13.661681021330509</v>
      </c>
      <c r="AL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BC172" s="6"/>
    </row>
    <row r="173" spans="1:55">
      <c r="A173" s="10">
        <v>44026</v>
      </c>
      <c r="B173" s="11">
        <v>170</v>
      </c>
      <c r="C173" s="12">
        <v>147.267303</v>
      </c>
      <c r="D173" s="12"/>
      <c r="E173" s="12"/>
      <c r="F173" s="12"/>
      <c r="G173" s="12"/>
      <c r="H173" s="6"/>
      <c r="I173" s="12">
        <f t="shared" si="16"/>
        <v>156.31351976403596</v>
      </c>
      <c r="J173" s="12">
        <f t="shared" si="17"/>
        <v>-9.046216764035961</v>
      </c>
      <c r="K173" s="12"/>
      <c r="L173" s="12"/>
      <c r="M173" s="12"/>
      <c r="N173" s="12"/>
      <c r="O173" s="6"/>
      <c r="P173" s="71"/>
      <c r="Q173" s="71"/>
      <c r="R173" s="52"/>
      <c r="S173" s="52"/>
      <c r="T173" s="52"/>
      <c r="U173" s="52"/>
      <c r="V173" s="6"/>
      <c r="W173" s="12">
        <v>12.428445416342811</v>
      </c>
      <c r="X173" s="12">
        <f t="shared" si="18"/>
        <v>0.7287550741047103</v>
      </c>
      <c r="Y173" s="63">
        <v>170</v>
      </c>
      <c r="Z173" s="62">
        <f t="shared" si="19"/>
        <v>0.67261904761904767</v>
      </c>
      <c r="AA173" s="12">
        <f t="shared" si="20"/>
        <v>0.44715672467644596</v>
      </c>
      <c r="AJ173" s="6"/>
      <c r="AK173" s="12">
        <f t="shared" si="21"/>
        <v>-9.046216764035961</v>
      </c>
      <c r="AL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BC173" s="6"/>
    </row>
    <row r="174" spans="1:55">
      <c r="A174" s="10">
        <v>44027</v>
      </c>
      <c r="B174" s="11">
        <v>171</v>
      </c>
      <c r="C174" s="12">
        <v>151.07576</v>
      </c>
      <c r="D174" s="12"/>
      <c r="E174" s="12"/>
      <c r="F174" s="12"/>
      <c r="G174" s="12"/>
      <c r="H174" s="6"/>
      <c r="I174" s="12">
        <f t="shared" si="16"/>
        <v>156.2821305067414</v>
      </c>
      <c r="J174" s="12">
        <f t="shared" si="17"/>
        <v>-5.2063705067413935</v>
      </c>
      <c r="K174" s="12"/>
      <c r="L174" s="12"/>
      <c r="M174" s="12"/>
      <c r="N174" s="12"/>
      <c r="O174" s="6"/>
      <c r="P174" s="71"/>
      <c r="Q174" s="71"/>
      <c r="R174" s="52"/>
      <c r="S174" s="52"/>
      <c r="T174" s="52"/>
      <c r="U174" s="52"/>
      <c r="V174" s="6"/>
      <c r="W174" s="12">
        <v>12.453410729315323</v>
      </c>
      <c r="X174" s="12">
        <f t="shared" si="18"/>
        <v>0.73021894170004176</v>
      </c>
      <c r="Y174" s="63">
        <v>171</v>
      </c>
      <c r="Z174" s="62">
        <f t="shared" si="19"/>
        <v>0.67658730158730163</v>
      </c>
      <c r="AA174" s="12">
        <f t="shared" si="20"/>
        <v>0.45817684096392136</v>
      </c>
      <c r="AJ174" s="6"/>
      <c r="AK174" s="12">
        <f t="shared" si="21"/>
        <v>-5.2063705067413935</v>
      </c>
      <c r="AL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BC174" s="6"/>
    </row>
    <row r="175" spans="1:55">
      <c r="A175" s="10">
        <v>44028</v>
      </c>
      <c r="B175" s="11">
        <v>172</v>
      </c>
      <c r="C175" s="12">
        <v>152.21929900000001</v>
      </c>
      <c r="D175" s="12"/>
      <c r="E175" s="12"/>
      <c r="F175" s="12"/>
      <c r="G175" s="12"/>
      <c r="H175" s="6"/>
      <c r="I175" s="12">
        <f t="shared" si="16"/>
        <v>156.25074124944686</v>
      </c>
      <c r="J175" s="12">
        <f t="shared" si="17"/>
        <v>-4.0314422494468545</v>
      </c>
      <c r="K175" s="12"/>
      <c r="L175" s="12"/>
      <c r="M175" s="12"/>
      <c r="N175" s="12"/>
      <c r="O175" s="6"/>
      <c r="P175" s="71"/>
      <c r="Q175" s="71"/>
      <c r="R175" s="52"/>
      <c r="S175" s="52"/>
      <c r="T175" s="52"/>
      <c r="U175" s="52"/>
      <c r="V175" s="6"/>
      <c r="W175" s="12">
        <v>12.488807214726194</v>
      </c>
      <c r="X175" s="12">
        <f t="shared" si="18"/>
        <v>0.732294452150828</v>
      </c>
      <c r="Y175" s="63">
        <v>172</v>
      </c>
      <c r="Z175" s="62">
        <f t="shared" si="19"/>
        <v>0.68055555555555558</v>
      </c>
      <c r="AA175" s="12">
        <f t="shared" si="20"/>
        <v>0.46925288381280222</v>
      </c>
      <c r="AJ175" s="6"/>
      <c r="AK175" s="12">
        <f t="shared" si="21"/>
        <v>-4.0314422494468545</v>
      </c>
      <c r="AL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BC175" s="6"/>
    </row>
    <row r="176" spans="1:55">
      <c r="A176" s="10">
        <v>44029</v>
      </c>
      <c r="B176" s="11">
        <v>173</v>
      </c>
      <c r="C176" s="12">
        <v>154.12851000000001</v>
      </c>
      <c r="D176" s="12"/>
      <c r="E176" s="12"/>
      <c r="F176" s="12"/>
      <c r="G176" s="12"/>
      <c r="H176" s="6"/>
      <c r="I176" s="12">
        <f t="shared" si="16"/>
        <v>156.2193519921523</v>
      </c>
      <c r="J176" s="12">
        <f t="shared" si="17"/>
        <v>-2.0908419921522921</v>
      </c>
      <c r="K176" s="12"/>
      <c r="L176" s="12"/>
      <c r="M176" s="12"/>
      <c r="N176" s="12"/>
      <c r="O176" s="6"/>
      <c r="P176" s="71"/>
      <c r="Q176" s="71"/>
      <c r="R176" s="52"/>
      <c r="S176" s="52"/>
      <c r="T176" s="52"/>
      <c r="U176" s="52"/>
      <c r="V176" s="6"/>
      <c r="W176" s="12">
        <v>12.539834472020772</v>
      </c>
      <c r="X176" s="12">
        <f t="shared" si="18"/>
        <v>0.73528648948336295</v>
      </c>
      <c r="Y176" s="63">
        <v>173</v>
      </c>
      <c r="Z176" s="62">
        <f t="shared" si="19"/>
        <v>0.68452380952380953</v>
      </c>
      <c r="AA176" s="12">
        <f t="shared" si="20"/>
        <v>0.48038679669982853</v>
      </c>
      <c r="AJ176" s="6"/>
      <c r="AK176" s="12">
        <f t="shared" si="21"/>
        <v>-2.0908419921522921</v>
      </c>
      <c r="AL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BC176" s="6"/>
    </row>
    <row r="177" spans="1:55">
      <c r="A177" s="10">
        <v>44032</v>
      </c>
      <c r="B177" s="11">
        <v>174</v>
      </c>
      <c r="C177" s="12">
        <v>152.527557</v>
      </c>
      <c r="D177" s="12"/>
      <c r="E177" s="12"/>
      <c r="F177" s="12"/>
      <c r="G177" s="12"/>
      <c r="H177" s="6"/>
      <c r="I177" s="12">
        <f t="shared" si="16"/>
        <v>156.18796273485773</v>
      </c>
      <c r="J177" s="12">
        <f t="shared" si="17"/>
        <v>-3.6604057348577328</v>
      </c>
      <c r="K177" s="12"/>
      <c r="L177" s="12"/>
      <c r="M177" s="12"/>
      <c r="N177" s="12"/>
      <c r="O177" s="6"/>
      <c r="P177" s="71"/>
      <c r="Q177" s="71"/>
      <c r="R177" s="52"/>
      <c r="S177" s="52"/>
      <c r="T177" s="52"/>
      <c r="U177" s="52"/>
      <c r="V177" s="6"/>
      <c r="W177" s="12">
        <v>12.545781957431643</v>
      </c>
      <c r="X177" s="12">
        <f t="shared" si="18"/>
        <v>0.73563522659618297</v>
      </c>
      <c r="Y177" s="63">
        <v>174</v>
      </c>
      <c r="Z177" s="62">
        <f t="shared" si="19"/>
        <v>0.68849206349206349</v>
      </c>
      <c r="AA177" s="12">
        <f t="shared" si="20"/>
        <v>0.49158058250786868</v>
      </c>
      <c r="AJ177" s="6"/>
      <c r="AK177" s="12">
        <f t="shared" si="21"/>
        <v>-3.6604057348577328</v>
      </c>
      <c r="AL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BC177" s="6"/>
    </row>
    <row r="178" spans="1:55">
      <c r="A178" s="10">
        <v>44033</v>
      </c>
      <c r="B178" s="11">
        <v>175</v>
      </c>
      <c r="C178" s="12">
        <v>153.889847</v>
      </c>
      <c r="D178" s="12"/>
      <c r="E178" s="12"/>
      <c r="F178" s="12"/>
      <c r="G178" s="12"/>
      <c r="H178" s="6"/>
      <c r="I178" s="12">
        <f t="shared" si="16"/>
        <v>156.15657347756317</v>
      </c>
      <c r="J178" s="12">
        <f t="shared" si="17"/>
        <v>-2.2667264775631679</v>
      </c>
      <c r="K178" s="12"/>
      <c r="L178" s="12"/>
      <c r="M178" s="12"/>
      <c r="N178" s="12"/>
      <c r="O178" s="6"/>
      <c r="P178" s="71"/>
      <c r="Q178" s="71"/>
      <c r="R178" s="52"/>
      <c r="S178" s="52"/>
      <c r="T178" s="52"/>
      <c r="U178" s="52"/>
      <c r="V178" s="6"/>
      <c r="W178" s="12">
        <v>12.547021647090105</v>
      </c>
      <c r="X178" s="12">
        <f t="shared" si="18"/>
        <v>0.73570791711367367</v>
      </c>
      <c r="Y178" s="63">
        <v>175</v>
      </c>
      <c r="Z178" s="62">
        <f t="shared" si="19"/>
        <v>0.69246031746031744</v>
      </c>
      <c r="AA178" s="12">
        <f t="shared" si="20"/>
        <v>0.50283630670944168</v>
      </c>
      <c r="AJ178" s="6"/>
      <c r="AK178" s="12">
        <f t="shared" si="21"/>
        <v>-2.2667264775631679</v>
      </c>
      <c r="AL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BC178" s="6"/>
    </row>
    <row r="179" spans="1:55">
      <c r="A179" s="10">
        <v>44034</v>
      </c>
      <c r="B179" s="11">
        <v>176</v>
      </c>
      <c r="C179" s="12">
        <v>153.740692</v>
      </c>
      <c r="D179" s="12"/>
      <c r="E179" s="12"/>
      <c r="F179" s="12"/>
      <c r="G179" s="12"/>
      <c r="H179" s="6"/>
      <c r="I179" s="12">
        <f t="shared" si="16"/>
        <v>156.12518422026864</v>
      </c>
      <c r="J179" s="12">
        <f t="shared" si="17"/>
        <v>-2.3844922202686405</v>
      </c>
      <c r="K179" s="12"/>
      <c r="L179" s="12"/>
      <c r="M179" s="12"/>
      <c r="N179" s="12"/>
      <c r="O179" s="6"/>
      <c r="P179" s="71"/>
      <c r="Q179" s="71"/>
      <c r="R179" s="52"/>
      <c r="S179" s="52"/>
      <c r="T179" s="52"/>
      <c r="U179" s="52"/>
      <c r="V179" s="6"/>
      <c r="W179" s="12">
        <v>12.624890811540553</v>
      </c>
      <c r="X179" s="12">
        <f t="shared" si="18"/>
        <v>0.7402738581311189</v>
      </c>
      <c r="Y179" s="63">
        <v>176</v>
      </c>
      <c r="Z179" s="62">
        <f t="shared" si="19"/>
        <v>0.6964285714285714</v>
      </c>
      <c r="AA179" s="12">
        <f t="shared" si="20"/>
        <v>0.51415610074453411</v>
      </c>
      <c r="AJ179" s="6"/>
      <c r="AK179" s="12">
        <f t="shared" si="21"/>
        <v>-2.3844922202686405</v>
      </c>
      <c r="AL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BC179" s="6"/>
    </row>
    <row r="180" spans="1:55">
      <c r="A180" s="10">
        <v>44035</v>
      </c>
      <c r="B180" s="11">
        <v>177</v>
      </c>
      <c r="C180" s="12">
        <v>152.86563100000001</v>
      </c>
      <c r="D180" s="12"/>
      <c r="E180" s="12"/>
      <c r="F180" s="12"/>
      <c r="G180" s="12"/>
      <c r="H180" s="6"/>
      <c r="I180" s="12">
        <f t="shared" si="16"/>
        <v>156.09379496297407</v>
      </c>
      <c r="J180" s="12">
        <f t="shared" si="17"/>
        <v>-3.2281639629740653</v>
      </c>
      <c r="K180" s="12"/>
      <c r="L180" s="12"/>
      <c r="M180" s="12"/>
      <c r="N180" s="12"/>
      <c r="O180" s="6"/>
      <c r="P180" s="71"/>
      <c r="Q180" s="71"/>
      <c r="R180" s="52"/>
      <c r="S180" s="52"/>
      <c r="T180" s="52"/>
      <c r="U180" s="52"/>
      <c r="V180" s="6"/>
      <c r="W180" s="12">
        <v>12.655549501198976</v>
      </c>
      <c r="X180" s="12">
        <f t="shared" si="18"/>
        <v>0.74207156290476639</v>
      </c>
      <c r="Y180" s="63">
        <v>177</v>
      </c>
      <c r="Z180" s="62">
        <f t="shared" si="19"/>
        <v>0.70039682539682535</v>
      </c>
      <c r="AA180" s="12">
        <f t="shared" si="20"/>
        <v>0.52554216560793932</v>
      </c>
      <c r="AJ180" s="6"/>
      <c r="AK180" s="12">
        <f t="shared" si="21"/>
        <v>-3.2281639629740653</v>
      </c>
      <c r="AL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BC180" s="6"/>
    </row>
    <row r="181" spans="1:55">
      <c r="A181" s="10">
        <v>44036</v>
      </c>
      <c r="B181" s="11">
        <v>178</v>
      </c>
      <c r="C181" s="12">
        <v>148.58981299999999</v>
      </c>
      <c r="D181" s="12"/>
      <c r="E181" s="12"/>
      <c r="F181" s="12"/>
      <c r="G181" s="12"/>
      <c r="H181" s="6"/>
      <c r="I181" s="12">
        <f t="shared" si="16"/>
        <v>156.06240570567951</v>
      </c>
      <c r="J181" s="12">
        <f t="shared" si="17"/>
        <v>-7.4725927056795172</v>
      </c>
      <c r="K181" s="12"/>
      <c r="L181" s="12"/>
      <c r="M181" s="12"/>
      <c r="N181" s="12"/>
      <c r="O181" s="6"/>
      <c r="P181" s="71"/>
      <c r="Q181" s="71"/>
      <c r="R181" s="52"/>
      <c r="S181" s="52"/>
      <c r="T181" s="52"/>
      <c r="U181" s="52"/>
      <c r="V181" s="6"/>
      <c r="W181" s="12">
        <v>12.67935344284254</v>
      </c>
      <c r="X181" s="12">
        <f t="shared" si="18"/>
        <v>0.74346733226089434</v>
      </c>
      <c r="Y181" s="63">
        <v>178</v>
      </c>
      <c r="Z181" s="62">
        <f t="shared" si="19"/>
        <v>0.70436507936507942</v>
      </c>
      <c r="AA181" s="12">
        <f t="shared" si="20"/>
        <v>0.53699677566274295</v>
      </c>
      <c r="AJ181" s="6"/>
      <c r="AK181" s="12">
        <f t="shared" si="21"/>
        <v>-7.4725927056795172</v>
      </c>
      <c r="AL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BC181" s="6"/>
    </row>
    <row r="182" spans="1:55">
      <c r="A182" s="10">
        <v>44039</v>
      </c>
      <c r="B182" s="11">
        <v>179</v>
      </c>
      <c r="C182" s="12">
        <v>149.91233800000001</v>
      </c>
      <c r="D182" s="12"/>
      <c r="E182" s="12"/>
      <c r="F182" s="12"/>
      <c r="G182" s="12"/>
      <c r="H182" s="6"/>
      <c r="I182" s="12">
        <f t="shared" si="16"/>
        <v>156.03101644838495</v>
      </c>
      <c r="J182" s="12">
        <f t="shared" si="17"/>
        <v>-6.1186784483849408</v>
      </c>
      <c r="K182" s="12"/>
      <c r="L182" s="12"/>
      <c r="M182" s="12"/>
      <c r="N182" s="12"/>
      <c r="O182" s="6"/>
      <c r="P182" s="71"/>
      <c r="Q182" s="71"/>
      <c r="R182" s="52"/>
      <c r="S182" s="52"/>
      <c r="T182" s="52"/>
      <c r="U182" s="52"/>
      <c r="V182" s="6"/>
      <c r="W182" s="12">
        <v>12.683105243904436</v>
      </c>
      <c r="X182" s="12">
        <f t="shared" si="18"/>
        <v>0.7436873230939629</v>
      </c>
      <c r="Y182" s="63">
        <v>179</v>
      </c>
      <c r="Z182" s="62">
        <f t="shared" si="19"/>
        <v>0.70833333333333337</v>
      </c>
      <c r="AA182" s="12">
        <f t="shared" si="20"/>
        <v>0.54852228269809822</v>
      </c>
      <c r="AJ182" s="6"/>
      <c r="AK182" s="12">
        <f t="shared" si="21"/>
        <v>-6.1186784483849408</v>
      </c>
      <c r="AL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BC182" s="6"/>
    </row>
    <row r="183" spans="1:55">
      <c r="A183" s="10">
        <v>44040</v>
      </c>
      <c r="B183" s="11">
        <v>180</v>
      </c>
      <c r="C183" s="12">
        <v>151.155304</v>
      </c>
      <c r="D183" s="12"/>
      <c r="E183" s="12"/>
      <c r="F183" s="12"/>
      <c r="G183" s="12"/>
      <c r="H183" s="6"/>
      <c r="I183" s="12">
        <f t="shared" si="16"/>
        <v>155.99962719109041</v>
      </c>
      <c r="J183" s="12">
        <f t="shared" si="17"/>
        <v>-4.8443231910904103</v>
      </c>
      <c r="K183" s="12"/>
      <c r="L183" s="12"/>
      <c r="M183" s="12"/>
      <c r="N183" s="12"/>
      <c r="O183" s="6"/>
      <c r="P183" s="71"/>
      <c r="Q183" s="71"/>
      <c r="R183" s="52"/>
      <c r="S183" s="52"/>
      <c r="T183" s="52"/>
      <c r="U183" s="52"/>
      <c r="V183" s="6"/>
      <c r="W183" s="12">
        <v>12.687924021097558</v>
      </c>
      <c r="X183" s="12">
        <f t="shared" si="18"/>
        <v>0.7439698772037352</v>
      </c>
      <c r="Y183" s="63">
        <v>180</v>
      </c>
      <c r="Z183" s="62">
        <f t="shared" si="19"/>
        <v>0.71230158730158732</v>
      </c>
      <c r="AA183" s="12">
        <f t="shared" si="20"/>
        <v>0.56012112025115535</v>
      </c>
      <c r="AJ183" s="6"/>
      <c r="AK183" s="12">
        <f t="shared" si="21"/>
        <v>-4.8443231910904103</v>
      </c>
      <c r="AL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BC183" s="6"/>
    </row>
    <row r="184" spans="1:55">
      <c r="A184" s="10">
        <v>44041</v>
      </c>
      <c r="B184" s="11">
        <v>181</v>
      </c>
      <c r="C184" s="12">
        <v>153.71086099999999</v>
      </c>
      <c r="D184" s="12"/>
      <c r="E184" s="12"/>
      <c r="F184" s="12"/>
      <c r="G184" s="12"/>
      <c r="H184" s="6"/>
      <c r="I184" s="12">
        <f t="shared" si="16"/>
        <v>155.96823793379585</v>
      </c>
      <c r="J184" s="12">
        <f t="shared" si="17"/>
        <v>-2.2573769337958538</v>
      </c>
      <c r="K184" s="12"/>
      <c r="L184" s="12"/>
      <c r="M184" s="12"/>
      <c r="N184" s="12"/>
      <c r="O184" s="6"/>
      <c r="P184" s="71"/>
      <c r="Q184" s="71"/>
      <c r="R184" s="52"/>
      <c r="S184" s="52"/>
      <c r="T184" s="52"/>
      <c r="U184" s="52"/>
      <c r="V184" s="6"/>
      <c r="W184" s="12">
        <v>12.755105241273498</v>
      </c>
      <c r="X184" s="12">
        <f t="shared" si="18"/>
        <v>0.74790911927687354</v>
      </c>
      <c r="Y184" s="63">
        <v>181</v>
      </c>
      <c r="Z184" s="62">
        <f t="shared" si="19"/>
        <v>0.71626984126984128</v>
      </c>
      <c r="AA184" s="12">
        <f t="shared" si="20"/>
        <v>0.57179580821487397</v>
      </c>
      <c r="AJ184" s="6"/>
      <c r="AK184" s="12">
        <f t="shared" si="21"/>
        <v>-2.2573769337958538</v>
      </c>
      <c r="AL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BC184" s="6"/>
    </row>
    <row r="185" spans="1:55">
      <c r="A185" s="10">
        <v>44042</v>
      </c>
      <c r="B185" s="11">
        <v>182</v>
      </c>
      <c r="C185" s="12">
        <v>148.321335</v>
      </c>
      <c r="D185" s="12"/>
      <c r="E185" s="12"/>
      <c r="F185" s="12"/>
      <c r="G185" s="12"/>
      <c r="H185" s="6"/>
      <c r="I185" s="12">
        <f t="shared" si="16"/>
        <v>155.93684867650128</v>
      </c>
      <c r="J185" s="12">
        <f t="shared" si="17"/>
        <v>-7.6155136765012799</v>
      </c>
      <c r="K185" s="12"/>
      <c r="L185" s="12"/>
      <c r="M185" s="12"/>
      <c r="N185" s="12"/>
      <c r="O185" s="6"/>
      <c r="P185" s="71"/>
      <c r="Q185" s="71"/>
      <c r="R185" s="52"/>
      <c r="S185" s="52"/>
      <c r="T185" s="52"/>
      <c r="U185" s="52"/>
      <c r="V185" s="6"/>
      <c r="W185" s="12">
        <v>12.759285275761187</v>
      </c>
      <c r="X185" s="12">
        <f t="shared" si="18"/>
        <v>0.74815422003089305</v>
      </c>
      <c r="Y185" s="63">
        <v>182</v>
      </c>
      <c r="Z185" s="62">
        <f t="shared" si="19"/>
        <v>0.72023809523809523</v>
      </c>
      <c r="AA185" s="12">
        <f t="shared" si="20"/>
        <v>0.5835489577555576</v>
      </c>
      <c r="AJ185" s="6"/>
      <c r="AK185" s="12">
        <f t="shared" si="21"/>
        <v>-7.6155136765012799</v>
      </c>
      <c r="AL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BC185" s="6"/>
    </row>
    <row r="186" spans="1:55">
      <c r="A186" s="10">
        <v>44043</v>
      </c>
      <c r="B186" s="11">
        <v>183</v>
      </c>
      <c r="C186" s="12">
        <v>148.53015099999999</v>
      </c>
      <c r="D186" s="12"/>
      <c r="E186" s="12"/>
      <c r="F186" s="12"/>
      <c r="G186" s="12"/>
      <c r="H186" s="6"/>
      <c r="I186" s="12">
        <f t="shared" si="16"/>
        <v>155.90545941920675</v>
      </c>
      <c r="J186" s="12">
        <f t="shared" si="17"/>
        <v>-7.3753084192067604</v>
      </c>
      <c r="K186" s="12"/>
      <c r="L186" s="12"/>
      <c r="M186" s="12"/>
      <c r="N186" s="12"/>
      <c r="O186" s="6"/>
      <c r="P186" s="71"/>
      <c r="Q186" s="71"/>
      <c r="R186" s="52"/>
      <c r="S186" s="52"/>
      <c r="T186" s="52"/>
      <c r="U186" s="52"/>
      <c r="V186" s="6"/>
      <c r="W186" s="12">
        <v>12.891476928253439</v>
      </c>
      <c r="X186" s="12">
        <f t="shared" si="18"/>
        <v>0.75590541772946762</v>
      </c>
      <c r="Y186" s="63">
        <v>183</v>
      </c>
      <c r="Z186" s="62">
        <f t="shared" si="19"/>
        <v>0.72420634920634919</v>
      </c>
      <c r="AA186" s="12">
        <f t="shared" si="20"/>
        <v>0.59538327656628021</v>
      </c>
      <c r="AJ186" s="6"/>
      <c r="AK186" s="12">
        <f t="shared" si="21"/>
        <v>-7.3753084192067604</v>
      </c>
      <c r="AL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BC186" s="6"/>
    </row>
    <row r="187" spans="1:55">
      <c r="A187" s="10">
        <v>44046</v>
      </c>
      <c r="B187" s="11">
        <v>184</v>
      </c>
      <c r="C187" s="12">
        <v>147.694885</v>
      </c>
      <c r="D187" s="12"/>
      <c r="E187" s="12"/>
      <c r="F187" s="12"/>
      <c r="G187" s="12"/>
      <c r="H187" s="6"/>
      <c r="I187" s="12">
        <f t="shared" si="16"/>
        <v>155.87407016191219</v>
      </c>
      <c r="J187" s="12">
        <f t="shared" si="17"/>
        <v>-8.1791851619121871</v>
      </c>
      <c r="K187" s="12"/>
      <c r="L187" s="12"/>
      <c r="M187" s="12"/>
      <c r="N187" s="12"/>
      <c r="O187" s="6"/>
      <c r="P187" s="71"/>
      <c r="Q187" s="71"/>
      <c r="R187" s="52"/>
      <c r="S187" s="52"/>
      <c r="T187" s="52"/>
      <c r="U187" s="52"/>
      <c r="V187" s="6"/>
      <c r="W187" s="12">
        <v>13.044415986609863</v>
      </c>
      <c r="X187" s="12">
        <f t="shared" si="18"/>
        <v>0.76487316156808827</v>
      </c>
      <c r="Y187" s="63">
        <v>184</v>
      </c>
      <c r="Z187" s="62">
        <f t="shared" si="19"/>
        <v>0.72817460317460314</v>
      </c>
      <c r="AA187" s="12">
        <f t="shared" si="20"/>
        <v>0.60730157448496336</v>
      </c>
      <c r="AJ187" s="6"/>
      <c r="AK187" s="12">
        <f t="shared" si="21"/>
        <v>-8.1791851619121871</v>
      </c>
      <c r="AL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BC187" s="6"/>
    </row>
    <row r="188" spans="1:55">
      <c r="A188" s="10">
        <v>44047</v>
      </c>
      <c r="B188" s="11">
        <v>185</v>
      </c>
      <c r="C188" s="12">
        <v>146.501633</v>
      </c>
      <c r="D188" s="12"/>
      <c r="E188" s="12"/>
      <c r="F188" s="12"/>
      <c r="G188" s="12"/>
      <c r="H188" s="6"/>
      <c r="I188" s="12">
        <f t="shared" si="16"/>
        <v>155.84268090461762</v>
      </c>
      <c r="J188" s="12">
        <f t="shared" si="17"/>
        <v>-9.3410479046176249</v>
      </c>
      <c r="K188" s="12"/>
      <c r="L188" s="12"/>
      <c r="M188" s="12"/>
      <c r="N188" s="12"/>
      <c r="O188" s="6"/>
      <c r="P188" s="71"/>
      <c r="Q188" s="71"/>
      <c r="R188" s="52"/>
      <c r="S188" s="52"/>
      <c r="T188" s="52"/>
      <c r="U188" s="52"/>
      <c r="V188" s="6"/>
      <c r="W188" s="12">
        <v>13.102330726684386</v>
      </c>
      <c r="X188" s="12">
        <f t="shared" si="18"/>
        <v>0.76826905375580035</v>
      </c>
      <c r="Y188" s="63">
        <v>185</v>
      </c>
      <c r="Z188" s="62">
        <f t="shared" si="19"/>
        <v>0.7321428571428571</v>
      </c>
      <c r="AA188" s="12">
        <f t="shared" si="20"/>
        <v>0.61930676950877606</v>
      </c>
      <c r="AJ188" s="6"/>
      <c r="AK188" s="12">
        <f t="shared" si="21"/>
        <v>-9.3410479046176249</v>
      </c>
      <c r="AL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BC188" s="6"/>
    </row>
    <row r="189" spans="1:55">
      <c r="A189" s="10">
        <v>44048</v>
      </c>
      <c r="B189" s="11">
        <v>186</v>
      </c>
      <c r="C189" s="12">
        <v>149.972015</v>
      </c>
      <c r="D189" s="12"/>
      <c r="E189" s="12"/>
      <c r="F189" s="12"/>
      <c r="G189" s="12"/>
      <c r="H189" s="6"/>
      <c r="I189" s="12">
        <f t="shared" si="16"/>
        <v>155.81129164732306</v>
      </c>
      <c r="J189" s="12">
        <f t="shared" si="17"/>
        <v>-5.8392766473230608</v>
      </c>
      <c r="K189" s="12"/>
      <c r="L189" s="12"/>
      <c r="M189" s="12"/>
      <c r="N189" s="12"/>
      <c r="O189" s="6"/>
      <c r="P189" s="71"/>
      <c r="Q189" s="71"/>
      <c r="R189" s="52"/>
      <c r="S189" s="52"/>
      <c r="T189" s="52"/>
      <c r="U189" s="52"/>
      <c r="V189" s="6"/>
      <c r="W189" s="12">
        <v>13.256381758493546</v>
      </c>
      <c r="X189" s="12">
        <f t="shared" si="18"/>
        <v>0.77730199933677935</v>
      </c>
      <c r="Y189" s="63">
        <v>186</v>
      </c>
      <c r="Z189" s="62">
        <f t="shared" si="19"/>
        <v>0.73611111111111116</v>
      </c>
      <c r="AA189" s="12">
        <f t="shared" si="20"/>
        <v>0.63140189423976112</v>
      </c>
      <c r="AJ189" s="6"/>
      <c r="AK189" s="12">
        <f t="shared" si="21"/>
        <v>-5.8392766473230608</v>
      </c>
      <c r="AL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BC189" s="6"/>
    </row>
    <row r="190" spans="1:55">
      <c r="A190" s="10">
        <v>44049</v>
      </c>
      <c r="B190" s="11">
        <v>187</v>
      </c>
      <c r="C190" s="12">
        <v>151.72210699999999</v>
      </c>
      <c r="D190" s="12"/>
      <c r="E190" s="12"/>
      <c r="F190" s="12"/>
      <c r="G190" s="12"/>
      <c r="H190" s="6"/>
      <c r="I190" s="12">
        <f t="shared" si="16"/>
        <v>155.77990239002852</v>
      </c>
      <c r="J190" s="12">
        <f t="shared" si="17"/>
        <v>-4.0577953900285308</v>
      </c>
      <c r="K190" s="12"/>
      <c r="L190" s="12"/>
      <c r="M190" s="12"/>
      <c r="N190" s="12"/>
      <c r="O190" s="6"/>
      <c r="P190" s="71"/>
      <c r="Q190" s="71"/>
      <c r="R190" s="52"/>
      <c r="S190" s="52"/>
      <c r="T190" s="52"/>
      <c r="U190" s="52"/>
      <c r="V190" s="6"/>
      <c r="W190" s="12">
        <v>13.262629670958887</v>
      </c>
      <c r="X190" s="12">
        <f t="shared" si="18"/>
        <v>0.77766835230846243</v>
      </c>
      <c r="Y190" s="63">
        <v>187</v>
      </c>
      <c r="Z190" s="62">
        <f t="shared" si="19"/>
        <v>0.74007936507936511</v>
      </c>
      <c r="AA190" s="12">
        <f t="shared" si="20"/>
        <v>0.64359010280021778</v>
      </c>
      <c r="AJ190" s="6"/>
      <c r="AK190" s="12">
        <f t="shared" si="21"/>
        <v>-4.0577953900285308</v>
      </c>
      <c r="AL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BC190" s="6"/>
    </row>
    <row r="191" spans="1:55">
      <c r="A191" s="10">
        <v>44050</v>
      </c>
      <c r="B191" s="11">
        <v>188</v>
      </c>
      <c r="C191" s="12">
        <v>154.23788500000001</v>
      </c>
      <c r="D191" s="12"/>
      <c r="E191" s="12"/>
      <c r="F191" s="12"/>
      <c r="G191" s="12"/>
      <c r="H191" s="6"/>
      <c r="I191" s="12">
        <f t="shared" si="16"/>
        <v>155.74851313273396</v>
      </c>
      <c r="J191" s="12">
        <f t="shared" si="17"/>
        <v>-1.5106281327339559</v>
      </c>
      <c r="K191" s="12"/>
      <c r="L191" s="12"/>
      <c r="M191" s="12"/>
      <c r="N191" s="12"/>
      <c r="O191" s="6"/>
      <c r="P191" s="71"/>
      <c r="Q191" s="71"/>
      <c r="R191" s="52"/>
      <c r="S191" s="52"/>
      <c r="T191" s="52"/>
      <c r="U191" s="52"/>
      <c r="V191" s="6"/>
      <c r="W191" s="12">
        <v>13.36761055692449</v>
      </c>
      <c r="X191" s="12">
        <f t="shared" si="18"/>
        <v>0.78382401786184219</v>
      </c>
      <c r="Y191" s="63">
        <v>188</v>
      </c>
      <c r="Z191" s="62">
        <f t="shared" si="19"/>
        <v>0.74404761904761907</v>
      </c>
      <c r="AA191" s="12">
        <f t="shared" si="20"/>
        <v>0.6558746782604522</v>
      </c>
      <c r="AJ191" s="6"/>
      <c r="AK191" s="12">
        <f t="shared" si="21"/>
        <v>-1.5106281327339559</v>
      </c>
      <c r="AL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BC191" s="6"/>
    </row>
    <row r="192" spans="1:55">
      <c r="A192" s="10">
        <v>44053</v>
      </c>
      <c r="B192" s="11">
        <v>189</v>
      </c>
      <c r="C192" s="12">
        <v>158.53358499999999</v>
      </c>
      <c r="D192" s="12"/>
      <c r="E192" s="12"/>
      <c r="F192" s="12"/>
      <c r="G192" s="12"/>
      <c r="H192" s="6"/>
      <c r="I192" s="12">
        <f t="shared" si="16"/>
        <v>155.7171238754394</v>
      </c>
      <c r="J192" s="12">
        <f t="shared" si="17"/>
        <v>2.8164611245605897</v>
      </c>
      <c r="K192" s="12"/>
      <c r="L192" s="12"/>
      <c r="M192" s="12"/>
      <c r="N192" s="12"/>
      <c r="O192" s="6"/>
      <c r="P192" s="71"/>
      <c r="Q192" s="71"/>
      <c r="R192" s="52"/>
      <c r="S192" s="52"/>
      <c r="T192" s="52"/>
      <c r="U192" s="52"/>
      <c r="V192" s="6"/>
      <c r="W192" s="12">
        <v>13.402975190857433</v>
      </c>
      <c r="X192" s="12">
        <f t="shared" si="18"/>
        <v>0.78589766066744993</v>
      </c>
      <c r="Y192" s="63">
        <v>189</v>
      </c>
      <c r="Z192" s="62">
        <f t="shared" si="19"/>
        <v>0.74801587301587302</v>
      </c>
      <c r="AA192" s="12">
        <f t="shared" si="20"/>
        <v>0.66825904062605401</v>
      </c>
      <c r="AJ192" s="6"/>
      <c r="AK192" s="12">
        <f t="shared" si="21"/>
        <v>2.8164611245605897</v>
      </c>
      <c r="AL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BC192" s="6"/>
    </row>
    <row r="193" spans="1:55">
      <c r="A193" s="10">
        <v>44054</v>
      </c>
      <c r="B193" s="11">
        <v>190</v>
      </c>
      <c r="C193" s="12">
        <v>159.378815</v>
      </c>
      <c r="D193" s="12"/>
      <c r="E193" s="12"/>
      <c r="F193" s="12"/>
      <c r="G193" s="12"/>
      <c r="H193" s="6"/>
      <c r="I193" s="12">
        <f t="shared" si="16"/>
        <v>155.68573461814483</v>
      </c>
      <c r="J193" s="12">
        <f t="shared" si="17"/>
        <v>3.6930803818551681</v>
      </c>
      <c r="K193" s="12"/>
      <c r="L193" s="12"/>
      <c r="M193" s="12"/>
      <c r="N193" s="12"/>
      <c r="O193" s="6"/>
      <c r="P193" s="71"/>
      <c r="Q193" s="71"/>
      <c r="R193" s="52"/>
      <c r="S193" s="52"/>
      <c r="T193" s="52"/>
      <c r="U193" s="52"/>
      <c r="V193" s="6"/>
      <c r="W193" s="12">
        <v>13.506219299629947</v>
      </c>
      <c r="X193" s="12">
        <f t="shared" si="18"/>
        <v>0.79195148844871466</v>
      </c>
      <c r="Y193" s="63">
        <v>190</v>
      </c>
      <c r="Z193" s="62">
        <f t="shared" si="19"/>
        <v>0.75198412698412698</v>
      </c>
      <c r="AA193" s="12">
        <f t="shared" si="20"/>
        <v>0.68074675543701968</v>
      </c>
      <c r="AJ193" s="6"/>
      <c r="AK193" s="12">
        <f t="shared" si="21"/>
        <v>3.6930803818551681</v>
      </c>
      <c r="AL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BC193" s="6"/>
    </row>
    <row r="194" spans="1:55">
      <c r="A194" s="10">
        <v>44055</v>
      </c>
      <c r="B194" s="11">
        <v>191</v>
      </c>
      <c r="C194" s="12">
        <v>159.16999799999999</v>
      </c>
      <c r="D194" s="12"/>
      <c r="E194" s="12"/>
      <c r="F194" s="12"/>
      <c r="G194" s="12"/>
      <c r="H194" s="6"/>
      <c r="I194" s="12">
        <f t="shared" si="16"/>
        <v>155.6543453608503</v>
      </c>
      <c r="J194" s="12">
        <f t="shared" si="17"/>
        <v>3.5156526391496925</v>
      </c>
      <c r="K194" s="12"/>
      <c r="L194" s="12"/>
      <c r="M194" s="12"/>
      <c r="N194" s="12"/>
      <c r="O194" s="6"/>
      <c r="P194" s="71"/>
      <c r="Q194" s="71"/>
      <c r="R194" s="52"/>
      <c r="S194" s="52"/>
      <c r="T194" s="52"/>
      <c r="U194" s="52"/>
      <c r="V194" s="6"/>
      <c r="W194" s="12">
        <v>13.851281530377207</v>
      </c>
      <c r="X194" s="12">
        <f t="shared" si="18"/>
        <v>0.81218457819687351</v>
      </c>
      <c r="Y194" s="63">
        <v>191</v>
      </c>
      <c r="Z194" s="62">
        <f t="shared" si="19"/>
        <v>0.75595238095238093</v>
      </c>
      <c r="AA194" s="12">
        <f t="shared" si="20"/>
        <v>0.69334154303681728</v>
      </c>
      <c r="AJ194" s="6"/>
      <c r="AK194" s="12">
        <f t="shared" si="21"/>
        <v>3.5156526391496925</v>
      </c>
      <c r="AL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BC194" s="6"/>
    </row>
    <row r="195" spans="1:55">
      <c r="A195" s="10">
        <v>44056</v>
      </c>
      <c r="B195" s="11">
        <v>192</v>
      </c>
      <c r="C195" s="12">
        <v>158.979996</v>
      </c>
      <c r="D195" s="12"/>
      <c r="E195" s="12"/>
      <c r="F195" s="12"/>
      <c r="G195" s="12"/>
      <c r="H195" s="6"/>
      <c r="I195" s="12">
        <f t="shared" si="16"/>
        <v>155.62295610355574</v>
      </c>
      <c r="J195" s="12">
        <f t="shared" si="17"/>
        <v>3.3570398964442631</v>
      </c>
      <c r="K195" s="12"/>
      <c r="L195" s="12"/>
      <c r="M195" s="12"/>
      <c r="N195" s="12"/>
      <c r="O195" s="6"/>
      <c r="P195" s="71"/>
      <c r="Q195" s="71"/>
      <c r="R195" s="52"/>
      <c r="S195" s="52"/>
      <c r="T195" s="52"/>
      <c r="U195" s="52"/>
      <c r="V195" s="6"/>
      <c r="W195" s="12">
        <v>13.861772328808172</v>
      </c>
      <c r="X195" s="12">
        <f t="shared" si="18"/>
        <v>0.8127997172856225</v>
      </c>
      <c r="Y195" s="63">
        <v>192</v>
      </c>
      <c r="Z195" s="62">
        <f t="shared" si="19"/>
        <v>0.75992063492063489</v>
      </c>
      <c r="AA195" s="12">
        <f t="shared" si="20"/>
        <v>0.70604728857604471</v>
      </c>
      <c r="AJ195" s="6"/>
      <c r="AK195" s="12">
        <f t="shared" si="21"/>
        <v>3.3570398964442631</v>
      </c>
      <c r="AL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BC195" s="6"/>
    </row>
    <row r="196" spans="1:55">
      <c r="A196" s="10">
        <v>44057</v>
      </c>
      <c r="B196" s="11">
        <v>193</v>
      </c>
      <c r="C196" s="12">
        <v>160.279999</v>
      </c>
      <c r="D196" s="12"/>
      <c r="E196" s="12"/>
      <c r="F196" s="12"/>
      <c r="G196" s="12"/>
      <c r="H196" s="6"/>
      <c r="I196" s="12">
        <f t="shared" si="16"/>
        <v>155.59156684626117</v>
      </c>
      <c r="J196" s="12">
        <f t="shared" si="17"/>
        <v>4.6884321537388303</v>
      </c>
      <c r="K196" s="12"/>
      <c r="L196" s="12"/>
      <c r="M196" s="12"/>
      <c r="N196" s="12"/>
      <c r="O196" s="6"/>
      <c r="P196" s="71"/>
      <c r="Q196" s="71"/>
      <c r="R196" s="52"/>
      <c r="S196" s="52"/>
      <c r="T196" s="52"/>
      <c r="U196" s="52"/>
      <c r="V196" s="6"/>
      <c r="W196" s="12">
        <v>13.886264875206422</v>
      </c>
      <c r="X196" s="12">
        <f t="shared" si="18"/>
        <v>0.81423586371162671</v>
      </c>
      <c r="Y196" s="63">
        <v>193</v>
      </c>
      <c r="Z196" s="62">
        <f t="shared" si="19"/>
        <v>0.76388888888888884</v>
      </c>
      <c r="AA196" s="12">
        <f t="shared" si="20"/>
        <v>0.71886805282271604</v>
      </c>
      <c r="AJ196" s="6"/>
      <c r="AK196" s="12">
        <f t="shared" si="21"/>
        <v>4.6884321537388303</v>
      </c>
      <c r="AL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BC196" s="6"/>
    </row>
    <row r="197" spans="1:55">
      <c r="A197" s="10">
        <v>44060</v>
      </c>
      <c r="B197" s="11">
        <v>194</v>
      </c>
      <c r="C197" s="12">
        <v>158.759995</v>
      </c>
      <c r="D197" s="12"/>
      <c r="E197" s="12"/>
      <c r="F197" s="12"/>
      <c r="G197" s="12"/>
      <c r="H197" s="6"/>
      <c r="I197" s="12">
        <f t="shared" ref="I197:I260" si="22">$F$25*B197+$F$26</f>
        <v>155.56017758896661</v>
      </c>
      <c r="J197" s="12">
        <f t="shared" ref="J197:J255" si="23">C197-I197</f>
        <v>3.1998174110333935</v>
      </c>
      <c r="K197" s="12"/>
      <c r="L197" s="12"/>
      <c r="M197" s="12"/>
      <c r="N197" s="12"/>
      <c r="O197" s="6"/>
      <c r="P197" s="71"/>
      <c r="Q197" s="71"/>
      <c r="R197" s="52"/>
      <c r="S197" s="52"/>
      <c r="T197" s="52"/>
      <c r="U197" s="52"/>
      <c r="V197" s="6"/>
      <c r="W197" s="12">
        <v>13.911548933562869</v>
      </c>
      <c r="X197" s="12">
        <f t="shared" ref="X197:X255" si="24">STANDARDIZE(W197, AVERAGE($W$4:$W$255), _xlfn.STDEV.S($W$4:$W$255))</f>
        <v>0.81571842128049143</v>
      </c>
      <c r="Y197" s="63">
        <v>194</v>
      </c>
      <c r="Z197" s="62">
        <f t="shared" ref="Z197:Z255" si="25">(Y197-0.5)/252</f>
        <v>0.7678571428571429</v>
      </c>
      <c r="AA197" s="12">
        <f t="shared" ref="AA197:AA255" si="26">_xlfn.NORM.S.INV(Z197)</f>
        <v>0.73180808385961771</v>
      </c>
      <c r="AJ197" s="6"/>
      <c r="AK197" s="12">
        <f t="shared" ref="AK197:AK255" si="27">C197-I197</f>
        <v>3.1998174110333935</v>
      </c>
      <c r="AL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BC197" s="6"/>
    </row>
    <row r="198" spans="1:55">
      <c r="A198" s="10">
        <v>44061</v>
      </c>
      <c r="B198" s="11">
        <v>195</v>
      </c>
      <c r="C198" s="12">
        <v>157.38000500000001</v>
      </c>
      <c r="D198" s="12"/>
      <c r="E198" s="12"/>
      <c r="F198" s="12"/>
      <c r="G198" s="12"/>
      <c r="H198" s="6"/>
      <c r="I198" s="12">
        <f t="shared" si="22"/>
        <v>155.52878833167208</v>
      </c>
      <c r="J198" s="12">
        <f t="shared" si="23"/>
        <v>1.8512166683279361</v>
      </c>
      <c r="K198" s="12"/>
      <c r="L198" s="12"/>
      <c r="M198" s="12"/>
      <c r="N198" s="12"/>
      <c r="O198" s="6"/>
      <c r="P198" s="71"/>
      <c r="Q198" s="71"/>
      <c r="R198" s="52"/>
      <c r="S198" s="52"/>
      <c r="T198" s="52"/>
      <c r="U198" s="52"/>
      <c r="V198" s="6"/>
      <c r="W198" s="12">
        <v>13.980845787671768</v>
      </c>
      <c r="X198" s="12">
        <f t="shared" si="24"/>
        <v>0.81978171579236569</v>
      </c>
      <c r="Y198" s="63">
        <v>195</v>
      </c>
      <c r="Z198" s="62">
        <f t="shared" si="25"/>
        <v>0.77182539682539686</v>
      </c>
      <c r="AA198" s="12">
        <f t="shared" si="26"/>
        <v>0.74487182975869159</v>
      </c>
      <c r="AJ198" s="6"/>
      <c r="AK198" s="12">
        <f t="shared" si="27"/>
        <v>1.8512166683279361</v>
      </c>
      <c r="AL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BC198" s="6"/>
    </row>
    <row r="199" spans="1:55">
      <c r="A199" s="10">
        <v>44062</v>
      </c>
      <c r="B199" s="11">
        <v>196</v>
      </c>
      <c r="C199" s="12">
        <v>156.85000600000001</v>
      </c>
      <c r="D199" s="12"/>
      <c r="E199" s="12"/>
      <c r="F199" s="12"/>
      <c r="G199" s="12"/>
      <c r="H199" s="6"/>
      <c r="I199" s="12">
        <f t="shared" si="22"/>
        <v>155.49739907437751</v>
      </c>
      <c r="J199" s="12">
        <f t="shared" si="23"/>
        <v>1.3526069256224957</v>
      </c>
      <c r="K199" s="12"/>
      <c r="L199" s="12"/>
      <c r="M199" s="12"/>
      <c r="N199" s="12"/>
      <c r="O199" s="6"/>
      <c r="P199" s="71"/>
      <c r="Q199" s="71"/>
      <c r="R199" s="52"/>
      <c r="S199" s="52"/>
      <c r="T199" s="52"/>
      <c r="U199" s="52"/>
      <c r="V199" s="6"/>
      <c r="W199" s="12">
        <v>14.026753840718754</v>
      </c>
      <c r="X199" s="12">
        <f t="shared" si="24"/>
        <v>0.82247358315626518</v>
      </c>
      <c r="Y199" s="63">
        <v>196</v>
      </c>
      <c r="Z199" s="62">
        <f t="shared" si="25"/>
        <v>0.77579365079365081</v>
      </c>
      <c r="AA199" s="12">
        <f t="shared" si="26"/>
        <v>0.75806395233324275</v>
      </c>
      <c r="AJ199" s="6"/>
      <c r="AK199" s="12">
        <f t="shared" si="27"/>
        <v>1.3526069256224957</v>
      </c>
      <c r="AL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BC199" s="6"/>
    </row>
    <row r="200" spans="1:55">
      <c r="A200" s="10">
        <v>44063</v>
      </c>
      <c r="B200" s="11">
        <v>197</v>
      </c>
      <c r="C200" s="12">
        <v>156.16999799999999</v>
      </c>
      <c r="D200" s="12"/>
      <c r="E200" s="12"/>
      <c r="F200" s="12"/>
      <c r="G200" s="12"/>
      <c r="H200" s="6"/>
      <c r="I200" s="12">
        <f t="shared" si="22"/>
        <v>155.46600981708295</v>
      </c>
      <c r="J200" s="12">
        <f t="shared" si="23"/>
        <v>0.70398818291704401</v>
      </c>
      <c r="K200" s="12"/>
      <c r="L200" s="12"/>
      <c r="M200" s="12"/>
      <c r="N200" s="12"/>
      <c r="O200" s="6"/>
      <c r="P200" s="71"/>
      <c r="Q200" s="71"/>
      <c r="R200" s="52"/>
      <c r="S200" s="52"/>
      <c r="T200" s="52"/>
      <c r="U200" s="52"/>
      <c r="V200" s="6"/>
      <c r="W200" s="12">
        <v>14.054819705446562</v>
      </c>
      <c r="X200" s="12">
        <f t="shared" si="24"/>
        <v>0.82411925489109306</v>
      </c>
      <c r="Y200" s="63">
        <v>197</v>
      </c>
      <c r="Z200" s="62">
        <f t="shared" si="25"/>
        <v>0.77976190476190477</v>
      </c>
      <c r="AA200" s="12">
        <f t="shared" si="26"/>
        <v>0.77138934208115728</v>
      </c>
      <c r="AJ200" s="6"/>
      <c r="AK200" s="12">
        <f t="shared" si="27"/>
        <v>0.70398818291704401</v>
      </c>
      <c r="AL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BC200" s="6"/>
    </row>
    <row r="201" spans="1:55">
      <c r="A201" s="10">
        <v>44064</v>
      </c>
      <c r="B201" s="11">
        <v>198</v>
      </c>
      <c r="C201" s="12">
        <v>157.5</v>
      </c>
      <c r="D201" s="12"/>
      <c r="E201" s="12"/>
      <c r="F201" s="12"/>
      <c r="G201" s="12"/>
      <c r="H201" s="6"/>
      <c r="I201" s="12">
        <f t="shared" si="22"/>
        <v>155.43462055978839</v>
      </c>
      <c r="J201" s="12">
        <f t="shared" si="23"/>
        <v>2.0653794402116148</v>
      </c>
      <c r="K201" s="12"/>
      <c r="L201" s="12"/>
      <c r="M201" s="12"/>
      <c r="N201" s="12"/>
      <c r="O201" s="6"/>
      <c r="P201" s="71"/>
      <c r="Q201" s="71"/>
      <c r="R201" s="52"/>
      <c r="S201" s="52"/>
      <c r="T201" s="52"/>
      <c r="U201" s="52"/>
      <c r="V201" s="6"/>
      <c r="W201" s="12">
        <v>14.118997355307869</v>
      </c>
      <c r="X201" s="12">
        <f t="shared" si="24"/>
        <v>0.82788237943433174</v>
      </c>
      <c r="Y201" s="63">
        <v>198</v>
      </c>
      <c r="Z201" s="62">
        <f t="shared" si="25"/>
        <v>0.78373015873015872</v>
      </c>
      <c r="AA201" s="12">
        <f t="shared" si="26"/>
        <v>0.78485313444643534</v>
      </c>
      <c r="AJ201" s="6"/>
      <c r="AK201" s="12">
        <f t="shared" si="27"/>
        <v>2.0653794402116148</v>
      </c>
      <c r="AL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BC201" s="6"/>
    </row>
    <row r="202" spans="1:55">
      <c r="A202" s="10">
        <v>44067</v>
      </c>
      <c r="B202" s="11">
        <v>199</v>
      </c>
      <c r="C202" s="12">
        <v>159.36999499999999</v>
      </c>
      <c r="D202" s="12"/>
      <c r="E202" s="12"/>
      <c r="F202" s="12"/>
      <c r="G202" s="12"/>
      <c r="H202" s="6"/>
      <c r="I202" s="12">
        <f t="shared" si="22"/>
        <v>155.40323130249385</v>
      </c>
      <c r="J202" s="12">
        <f t="shared" si="23"/>
        <v>3.9667636975061384</v>
      </c>
      <c r="K202" s="12"/>
      <c r="L202" s="12"/>
      <c r="M202" s="12"/>
      <c r="N202" s="12"/>
      <c r="O202" s="6"/>
      <c r="P202" s="71"/>
      <c r="Q202" s="71"/>
      <c r="R202" s="52"/>
      <c r="S202" s="52"/>
      <c r="T202" s="52"/>
      <c r="U202" s="52"/>
      <c r="V202" s="6"/>
      <c r="W202" s="12">
        <v>14.159498044966313</v>
      </c>
      <c r="X202" s="12">
        <f t="shared" si="24"/>
        <v>0.83025718031284879</v>
      </c>
      <c r="Y202" s="63">
        <v>199</v>
      </c>
      <c r="Z202" s="62">
        <f t="shared" si="25"/>
        <v>0.78769841269841268</v>
      </c>
      <c r="AA202" s="12">
        <f t="shared" si="26"/>
        <v>0.7984607275425748</v>
      </c>
      <c r="AJ202" s="6"/>
      <c r="AK202" s="12">
        <f t="shared" si="27"/>
        <v>3.9667636975061384</v>
      </c>
      <c r="AL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BC202" s="6"/>
    </row>
    <row r="203" spans="1:55">
      <c r="A203" s="10">
        <v>44068</v>
      </c>
      <c r="B203" s="11">
        <v>200</v>
      </c>
      <c r="C203" s="12">
        <v>164.529999</v>
      </c>
      <c r="D203" s="12"/>
      <c r="E203" s="12"/>
      <c r="F203" s="12"/>
      <c r="G203" s="12"/>
      <c r="H203" s="6"/>
      <c r="I203" s="12">
        <f t="shared" si="22"/>
        <v>155.37184204519929</v>
      </c>
      <c r="J203" s="12">
        <f t="shared" si="23"/>
        <v>9.1581569548007167</v>
      </c>
      <c r="K203" s="12"/>
      <c r="L203" s="12"/>
      <c r="M203" s="12"/>
      <c r="N203" s="12"/>
      <c r="O203" s="6"/>
      <c r="P203" s="71"/>
      <c r="Q203" s="71"/>
      <c r="R203" s="52"/>
      <c r="S203" s="52"/>
      <c r="T203" s="52"/>
      <c r="U203" s="52"/>
      <c r="V203" s="6"/>
      <c r="W203" s="12">
        <v>14.227058159048283</v>
      </c>
      <c r="X203" s="12">
        <f t="shared" si="24"/>
        <v>0.83421863923188533</v>
      </c>
      <c r="Y203" s="63">
        <v>200</v>
      </c>
      <c r="Z203" s="62">
        <f t="shared" si="25"/>
        <v>0.79166666666666663</v>
      </c>
      <c r="AA203" s="12">
        <f t="shared" si="26"/>
        <v>0.81221780149991241</v>
      </c>
      <c r="AJ203" s="6"/>
      <c r="AK203" s="12">
        <f t="shared" si="27"/>
        <v>9.1581569548007167</v>
      </c>
      <c r="AL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BC203" s="6"/>
    </row>
    <row r="204" spans="1:55">
      <c r="A204" s="10">
        <v>44069</v>
      </c>
      <c r="B204" s="11">
        <v>201</v>
      </c>
      <c r="C204" s="12">
        <v>165.30999800000001</v>
      </c>
      <c r="D204" s="12"/>
      <c r="E204" s="12"/>
      <c r="F204" s="12"/>
      <c r="G204" s="12"/>
      <c r="H204" s="6"/>
      <c r="I204" s="12">
        <f t="shared" si="22"/>
        <v>155.34045278790472</v>
      </c>
      <c r="J204" s="12">
        <f t="shared" si="23"/>
        <v>9.9695452120952837</v>
      </c>
      <c r="K204" s="12"/>
      <c r="L204" s="12"/>
      <c r="M204" s="12"/>
      <c r="N204" s="12"/>
      <c r="O204" s="6"/>
      <c r="P204" s="71"/>
      <c r="Q204" s="71"/>
      <c r="R204" s="52"/>
      <c r="S204" s="52"/>
      <c r="T204" s="52"/>
      <c r="U204" s="52"/>
      <c r="V204" s="6"/>
      <c r="W204" s="12">
        <v>14.885060782362302</v>
      </c>
      <c r="X204" s="12">
        <f t="shared" si="24"/>
        <v>0.87280132068967686</v>
      </c>
      <c r="Y204" s="63">
        <v>201</v>
      </c>
      <c r="Z204" s="62">
        <f t="shared" si="25"/>
        <v>0.79563492063492058</v>
      </c>
      <c r="AA204" s="12">
        <f t="shared" si="26"/>
        <v>0.82613033962053162</v>
      </c>
      <c r="AJ204" s="6"/>
      <c r="AK204" s="12">
        <f t="shared" si="27"/>
        <v>9.9695452120952837</v>
      </c>
      <c r="AL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BC204" s="6"/>
    </row>
    <row r="205" spans="1:55">
      <c r="A205" s="10">
        <v>44070</v>
      </c>
      <c r="B205" s="11">
        <v>202</v>
      </c>
      <c r="C205" s="12">
        <v>165.990005</v>
      </c>
      <c r="D205" s="12"/>
      <c r="E205" s="12"/>
      <c r="F205" s="12"/>
      <c r="G205" s="12"/>
      <c r="H205" s="6"/>
      <c r="I205" s="12">
        <f t="shared" si="22"/>
        <v>155.30906353061016</v>
      </c>
      <c r="J205" s="12">
        <f t="shared" si="23"/>
        <v>10.680941469389836</v>
      </c>
      <c r="K205" s="12"/>
      <c r="L205" s="12"/>
      <c r="M205" s="12"/>
      <c r="N205" s="12"/>
      <c r="O205" s="6"/>
      <c r="P205" s="71"/>
      <c r="Q205" s="71"/>
      <c r="R205" s="52"/>
      <c r="S205" s="52"/>
      <c r="T205" s="52"/>
      <c r="U205" s="52"/>
      <c r="V205" s="6"/>
      <c r="W205" s="12">
        <v>14.941749098013304</v>
      </c>
      <c r="X205" s="12">
        <f t="shared" si="24"/>
        <v>0.8761253001810132</v>
      </c>
      <c r="Y205" s="63">
        <v>202</v>
      </c>
      <c r="Z205" s="62">
        <f t="shared" si="25"/>
        <v>0.79960317460317465</v>
      </c>
      <c r="AA205" s="12">
        <f t="shared" si="26"/>
        <v>0.84020465154900847</v>
      </c>
      <c r="AJ205" s="6"/>
      <c r="AK205" s="12">
        <f t="shared" si="27"/>
        <v>10.680941469389836</v>
      </c>
      <c r="AL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BC205" s="6"/>
    </row>
    <row r="206" spans="1:55">
      <c r="A206" s="10">
        <v>44071</v>
      </c>
      <c r="B206" s="11">
        <v>203</v>
      </c>
      <c r="C206" s="12">
        <v>168.38000500000001</v>
      </c>
      <c r="D206" s="12"/>
      <c r="E206" s="12"/>
      <c r="F206" s="12"/>
      <c r="G206" s="12"/>
      <c r="H206" s="6"/>
      <c r="I206" s="12">
        <f t="shared" si="22"/>
        <v>155.27767427331563</v>
      </c>
      <c r="J206" s="12">
        <f t="shared" si="23"/>
        <v>13.102330726684386</v>
      </c>
      <c r="K206" s="12"/>
      <c r="L206" s="12"/>
      <c r="M206" s="12"/>
      <c r="N206" s="12"/>
      <c r="O206" s="6"/>
      <c r="P206" s="71"/>
      <c r="Q206" s="71"/>
      <c r="R206" s="52"/>
      <c r="S206" s="52"/>
      <c r="T206" s="52"/>
      <c r="U206" s="52"/>
      <c r="V206" s="6"/>
      <c r="W206" s="12">
        <v>15.071227010478623</v>
      </c>
      <c r="X206" s="12">
        <f t="shared" si="24"/>
        <v>0.88371737485589663</v>
      </c>
      <c r="Y206" s="63">
        <v>203</v>
      </c>
      <c r="Z206" s="62">
        <f t="shared" si="25"/>
        <v>0.8035714285714286</v>
      </c>
      <c r="AA206" s="12">
        <f t="shared" si="26"/>
        <v>0.85444739869598973</v>
      </c>
      <c r="AJ206" s="6"/>
      <c r="AK206" s="12">
        <f t="shared" si="27"/>
        <v>13.102330726684386</v>
      </c>
      <c r="AL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BC206" s="6"/>
    </row>
    <row r="207" spans="1:55">
      <c r="A207" s="10">
        <v>44074</v>
      </c>
      <c r="B207" s="11">
        <v>204</v>
      </c>
      <c r="C207" s="12">
        <v>165.550003</v>
      </c>
      <c r="D207" s="12"/>
      <c r="E207" s="12"/>
      <c r="F207" s="12"/>
      <c r="G207" s="12"/>
      <c r="H207" s="6"/>
      <c r="I207" s="12">
        <f t="shared" si="22"/>
        <v>155.24628501602106</v>
      </c>
      <c r="J207" s="12">
        <f t="shared" si="23"/>
        <v>10.303717983978942</v>
      </c>
      <c r="K207" s="12"/>
      <c r="L207" s="12"/>
      <c r="M207" s="12"/>
      <c r="N207" s="12"/>
      <c r="O207" s="6"/>
      <c r="P207" s="71"/>
      <c r="Q207" s="71"/>
      <c r="R207" s="52"/>
      <c r="S207" s="52"/>
      <c r="T207" s="52"/>
      <c r="U207" s="52"/>
      <c r="V207" s="6"/>
      <c r="W207" s="12">
        <v>15.095101296951412</v>
      </c>
      <c r="X207" s="12">
        <f t="shared" si="24"/>
        <v>0.88511726895566845</v>
      </c>
      <c r="Y207" s="63">
        <v>204</v>
      </c>
      <c r="Z207" s="62">
        <f t="shared" si="25"/>
        <v>0.80753968253968256</v>
      </c>
      <c r="AA207" s="12">
        <f t="shared" si="26"/>
        <v>0.8688656221847797</v>
      </c>
      <c r="AJ207" s="6"/>
      <c r="AK207" s="12">
        <f t="shared" si="27"/>
        <v>10.303717983978942</v>
      </c>
      <c r="AL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BC207" s="6"/>
    </row>
    <row r="208" spans="1:55">
      <c r="A208" s="10">
        <v>44075</v>
      </c>
      <c r="B208" s="11">
        <v>205</v>
      </c>
      <c r="C208" s="12">
        <v>167.970001</v>
      </c>
      <c r="D208" s="12"/>
      <c r="E208" s="12"/>
      <c r="F208" s="12"/>
      <c r="G208" s="12"/>
      <c r="H208" s="6"/>
      <c r="I208" s="12">
        <f t="shared" si="22"/>
        <v>155.2148957587265</v>
      </c>
      <c r="J208" s="12">
        <f t="shared" si="23"/>
        <v>12.755105241273498</v>
      </c>
      <c r="K208" s="12"/>
      <c r="L208" s="12"/>
      <c r="M208" s="12"/>
      <c r="N208" s="12"/>
      <c r="O208" s="6"/>
      <c r="P208" s="71"/>
      <c r="Q208" s="71"/>
      <c r="R208" s="52"/>
      <c r="S208" s="52"/>
      <c r="T208" s="52"/>
      <c r="U208" s="52"/>
      <c r="V208" s="6"/>
      <c r="W208" s="12">
        <v>15.098996814219049</v>
      </c>
      <c r="X208" s="12">
        <f t="shared" si="24"/>
        <v>0.88534568674083414</v>
      </c>
      <c r="Y208" s="63">
        <v>205</v>
      </c>
      <c r="Z208" s="62">
        <f t="shared" si="25"/>
        <v>0.81150793650793651</v>
      </c>
      <c r="AA208" s="12">
        <f t="shared" si="26"/>
        <v>0.88346677362987858</v>
      </c>
      <c r="AJ208" s="6"/>
      <c r="AK208" s="12">
        <f t="shared" si="27"/>
        <v>12.755105241273498</v>
      </c>
      <c r="AL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BC208" s="6"/>
    </row>
    <row r="209" spans="1:55">
      <c r="A209" s="10">
        <v>44076</v>
      </c>
      <c r="B209" s="11">
        <v>206</v>
      </c>
      <c r="C209" s="12">
        <v>172.470001</v>
      </c>
      <c r="D209" s="12"/>
      <c r="E209" s="12"/>
      <c r="F209" s="12"/>
      <c r="G209" s="12"/>
      <c r="H209" s="6"/>
      <c r="I209" s="12">
        <f t="shared" si="22"/>
        <v>155.18350650143196</v>
      </c>
      <c r="J209" s="12">
        <f t="shared" si="23"/>
        <v>17.286494498568032</v>
      </c>
      <c r="K209" s="12"/>
      <c r="L209" s="12"/>
      <c r="M209" s="12"/>
      <c r="N209" s="12"/>
      <c r="O209" s="6"/>
      <c r="P209" s="71"/>
      <c r="Q209" s="71"/>
      <c r="R209" s="52"/>
      <c r="S209" s="52"/>
      <c r="T209" s="52"/>
      <c r="U209" s="52"/>
      <c r="V209" s="6"/>
      <c r="W209" s="12">
        <v>15.12550555955545</v>
      </c>
      <c r="X209" s="12">
        <f t="shared" si="24"/>
        <v>0.88690005512922876</v>
      </c>
      <c r="Y209" s="63">
        <v>206</v>
      </c>
      <c r="Z209" s="62">
        <f t="shared" si="25"/>
        <v>0.81547619047619047</v>
      </c>
      <c r="AA209" s="12">
        <f t="shared" si="26"/>
        <v>0.89825874910156867</v>
      </c>
      <c r="AJ209" s="6"/>
      <c r="AK209" s="12">
        <f t="shared" si="27"/>
        <v>17.286494498568032</v>
      </c>
      <c r="AL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BC209" s="6"/>
    </row>
    <row r="210" spans="1:55">
      <c r="A210" s="10">
        <v>44077</v>
      </c>
      <c r="B210" s="11">
        <v>207</v>
      </c>
      <c r="C210" s="12">
        <v>166.300003</v>
      </c>
      <c r="D210" s="12"/>
      <c r="E210" s="12"/>
      <c r="F210" s="12"/>
      <c r="G210" s="12"/>
      <c r="H210" s="6"/>
      <c r="I210" s="12">
        <f t="shared" si="22"/>
        <v>155.1521172441374</v>
      </c>
      <c r="J210" s="12">
        <f t="shared" si="23"/>
        <v>11.147885755862603</v>
      </c>
      <c r="K210" s="12"/>
      <c r="L210" s="12"/>
      <c r="M210" s="12"/>
      <c r="N210" s="12"/>
      <c r="O210" s="6"/>
      <c r="P210" s="71"/>
      <c r="Q210" s="71"/>
      <c r="R210" s="52"/>
      <c r="S210" s="52"/>
      <c r="T210" s="52"/>
      <c r="U210" s="52"/>
      <c r="V210" s="6"/>
      <c r="W210" s="12">
        <v>15.145301273082652</v>
      </c>
      <c r="X210" s="12">
        <f t="shared" si="24"/>
        <v>0.88806079778007563</v>
      </c>
      <c r="Y210" s="63">
        <v>207</v>
      </c>
      <c r="Z210" s="62">
        <f t="shared" si="25"/>
        <v>0.81944444444444442</v>
      </c>
      <c r="AA210" s="12">
        <f t="shared" si="26"/>
        <v>0.91324992668360727</v>
      </c>
      <c r="AJ210" s="6"/>
      <c r="AK210" s="12">
        <f t="shared" si="27"/>
        <v>11.147885755862603</v>
      </c>
      <c r="AL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BC210" s="6"/>
    </row>
    <row r="211" spans="1:55">
      <c r="A211" s="10">
        <v>44078</v>
      </c>
      <c r="B211" s="11">
        <v>208</v>
      </c>
      <c r="C211" s="12">
        <v>166.69000199999999</v>
      </c>
      <c r="D211" s="12"/>
      <c r="E211" s="12"/>
      <c r="F211" s="12"/>
      <c r="G211" s="12"/>
      <c r="H211" s="6"/>
      <c r="I211" s="12">
        <f t="shared" si="22"/>
        <v>155.12072798684284</v>
      </c>
      <c r="J211" s="12">
        <f t="shared" si="23"/>
        <v>11.569274013157155</v>
      </c>
      <c r="K211" s="12"/>
      <c r="L211" s="12"/>
      <c r="M211" s="12"/>
      <c r="N211" s="12"/>
      <c r="O211" s="6"/>
      <c r="P211" s="71"/>
      <c r="Q211" s="71"/>
      <c r="R211" s="52"/>
      <c r="S211" s="52"/>
      <c r="T211" s="52"/>
      <c r="U211" s="52"/>
      <c r="V211" s="6"/>
      <c r="W211" s="12">
        <v>15.199764904384637</v>
      </c>
      <c r="X211" s="12">
        <f t="shared" si="24"/>
        <v>0.89125433054591119</v>
      </c>
      <c r="Y211" s="63">
        <v>208</v>
      </c>
      <c r="Z211" s="62">
        <f t="shared" si="25"/>
        <v>0.82341269841269837</v>
      </c>
      <c r="AA211" s="12">
        <f t="shared" si="26"/>
        <v>0.92844920809329989</v>
      </c>
      <c r="AJ211" s="6"/>
      <c r="AK211" s="12">
        <f t="shared" si="27"/>
        <v>11.569274013157155</v>
      </c>
      <c r="AL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BC211" s="6"/>
    </row>
    <row r="212" spans="1:55">
      <c r="A212" s="10">
        <v>44082</v>
      </c>
      <c r="B212" s="11">
        <v>209</v>
      </c>
      <c r="C212" s="12">
        <v>164.270004</v>
      </c>
      <c r="D212" s="12"/>
      <c r="E212" s="12"/>
      <c r="F212" s="12"/>
      <c r="G212" s="12"/>
      <c r="H212" s="6"/>
      <c r="I212" s="12">
        <f t="shared" si="22"/>
        <v>155.08933872954827</v>
      </c>
      <c r="J212" s="12">
        <f t="shared" si="23"/>
        <v>9.1806652704517262</v>
      </c>
      <c r="K212" s="12"/>
      <c r="L212" s="12"/>
      <c r="M212" s="12"/>
      <c r="N212" s="12"/>
      <c r="O212" s="6"/>
      <c r="P212" s="71"/>
      <c r="Q212" s="71"/>
      <c r="R212" s="52"/>
      <c r="S212" s="52"/>
      <c r="T212" s="52"/>
      <c r="U212" s="52"/>
      <c r="V212" s="6"/>
      <c r="W212" s="12">
        <v>15.411068753184082</v>
      </c>
      <c r="X212" s="12">
        <f t="shared" si="24"/>
        <v>0.90364435575276159</v>
      </c>
      <c r="Y212" s="63">
        <v>209</v>
      </c>
      <c r="Z212" s="62">
        <f t="shared" si="25"/>
        <v>0.82738095238095233</v>
      </c>
      <c r="AA212" s="12">
        <f t="shared" si="26"/>
        <v>0.94386606490653491</v>
      </c>
      <c r="AJ212" s="6"/>
      <c r="AK212" s="12">
        <f t="shared" si="27"/>
        <v>9.1806652704517262</v>
      </c>
      <c r="AL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BC212" s="6"/>
    </row>
    <row r="213" spans="1:55">
      <c r="A213" s="10">
        <v>44083</v>
      </c>
      <c r="B213" s="11">
        <v>210</v>
      </c>
      <c r="C213" s="12">
        <v>165.75</v>
      </c>
      <c r="D213" s="12"/>
      <c r="E213" s="12"/>
      <c r="F213" s="12"/>
      <c r="G213" s="12"/>
      <c r="H213" s="6"/>
      <c r="I213" s="12">
        <f t="shared" si="22"/>
        <v>155.05794947225374</v>
      </c>
      <c r="J213" s="12">
        <f t="shared" si="23"/>
        <v>10.692050527746261</v>
      </c>
      <c r="K213" s="12"/>
      <c r="L213" s="12"/>
      <c r="M213" s="12"/>
      <c r="N213" s="12"/>
      <c r="O213" s="6"/>
      <c r="P213" s="71"/>
      <c r="Q213" s="71"/>
      <c r="R213" s="52"/>
      <c r="S213" s="52"/>
      <c r="T213" s="52"/>
      <c r="U213" s="52"/>
      <c r="V213" s="6"/>
      <c r="W213" s="12">
        <v>15.440669554245972</v>
      </c>
      <c r="X213" s="12">
        <f t="shared" si="24"/>
        <v>0.90538003010693702</v>
      </c>
      <c r="Y213" s="63">
        <v>210</v>
      </c>
      <c r="Z213" s="62">
        <f t="shared" si="25"/>
        <v>0.83134920634920639</v>
      </c>
      <c r="AA213" s="12">
        <f t="shared" si="26"/>
        <v>0.95951059001724914</v>
      </c>
      <c r="AJ213" s="6"/>
      <c r="AK213" s="12">
        <f t="shared" si="27"/>
        <v>10.692050527746261</v>
      </c>
      <c r="AL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BC213" s="6"/>
    </row>
    <row r="214" spans="1:55">
      <c r="A214" s="10">
        <v>44084</v>
      </c>
      <c r="B214" s="11">
        <v>211</v>
      </c>
      <c r="C214" s="12">
        <v>164.270004</v>
      </c>
      <c r="D214" s="12"/>
      <c r="E214" s="12"/>
      <c r="F214" s="12"/>
      <c r="G214" s="12"/>
      <c r="H214" s="6"/>
      <c r="I214" s="12">
        <f t="shared" si="22"/>
        <v>155.02656021495918</v>
      </c>
      <c r="J214" s="12">
        <f t="shared" si="23"/>
        <v>9.2434437850408244</v>
      </c>
      <c r="K214" s="12"/>
      <c r="L214" s="12"/>
      <c r="M214" s="12"/>
      <c r="N214" s="12"/>
      <c r="O214" s="6"/>
      <c r="P214" s="71"/>
      <c r="Q214" s="71"/>
      <c r="R214" s="52"/>
      <c r="S214" s="52"/>
      <c r="T214" s="52"/>
      <c r="U214" s="52"/>
      <c r="V214" s="6"/>
      <c r="W214" s="12">
        <v>15.470382071513626</v>
      </c>
      <c r="X214" s="12">
        <f t="shared" si="24"/>
        <v>0.90712225505928346</v>
      </c>
      <c r="Y214" s="63">
        <v>211</v>
      </c>
      <c r="Z214" s="62">
        <f t="shared" si="25"/>
        <v>0.83531746031746035</v>
      </c>
      <c r="AA214" s="12">
        <f t="shared" si="26"/>
        <v>0.97539355506375336</v>
      </c>
      <c r="AJ214" s="6"/>
      <c r="AK214" s="12">
        <f t="shared" si="27"/>
        <v>9.2434437850408244</v>
      </c>
      <c r="AL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BC214" s="6"/>
    </row>
    <row r="215" spans="1:55">
      <c r="A215" s="10">
        <v>44085</v>
      </c>
      <c r="B215" s="11">
        <v>212</v>
      </c>
      <c r="C215" s="12">
        <v>166.449997</v>
      </c>
      <c r="D215" s="12"/>
      <c r="E215" s="12"/>
      <c r="F215" s="12"/>
      <c r="G215" s="12"/>
      <c r="H215" s="6"/>
      <c r="I215" s="12">
        <f t="shared" si="22"/>
        <v>154.99517095766461</v>
      </c>
      <c r="J215" s="12">
        <f t="shared" si="23"/>
        <v>11.454826042335384</v>
      </c>
      <c r="K215" s="12"/>
      <c r="L215" s="12"/>
      <c r="M215" s="12"/>
      <c r="N215" s="12"/>
      <c r="O215" s="6"/>
      <c r="P215" s="71"/>
      <c r="Q215" s="71"/>
      <c r="R215" s="52"/>
      <c r="S215" s="52"/>
      <c r="T215" s="52"/>
      <c r="U215" s="52"/>
      <c r="V215" s="6"/>
      <c r="W215" s="12">
        <v>15.477035302260873</v>
      </c>
      <c r="X215" s="12">
        <f t="shared" si="24"/>
        <v>0.90751237429816023</v>
      </c>
      <c r="Y215" s="63">
        <v>212</v>
      </c>
      <c r="Z215" s="62">
        <f t="shared" si="25"/>
        <v>0.8392857142857143</v>
      </c>
      <c r="AA215" s="12">
        <f t="shared" si="26"/>
        <v>0.99152647467733057</v>
      </c>
      <c r="AJ215" s="6"/>
      <c r="AK215" s="12">
        <f t="shared" si="27"/>
        <v>11.454826042335384</v>
      </c>
      <c r="AL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BC215" s="6"/>
    </row>
    <row r="216" spans="1:55">
      <c r="A216" s="10">
        <v>44088</v>
      </c>
      <c r="B216" s="11">
        <v>213</v>
      </c>
      <c r="C216" s="12">
        <v>168.470001</v>
      </c>
      <c r="D216" s="12"/>
      <c r="E216" s="12"/>
      <c r="F216" s="12"/>
      <c r="G216" s="12"/>
      <c r="H216" s="6"/>
      <c r="I216" s="12">
        <f t="shared" si="22"/>
        <v>154.96378170037005</v>
      </c>
      <c r="J216" s="12">
        <f t="shared" si="23"/>
        <v>13.506219299629947</v>
      </c>
      <c r="K216" s="12"/>
      <c r="L216" s="12"/>
      <c r="M216" s="12"/>
      <c r="N216" s="12"/>
      <c r="O216" s="6"/>
      <c r="P216" s="71"/>
      <c r="Q216" s="71"/>
      <c r="R216" s="52"/>
      <c r="S216" s="52"/>
      <c r="T216" s="52"/>
      <c r="U216" s="52"/>
      <c r="V216" s="6"/>
      <c r="W216" s="12">
        <v>16.147894018466616</v>
      </c>
      <c r="X216" s="12">
        <f t="shared" si="24"/>
        <v>0.94684888639318376</v>
      </c>
      <c r="Y216" s="63">
        <v>213</v>
      </c>
      <c r="Z216" s="62">
        <f t="shared" si="25"/>
        <v>0.84325396825396826</v>
      </c>
      <c r="AA216" s="12">
        <f t="shared" si="26"/>
        <v>1.0079216785556244</v>
      </c>
      <c r="AJ216" s="6"/>
      <c r="AK216" s="12">
        <f t="shared" si="27"/>
        <v>13.506219299629947</v>
      </c>
      <c r="AL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BC216" s="6"/>
    </row>
    <row r="217" spans="1:55">
      <c r="A217" s="10">
        <v>44089</v>
      </c>
      <c r="B217" s="11">
        <v>214</v>
      </c>
      <c r="C217" s="12">
        <v>168.300003</v>
      </c>
      <c r="D217" s="12"/>
      <c r="E217" s="12"/>
      <c r="F217" s="12"/>
      <c r="G217" s="12"/>
      <c r="H217" s="6"/>
      <c r="I217" s="12">
        <f t="shared" si="22"/>
        <v>154.93239244307551</v>
      </c>
      <c r="J217" s="12">
        <f t="shared" si="23"/>
        <v>13.36761055692449</v>
      </c>
      <c r="K217" s="12"/>
      <c r="L217" s="12"/>
      <c r="M217" s="12"/>
      <c r="N217" s="12"/>
      <c r="O217" s="6"/>
      <c r="P217" s="71"/>
      <c r="Q217" s="71"/>
      <c r="R217" s="52"/>
      <c r="S217" s="52"/>
      <c r="T217" s="52"/>
      <c r="U217" s="52"/>
      <c r="V217" s="6"/>
      <c r="W217" s="12">
        <v>16.228182525067751</v>
      </c>
      <c r="X217" s="12">
        <f t="shared" si="24"/>
        <v>0.95155668810271443</v>
      </c>
      <c r="Y217" s="63">
        <v>214</v>
      </c>
      <c r="Z217" s="62">
        <f t="shared" si="25"/>
        <v>0.84722222222222221</v>
      </c>
      <c r="AA217" s="12">
        <f t="shared" si="26"/>
        <v>1.024592392540099</v>
      </c>
      <c r="AJ217" s="6"/>
      <c r="AK217" s="12">
        <f t="shared" si="27"/>
        <v>13.36761055692449</v>
      </c>
      <c r="AL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BC217" s="6"/>
    </row>
    <row r="218" spans="1:55">
      <c r="A218" s="10">
        <v>44090</v>
      </c>
      <c r="B218" s="11">
        <v>215</v>
      </c>
      <c r="C218" s="12">
        <v>170</v>
      </c>
      <c r="D218" s="12"/>
      <c r="E218" s="12"/>
      <c r="F218" s="12"/>
      <c r="G218" s="12"/>
      <c r="H218" s="6"/>
      <c r="I218" s="12">
        <f t="shared" si="22"/>
        <v>154.90100318578095</v>
      </c>
      <c r="J218" s="12">
        <f t="shared" si="23"/>
        <v>15.098996814219049</v>
      </c>
      <c r="K218" s="12"/>
      <c r="L218" s="12"/>
      <c r="M218" s="12"/>
      <c r="N218" s="12"/>
      <c r="O218" s="6"/>
      <c r="P218" s="71"/>
      <c r="Q218" s="71"/>
      <c r="R218" s="52"/>
      <c r="S218" s="52"/>
      <c r="T218" s="52"/>
      <c r="U218" s="52"/>
      <c r="V218" s="6"/>
      <c r="W218" s="12">
        <v>16.246135962741107</v>
      </c>
      <c r="X218" s="12">
        <f t="shared" si="24"/>
        <v>0.95260940695561913</v>
      </c>
      <c r="Y218" s="63">
        <v>215</v>
      </c>
      <c r="Z218" s="62">
        <f t="shared" si="25"/>
        <v>0.85119047619047616</v>
      </c>
      <c r="AA218" s="12">
        <f t="shared" si="26"/>
        <v>1.0415528300904833</v>
      </c>
      <c r="AJ218" s="6"/>
      <c r="AK218" s="12">
        <f t="shared" si="27"/>
        <v>15.098996814219049</v>
      </c>
      <c r="AL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BC218" s="6"/>
    </row>
    <row r="219" spans="1:55">
      <c r="A219" s="10">
        <v>44091</v>
      </c>
      <c r="B219" s="11">
        <v>216</v>
      </c>
      <c r="C219" s="12">
        <v>170.33999600000001</v>
      </c>
      <c r="D219" s="12"/>
      <c r="E219" s="12"/>
      <c r="F219" s="12"/>
      <c r="G219" s="12"/>
      <c r="H219" s="6"/>
      <c r="I219" s="12">
        <f t="shared" si="22"/>
        <v>154.86961392848639</v>
      </c>
      <c r="J219" s="12">
        <f t="shared" si="23"/>
        <v>15.470382071513626</v>
      </c>
      <c r="K219" s="12"/>
      <c r="L219" s="12"/>
      <c r="M219" s="12"/>
      <c r="N219" s="12"/>
      <c r="O219" s="6"/>
      <c r="P219" s="71"/>
      <c r="Q219" s="71"/>
      <c r="R219" s="52"/>
      <c r="S219" s="52"/>
      <c r="T219" s="52"/>
      <c r="U219" s="52"/>
      <c r="V219" s="6"/>
      <c r="W219" s="12">
        <v>16.255387267773187</v>
      </c>
      <c r="X219" s="12">
        <f t="shared" si="24"/>
        <v>0.95315186703476584</v>
      </c>
      <c r="Y219" s="63">
        <v>216</v>
      </c>
      <c r="Z219" s="62">
        <f t="shared" si="25"/>
        <v>0.85515873015873012</v>
      </c>
      <c r="AA219" s="12">
        <f t="shared" si="26"/>
        <v>1.0588182958080339</v>
      </c>
      <c r="AJ219" s="6"/>
      <c r="AK219" s="12">
        <f t="shared" si="27"/>
        <v>15.470382071513626</v>
      </c>
      <c r="AL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BC219" s="6"/>
    </row>
    <row r="220" spans="1:55">
      <c r="A220" s="10">
        <v>44092</v>
      </c>
      <c r="B220" s="11">
        <v>217</v>
      </c>
      <c r="C220" s="12">
        <v>168.699997</v>
      </c>
      <c r="D220" s="12"/>
      <c r="E220" s="12"/>
      <c r="F220" s="12"/>
      <c r="G220" s="12"/>
      <c r="H220" s="6"/>
      <c r="I220" s="12">
        <f t="shared" si="22"/>
        <v>154.83822467119182</v>
      </c>
      <c r="J220" s="12">
        <f t="shared" si="23"/>
        <v>13.861772328808172</v>
      </c>
      <c r="K220" s="12"/>
      <c r="L220" s="12"/>
      <c r="M220" s="12"/>
      <c r="N220" s="12"/>
      <c r="O220" s="6"/>
      <c r="P220" s="71"/>
      <c r="Q220" s="71"/>
      <c r="R220" s="52"/>
      <c r="S220" s="52"/>
      <c r="T220" s="52"/>
      <c r="U220" s="52"/>
      <c r="V220" s="6"/>
      <c r="W220" s="12">
        <v>16.260255617911895</v>
      </c>
      <c r="X220" s="12">
        <f t="shared" si="24"/>
        <v>0.95343732790676161</v>
      </c>
      <c r="Y220" s="63">
        <v>217</v>
      </c>
      <c r="Z220" s="62">
        <f t="shared" si="25"/>
        <v>0.85912698412698407</v>
      </c>
      <c r="AA220" s="12">
        <f t="shared" si="26"/>
        <v>1.0764053029751868</v>
      </c>
      <c r="AJ220" s="6"/>
      <c r="AK220" s="12">
        <f t="shared" si="27"/>
        <v>13.861772328808172</v>
      </c>
      <c r="AL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BC220" s="6"/>
    </row>
    <row r="221" spans="1:55">
      <c r="A221" s="10">
        <v>44095</v>
      </c>
      <c r="B221" s="11">
        <v>218</v>
      </c>
      <c r="C221" s="12">
        <v>161.36999499999999</v>
      </c>
      <c r="D221" s="12"/>
      <c r="E221" s="12"/>
      <c r="F221" s="12"/>
      <c r="G221" s="12"/>
      <c r="H221" s="6"/>
      <c r="I221" s="12">
        <f t="shared" si="22"/>
        <v>154.80683541389729</v>
      </c>
      <c r="J221" s="12">
        <f t="shared" si="23"/>
        <v>6.5631595861026994</v>
      </c>
      <c r="K221" s="12"/>
      <c r="L221" s="12"/>
      <c r="M221" s="12"/>
      <c r="N221" s="12"/>
      <c r="O221" s="6"/>
      <c r="P221" s="71"/>
      <c r="Q221" s="71"/>
      <c r="R221" s="52"/>
      <c r="S221" s="52"/>
      <c r="T221" s="52"/>
      <c r="U221" s="52"/>
      <c r="V221" s="6"/>
      <c r="W221" s="12">
        <v>16.636768991919325</v>
      </c>
      <c r="X221" s="12">
        <f t="shared" si="24"/>
        <v>0.9755145887856963</v>
      </c>
      <c r="Y221" s="63">
        <v>218</v>
      </c>
      <c r="Z221" s="62">
        <f t="shared" si="25"/>
        <v>0.86309523809523814</v>
      </c>
      <c r="AA221" s="12">
        <f t="shared" si="26"/>
        <v>1.0943317074660934</v>
      </c>
      <c r="AJ221" s="6"/>
      <c r="AK221" s="12">
        <f t="shared" si="27"/>
        <v>6.5631595861026994</v>
      </c>
      <c r="AL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BC221" s="6"/>
    </row>
    <row r="222" spans="1:55">
      <c r="A222" s="10">
        <v>44096</v>
      </c>
      <c r="B222" s="11">
        <v>219</v>
      </c>
      <c r="C222" s="12">
        <v>162.679993</v>
      </c>
      <c r="D222" s="12"/>
      <c r="E222" s="12"/>
      <c r="F222" s="12"/>
      <c r="G222" s="12"/>
      <c r="H222" s="6"/>
      <c r="I222" s="12">
        <f t="shared" si="22"/>
        <v>154.77544615660273</v>
      </c>
      <c r="J222" s="12">
        <f t="shared" si="23"/>
        <v>7.9045468433972701</v>
      </c>
      <c r="K222" s="12"/>
      <c r="L222" s="12"/>
      <c r="M222" s="12"/>
      <c r="N222" s="12"/>
      <c r="O222" s="6"/>
      <c r="P222" s="71"/>
      <c r="Q222" s="71"/>
      <c r="R222" s="52"/>
      <c r="S222" s="52"/>
      <c r="T222" s="52"/>
      <c r="U222" s="52"/>
      <c r="V222" s="6"/>
      <c r="W222" s="12">
        <v>16.69029236061732</v>
      </c>
      <c r="X222" s="12">
        <f t="shared" si="24"/>
        <v>0.97865298825684421</v>
      </c>
      <c r="Y222" s="63">
        <v>219</v>
      </c>
      <c r="Z222" s="62">
        <f t="shared" si="25"/>
        <v>0.86706349206349209</v>
      </c>
      <c r="AA222" s="12">
        <f t="shared" si="26"/>
        <v>1.1126168608589178</v>
      </c>
      <c r="AJ222" s="6"/>
      <c r="AK222" s="12">
        <f t="shared" si="27"/>
        <v>7.9045468433972701</v>
      </c>
      <c r="AL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BC222" s="6"/>
    </row>
    <row r="223" spans="1:55">
      <c r="A223" s="10">
        <v>44097</v>
      </c>
      <c r="B223" s="11">
        <v>220</v>
      </c>
      <c r="C223" s="12">
        <v>158.78999300000001</v>
      </c>
      <c r="D223" s="12"/>
      <c r="E223" s="12"/>
      <c r="F223" s="12"/>
      <c r="G223" s="12"/>
      <c r="H223" s="6"/>
      <c r="I223" s="12">
        <f t="shared" si="22"/>
        <v>154.74405689930816</v>
      </c>
      <c r="J223" s="12">
        <f t="shared" si="23"/>
        <v>4.0459361006918471</v>
      </c>
      <c r="K223" s="12"/>
      <c r="L223" s="12"/>
      <c r="M223" s="12"/>
      <c r="N223" s="12"/>
      <c r="O223" s="6"/>
      <c r="P223" s="71"/>
      <c r="Q223" s="71"/>
      <c r="R223" s="52"/>
      <c r="S223" s="52"/>
      <c r="T223" s="52"/>
      <c r="U223" s="52"/>
      <c r="V223" s="6"/>
      <c r="W223" s="12">
        <v>16.926046074144523</v>
      </c>
      <c r="X223" s="12">
        <f t="shared" si="24"/>
        <v>0.9924766572046968</v>
      </c>
      <c r="Y223" s="63">
        <v>220</v>
      </c>
      <c r="Z223" s="62">
        <f t="shared" si="25"/>
        <v>0.87103174603174605</v>
      </c>
      <c r="AA223" s="12">
        <f t="shared" si="26"/>
        <v>1.1312817861712798</v>
      </c>
      <c r="AJ223" s="6"/>
      <c r="AK223" s="12">
        <f t="shared" si="27"/>
        <v>4.0459361006918471</v>
      </c>
      <c r="AL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BC223" s="6"/>
    </row>
    <row r="224" spans="1:55">
      <c r="A224" s="10">
        <v>44098</v>
      </c>
      <c r="B224" s="11">
        <v>221</v>
      </c>
      <c r="C224" s="12">
        <v>158.759995</v>
      </c>
      <c r="D224" s="12"/>
      <c r="E224" s="12"/>
      <c r="F224" s="12"/>
      <c r="G224" s="12"/>
      <c r="H224" s="6"/>
      <c r="I224" s="12">
        <f t="shared" si="22"/>
        <v>154.7126676420136</v>
      </c>
      <c r="J224" s="12">
        <f t="shared" si="23"/>
        <v>4.0473273579864042</v>
      </c>
      <c r="K224" s="12"/>
      <c r="L224" s="12"/>
      <c r="M224" s="12"/>
      <c r="N224" s="12"/>
      <c r="O224" s="6"/>
      <c r="P224" s="71"/>
      <c r="Q224" s="71"/>
      <c r="R224" s="52"/>
      <c r="S224" s="52"/>
      <c r="T224" s="52"/>
      <c r="U224" s="52"/>
      <c r="V224" s="6"/>
      <c r="W224" s="12">
        <v>16.97820203965685</v>
      </c>
      <c r="X224" s="12">
        <f t="shared" si="24"/>
        <v>0.99553487754027947</v>
      </c>
      <c r="Y224" s="63">
        <v>221</v>
      </c>
      <c r="Z224" s="62">
        <f t="shared" si="25"/>
        <v>0.875</v>
      </c>
      <c r="AA224" s="12">
        <f t="shared" si="26"/>
        <v>1.1503493803760083</v>
      </c>
      <c r="AJ224" s="6"/>
      <c r="AK224" s="12">
        <f t="shared" si="27"/>
        <v>4.0473273579864042</v>
      </c>
      <c r="AL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BC224" s="6"/>
    </row>
    <row r="225" spans="1:55">
      <c r="A225" s="10">
        <v>44099</v>
      </c>
      <c r="B225" s="11">
        <v>222</v>
      </c>
      <c r="C225" s="12">
        <v>161.490005</v>
      </c>
      <c r="D225" s="12"/>
      <c r="E225" s="12"/>
      <c r="F225" s="12"/>
      <c r="G225" s="12"/>
      <c r="H225" s="6"/>
      <c r="I225" s="12">
        <f t="shared" si="22"/>
        <v>154.68127838471906</v>
      </c>
      <c r="J225" s="12">
        <f t="shared" si="23"/>
        <v>6.808726615280932</v>
      </c>
      <c r="K225" s="12"/>
      <c r="L225" s="12"/>
      <c r="M225" s="12"/>
      <c r="N225" s="12"/>
      <c r="O225" s="6"/>
      <c r="P225" s="71"/>
      <c r="Q225" s="71"/>
      <c r="R225" s="52"/>
      <c r="S225" s="52"/>
      <c r="T225" s="52"/>
      <c r="U225" s="52"/>
      <c r="V225" s="6"/>
      <c r="W225" s="12">
        <v>17.008749015788084</v>
      </c>
      <c r="X225" s="12">
        <f t="shared" si="24"/>
        <v>0.99732603187281721</v>
      </c>
      <c r="Y225" s="63">
        <v>222</v>
      </c>
      <c r="Z225" s="62">
        <f t="shared" si="25"/>
        <v>0.87896825396825395</v>
      </c>
      <c r="AA225" s="12">
        <f t="shared" si="26"/>
        <v>1.1698446487773884</v>
      </c>
      <c r="AJ225" s="6"/>
      <c r="AK225" s="12">
        <f t="shared" si="27"/>
        <v>6.808726615280932</v>
      </c>
      <c r="AL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BC225" s="6"/>
    </row>
    <row r="226" spans="1:55">
      <c r="A226" s="10">
        <v>44102</v>
      </c>
      <c r="B226" s="11">
        <v>223</v>
      </c>
      <c r="C226" s="12">
        <v>164.63999899999999</v>
      </c>
      <c r="D226" s="12"/>
      <c r="E226" s="12"/>
      <c r="F226" s="12"/>
      <c r="G226" s="12"/>
      <c r="H226" s="6"/>
      <c r="I226" s="12">
        <f t="shared" si="22"/>
        <v>154.6498891274245</v>
      </c>
      <c r="J226" s="12">
        <f t="shared" si="23"/>
        <v>9.9901098725754878</v>
      </c>
      <c r="K226" s="12"/>
      <c r="L226" s="12"/>
      <c r="M226" s="12"/>
      <c r="N226" s="12"/>
      <c r="O226" s="6"/>
      <c r="P226" s="71"/>
      <c r="Q226" s="71"/>
      <c r="R226" s="52"/>
      <c r="S226" s="52"/>
      <c r="T226" s="52"/>
      <c r="U226" s="52"/>
      <c r="V226" s="6"/>
      <c r="W226" s="12">
        <v>17.119838673637389</v>
      </c>
      <c r="X226" s="12">
        <f t="shared" si="24"/>
        <v>1.0038398917423537</v>
      </c>
      <c r="Y226" s="63">
        <v>223</v>
      </c>
      <c r="Z226" s="62">
        <f t="shared" si="25"/>
        <v>0.88293650793650791</v>
      </c>
      <c r="AA226" s="12">
        <f t="shared" si="26"/>
        <v>1.189794977493698</v>
      </c>
      <c r="AJ226" s="6"/>
      <c r="AK226" s="12">
        <f t="shared" si="27"/>
        <v>9.9901098725754878</v>
      </c>
      <c r="AL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BC226" s="6"/>
    </row>
    <row r="227" spans="1:55">
      <c r="A227" s="10">
        <v>44103</v>
      </c>
      <c r="B227" s="11">
        <v>224</v>
      </c>
      <c r="C227" s="12">
        <v>164.509995</v>
      </c>
      <c r="D227" s="12"/>
      <c r="E227" s="12"/>
      <c r="F227" s="12"/>
      <c r="G227" s="12"/>
      <c r="H227" s="6"/>
      <c r="I227" s="12">
        <f t="shared" si="22"/>
        <v>154.61849987012994</v>
      </c>
      <c r="J227" s="12">
        <f t="shared" si="23"/>
        <v>9.8914951298700657</v>
      </c>
      <c r="K227" s="12"/>
      <c r="L227" s="12"/>
      <c r="M227" s="12"/>
      <c r="N227" s="12"/>
      <c r="O227" s="6"/>
      <c r="P227" s="71"/>
      <c r="Q227" s="71"/>
      <c r="R227" s="52"/>
      <c r="S227" s="52"/>
      <c r="T227" s="52"/>
      <c r="U227" s="52"/>
      <c r="V227" s="6"/>
      <c r="W227" s="12">
        <v>17.182565763803012</v>
      </c>
      <c r="X227" s="12">
        <f t="shared" si="24"/>
        <v>1.0075179611798966</v>
      </c>
      <c r="Y227" s="63">
        <v>224</v>
      </c>
      <c r="Z227" s="62">
        <f t="shared" si="25"/>
        <v>0.88690476190476186</v>
      </c>
      <c r="AA227" s="12">
        <f t="shared" si="26"/>
        <v>1.2102304517744078</v>
      </c>
      <c r="AJ227" s="6"/>
      <c r="AK227" s="12">
        <f t="shared" si="27"/>
        <v>9.8914951298700657</v>
      </c>
      <c r="AL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BC227" s="6"/>
    </row>
    <row r="228" spans="1:55">
      <c r="A228" s="10">
        <v>44104</v>
      </c>
      <c r="B228" s="11">
        <v>225</v>
      </c>
      <c r="C228" s="12">
        <v>164.61000100000001</v>
      </c>
      <c r="D228" s="12"/>
      <c r="E228" s="12"/>
      <c r="F228" s="12"/>
      <c r="G228" s="12"/>
      <c r="H228" s="6"/>
      <c r="I228" s="12">
        <f t="shared" si="22"/>
        <v>154.58711061283537</v>
      </c>
      <c r="J228" s="12">
        <f t="shared" si="23"/>
        <v>10.022890387164637</v>
      </c>
      <c r="K228" s="12"/>
      <c r="L228" s="12"/>
      <c r="M228" s="12"/>
      <c r="N228" s="12"/>
      <c r="O228" s="6"/>
      <c r="P228" s="71"/>
      <c r="Q228" s="71"/>
      <c r="R228" s="52"/>
      <c r="S228" s="52"/>
      <c r="T228" s="52"/>
      <c r="U228" s="52"/>
      <c r="V228" s="6"/>
      <c r="W228" s="12">
        <v>17.232338331439109</v>
      </c>
      <c r="X228" s="12">
        <f t="shared" si="24"/>
        <v>1.0104364284540361</v>
      </c>
      <c r="Y228" s="63">
        <v>225</v>
      </c>
      <c r="Z228" s="62">
        <f t="shared" si="25"/>
        <v>0.89087301587301593</v>
      </c>
      <c r="AA228" s="12">
        <f t="shared" si="26"/>
        <v>1.2311842297805575</v>
      </c>
      <c r="AJ228" s="6"/>
      <c r="AK228" s="12">
        <f t="shared" si="27"/>
        <v>10.022890387164637</v>
      </c>
      <c r="AL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BC228" s="6"/>
    </row>
    <row r="229" spans="1:55">
      <c r="A229" s="10">
        <v>44105</v>
      </c>
      <c r="B229" s="11">
        <v>226</v>
      </c>
      <c r="C229" s="12">
        <v>163.679993</v>
      </c>
      <c r="D229" s="12"/>
      <c r="E229" s="12"/>
      <c r="F229" s="12"/>
      <c r="G229" s="12"/>
      <c r="H229" s="6"/>
      <c r="I229" s="12">
        <f t="shared" si="22"/>
        <v>154.55572135554084</v>
      </c>
      <c r="J229" s="12">
        <f t="shared" si="23"/>
        <v>9.1242716444591565</v>
      </c>
      <c r="K229" s="12"/>
      <c r="L229" s="12"/>
      <c r="M229" s="12"/>
      <c r="N229" s="12"/>
      <c r="O229" s="6"/>
      <c r="P229" s="71"/>
      <c r="Q229" s="71"/>
      <c r="R229" s="52"/>
      <c r="S229" s="52"/>
      <c r="T229" s="52"/>
      <c r="U229" s="52"/>
      <c r="V229" s="6"/>
      <c r="W229" s="12">
        <v>17.245395702815614</v>
      </c>
      <c r="X229" s="12">
        <f t="shared" si="24"/>
        <v>1.0112020612686266</v>
      </c>
      <c r="Y229" s="63">
        <v>226</v>
      </c>
      <c r="Z229" s="62">
        <f t="shared" si="25"/>
        <v>0.89484126984126988</v>
      </c>
      <c r="AA229" s="12">
        <f t="shared" si="26"/>
        <v>1.2526929839120398</v>
      </c>
      <c r="AJ229" s="6"/>
      <c r="AK229" s="12">
        <f t="shared" si="27"/>
        <v>9.1242716444591565</v>
      </c>
      <c r="AL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BC229" s="6"/>
    </row>
    <row r="230" spans="1:55">
      <c r="A230" s="10">
        <v>44106</v>
      </c>
      <c r="B230" s="11">
        <v>227</v>
      </c>
      <c r="C230" s="12">
        <v>165.61000100000001</v>
      </c>
      <c r="D230" s="12"/>
      <c r="E230" s="12"/>
      <c r="F230" s="12"/>
      <c r="G230" s="12"/>
      <c r="H230" s="6"/>
      <c r="I230" s="12">
        <f t="shared" si="22"/>
        <v>154.52433209824628</v>
      </c>
      <c r="J230" s="12">
        <f t="shared" si="23"/>
        <v>11.085668901753735</v>
      </c>
      <c r="K230" s="12"/>
      <c r="L230" s="12"/>
      <c r="M230" s="12"/>
      <c r="N230" s="12"/>
      <c r="O230" s="6"/>
      <c r="P230" s="71"/>
      <c r="Q230" s="71"/>
      <c r="R230" s="52"/>
      <c r="S230" s="52"/>
      <c r="T230" s="52"/>
      <c r="U230" s="52"/>
      <c r="V230" s="6"/>
      <c r="W230" s="12">
        <v>17.261246477330218</v>
      </c>
      <c r="X230" s="12">
        <f t="shared" si="24"/>
        <v>1.0121314882378931</v>
      </c>
      <c r="Y230" s="63">
        <v>227</v>
      </c>
      <c r="Z230" s="62">
        <f t="shared" si="25"/>
        <v>0.89880952380952384</v>
      </c>
      <c r="AA230" s="12">
        <f t="shared" si="26"/>
        <v>1.2747974249655289</v>
      </c>
      <c r="AJ230" s="6"/>
      <c r="AK230" s="12">
        <f t="shared" si="27"/>
        <v>11.085668901753735</v>
      </c>
      <c r="AL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BC230" s="6"/>
    </row>
    <row r="231" spans="1:55">
      <c r="A231" s="10">
        <v>44109</v>
      </c>
      <c r="B231" s="11">
        <v>228</v>
      </c>
      <c r="C231" s="12">
        <v>168.720001</v>
      </c>
      <c r="D231" s="12"/>
      <c r="E231" s="12"/>
      <c r="F231" s="12"/>
      <c r="G231" s="12"/>
      <c r="H231" s="6"/>
      <c r="I231" s="12">
        <f t="shared" si="22"/>
        <v>154.49294284095171</v>
      </c>
      <c r="J231" s="12">
        <f t="shared" si="23"/>
        <v>14.227058159048283</v>
      </c>
      <c r="K231" s="12"/>
      <c r="L231" s="12"/>
      <c r="M231" s="12"/>
      <c r="N231" s="12"/>
      <c r="O231" s="6"/>
      <c r="P231" s="71"/>
      <c r="Q231" s="71"/>
      <c r="R231" s="52"/>
      <c r="S231" s="52"/>
      <c r="T231" s="52"/>
      <c r="U231" s="52"/>
      <c r="V231" s="6"/>
      <c r="W231" s="12">
        <v>17.286494498568032</v>
      </c>
      <c r="X231" s="12">
        <f t="shared" si="24"/>
        <v>1.0136119327320987</v>
      </c>
      <c r="Y231" s="63">
        <v>228</v>
      </c>
      <c r="Z231" s="62">
        <f t="shared" si="25"/>
        <v>0.90277777777777779</v>
      </c>
      <c r="AA231" s="12">
        <f t="shared" si="26"/>
        <v>1.2975429286165541</v>
      </c>
      <c r="AJ231" s="6"/>
      <c r="AK231" s="12">
        <f t="shared" si="27"/>
        <v>14.227058159048283</v>
      </c>
      <c r="AL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BC231" s="6"/>
    </row>
    <row r="232" spans="1:55">
      <c r="A232" s="10">
        <v>44110</v>
      </c>
      <c r="B232" s="11">
        <v>229</v>
      </c>
      <c r="C232" s="12">
        <v>166.88999899999999</v>
      </c>
      <c r="D232" s="12"/>
      <c r="E232" s="12"/>
      <c r="F232" s="12"/>
      <c r="G232" s="12"/>
      <c r="H232" s="6"/>
      <c r="I232" s="12">
        <f t="shared" si="22"/>
        <v>154.46155358365718</v>
      </c>
      <c r="J232" s="12">
        <f t="shared" si="23"/>
        <v>12.428445416342811</v>
      </c>
      <c r="K232" s="12"/>
      <c r="L232" s="12"/>
      <c r="M232" s="12"/>
      <c r="N232" s="12"/>
      <c r="O232" s="6"/>
      <c r="P232" s="71"/>
      <c r="Q232" s="71"/>
      <c r="R232" s="52"/>
      <c r="S232" s="52"/>
      <c r="T232" s="52"/>
      <c r="U232" s="52"/>
      <c r="V232" s="6"/>
      <c r="W232" s="12">
        <v>17.410945731993849</v>
      </c>
      <c r="X232" s="12">
        <f t="shared" si="24"/>
        <v>1.0209092627520218</v>
      </c>
      <c r="Y232" s="63">
        <v>229</v>
      </c>
      <c r="Z232" s="62">
        <f t="shared" si="25"/>
        <v>0.90674603174603174</v>
      </c>
      <c r="AA232" s="12">
        <f t="shared" si="26"/>
        <v>1.3209802893126328</v>
      </c>
      <c r="AJ232" s="6"/>
      <c r="AK232" s="12">
        <f t="shared" si="27"/>
        <v>12.428445416342811</v>
      </c>
      <c r="AL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BC232" s="6"/>
    </row>
    <row r="233" spans="1:55">
      <c r="A233" s="10">
        <v>44111</v>
      </c>
      <c r="B233" s="11">
        <v>230</v>
      </c>
      <c r="C233" s="12">
        <v>171.550003</v>
      </c>
      <c r="D233" s="12"/>
      <c r="E233" s="12"/>
      <c r="F233" s="12"/>
      <c r="G233" s="12"/>
      <c r="H233" s="6"/>
      <c r="I233" s="12">
        <f t="shared" si="22"/>
        <v>154.43016432636261</v>
      </c>
      <c r="J233" s="12">
        <f t="shared" si="23"/>
        <v>17.119838673637389</v>
      </c>
      <c r="K233" s="12"/>
      <c r="L233" s="12"/>
      <c r="M233" s="12"/>
      <c r="N233" s="12"/>
      <c r="O233" s="6"/>
      <c r="P233" s="71"/>
      <c r="Q233" s="71"/>
      <c r="R233" s="52"/>
      <c r="S233" s="52"/>
      <c r="T233" s="52"/>
      <c r="U233" s="52"/>
      <c r="V233" s="6"/>
      <c r="W233" s="12">
        <v>17.522871103322757</v>
      </c>
      <c r="X233" s="12">
        <f t="shared" si="24"/>
        <v>1.0274721255674903</v>
      </c>
      <c r="Y233" s="63">
        <v>230</v>
      </c>
      <c r="Z233" s="62">
        <f t="shared" si="25"/>
        <v>0.9107142857142857</v>
      </c>
      <c r="AA233" s="12">
        <f t="shared" si="26"/>
        <v>1.3451666341766386</v>
      </c>
      <c r="AJ233" s="6"/>
      <c r="AK233" s="12">
        <f t="shared" si="27"/>
        <v>17.119838673637389</v>
      </c>
      <c r="AL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BC233" s="6"/>
    </row>
    <row r="234" spans="1:55">
      <c r="A234" s="10">
        <v>44112</v>
      </c>
      <c r="B234" s="11">
        <v>231</v>
      </c>
      <c r="C234" s="12">
        <v>173.779999</v>
      </c>
      <c r="D234" s="12"/>
      <c r="E234" s="12"/>
      <c r="F234" s="12"/>
      <c r="G234" s="12"/>
      <c r="H234" s="6"/>
      <c r="I234" s="12">
        <f t="shared" si="22"/>
        <v>154.39877506906805</v>
      </c>
      <c r="J234" s="12">
        <f t="shared" si="23"/>
        <v>19.381223930931952</v>
      </c>
      <c r="K234" s="12"/>
      <c r="L234" s="12"/>
      <c r="M234" s="12"/>
      <c r="N234" s="12"/>
      <c r="O234" s="6"/>
      <c r="P234" s="71"/>
      <c r="Q234" s="71"/>
      <c r="R234" s="52"/>
      <c r="S234" s="52"/>
      <c r="T234" s="52"/>
      <c r="U234" s="52"/>
      <c r="V234" s="6"/>
      <c r="W234" s="12">
        <v>17.699725816849991</v>
      </c>
      <c r="X234" s="12">
        <f t="shared" si="24"/>
        <v>1.037842189203352</v>
      </c>
      <c r="Y234" s="63">
        <v>231</v>
      </c>
      <c r="Z234" s="62">
        <f t="shared" si="25"/>
        <v>0.91468253968253965</v>
      </c>
      <c r="AA234" s="12">
        <f t="shared" si="26"/>
        <v>1.3701665397259748</v>
      </c>
      <c r="AJ234" s="6"/>
      <c r="AK234" s="12">
        <f t="shared" si="27"/>
        <v>19.381223930931952</v>
      </c>
      <c r="AL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BC234" s="6"/>
    </row>
    <row r="235" spans="1:55">
      <c r="A235" s="10">
        <v>44113</v>
      </c>
      <c r="B235" s="11">
        <v>232</v>
      </c>
      <c r="C235" s="12">
        <v>174.38000500000001</v>
      </c>
      <c r="D235" s="12"/>
      <c r="E235" s="12"/>
      <c r="F235" s="12"/>
      <c r="G235" s="12"/>
      <c r="H235" s="6"/>
      <c r="I235" s="12">
        <f t="shared" si="22"/>
        <v>154.36738581177349</v>
      </c>
      <c r="J235" s="12">
        <f t="shared" si="23"/>
        <v>20.012619188226523</v>
      </c>
      <c r="K235" s="12"/>
      <c r="L235" s="12"/>
      <c r="M235" s="12"/>
      <c r="N235" s="12"/>
      <c r="O235" s="6"/>
      <c r="P235" s="71"/>
      <c r="Q235" s="71"/>
      <c r="R235" s="52"/>
      <c r="S235" s="52"/>
      <c r="T235" s="52"/>
      <c r="U235" s="52"/>
      <c r="V235" s="6"/>
      <c r="W235" s="12">
        <v>17.956245506508452</v>
      </c>
      <c r="X235" s="12">
        <f t="shared" si="24"/>
        <v>1.05288349317855</v>
      </c>
      <c r="Y235" s="63">
        <v>232</v>
      </c>
      <c r="Z235" s="62">
        <f t="shared" si="25"/>
        <v>0.91865079365079361</v>
      </c>
      <c r="AA235" s="12">
        <f t="shared" si="26"/>
        <v>1.3960534082549898</v>
      </c>
      <c r="AJ235" s="6"/>
      <c r="AK235" s="12">
        <f t="shared" si="27"/>
        <v>20.012619188226523</v>
      </c>
      <c r="AL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BC235" s="6"/>
    </row>
    <row r="236" spans="1:55">
      <c r="A236" s="10">
        <v>44116</v>
      </c>
      <c r="B236" s="11">
        <v>233</v>
      </c>
      <c r="C236" s="12">
        <v>175.36000100000001</v>
      </c>
      <c r="D236" s="12"/>
      <c r="E236" s="12"/>
      <c r="F236" s="12"/>
      <c r="G236" s="12"/>
      <c r="H236" s="6"/>
      <c r="I236" s="12">
        <f t="shared" si="22"/>
        <v>154.33599655447895</v>
      </c>
      <c r="J236" s="12">
        <f t="shared" si="23"/>
        <v>21.024004445521058</v>
      </c>
      <c r="K236" s="12"/>
      <c r="L236" s="12"/>
      <c r="M236" s="12"/>
      <c r="N236" s="12"/>
      <c r="O236" s="6"/>
      <c r="P236" s="71"/>
      <c r="Q236" s="71"/>
      <c r="R236" s="52"/>
      <c r="S236" s="52"/>
      <c r="T236" s="52"/>
      <c r="U236" s="52"/>
      <c r="V236" s="6"/>
      <c r="W236" s="12">
        <v>17.97007973462479</v>
      </c>
      <c r="X236" s="12">
        <f t="shared" si="24"/>
        <v>1.053694677811734</v>
      </c>
      <c r="Y236" s="63">
        <v>233</v>
      </c>
      <c r="Z236" s="62">
        <f t="shared" si="25"/>
        <v>0.92261904761904767</v>
      </c>
      <c r="AA236" s="12">
        <f t="shared" si="26"/>
        <v>1.4229111803109853</v>
      </c>
      <c r="AJ236" s="6"/>
      <c r="AK236" s="12">
        <f t="shared" si="27"/>
        <v>21.024004445521058</v>
      </c>
      <c r="AL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BC236" s="6"/>
    </row>
    <row r="237" spans="1:55">
      <c r="A237" s="10">
        <v>44117</v>
      </c>
      <c r="B237" s="11">
        <v>234</v>
      </c>
      <c r="C237" s="12">
        <v>171.550003</v>
      </c>
      <c r="D237" s="12"/>
      <c r="E237" s="12"/>
      <c r="F237" s="12"/>
      <c r="G237" s="12"/>
      <c r="H237" s="6"/>
      <c r="I237" s="12">
        <f t="shared" si="22"/>
        <v>154.30460729718439</v>
      </c>
      <c r="J237" s="12">
        <f t="shared" si="23"/>
        <v>17.245395702815614</v>
      </c>
      <c r="K237" s="12"/>
      <c r="L237" s="12"/>
      <c r="M237" s="12"/>
      <c r="N237" s="12"/>
      <c r="O237" s="6"/>
      <c r="P237" s="71"/>
      <c r="Q237" s="71"/>
      <c r="R237" s="52"/>
      <c r="S237" s="52"/>
      <c r="T237" s="52"/>
      <c r="U237" s="52"/>
      <c r="V237" s="6"/>
      <c r="W237" s="12">
        <v>18.081930249213883</v>
      </c>
      <c r="X237" s="12">
        <f t="shared" si="24"/>
        <v>1.0602531513228974</v>
      </c>
      <c r="Y237" s="63">
        <v>234</v>
      </c>
      <c r="Z237" s="62">
        <f t="shared" si="25"/>
        <v>0.92658730158730163</v>
      </c>
      <c r="AA237" s="12">
        <f t="shared" si="26"/>
        <v>1.4508364874126363</v>
      </c>
      <c r="AJ237" s="6"/>
      <c r="AK237" s="12">
        <f t="shared" si="27"/>
        <v>17.245395702815614</v>
      </c>
      <c r="AL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BC237" s="6"/>
    </row>
    <row r="238" spans="1:55">
      <c r="A238" s="10">
        <v>44118</v>
      </c>
      <c r="B238" s="11">
        <v>235</v>
      </c>
      <c r="C238" s="12">
        <v>173.470001</v>
      </c>
      <c r="D238" s="12"/>
      <c r="E238" s="12"/>
      <c r="F238" s="12"/>
      <c r="G238" s="12"/>
      <c r="H238" s="6"/>
      <c r="I238" s="12">
        <f t="shared" si="22"/>
        <v>154.27321803988983</v>
      </c>
      <c r="J238" s="12">
        <f t="shared" si="23"/>
        <v>19.19678296011017</v>
      </c>
      <c r="K238" s="12"/>
      <c r="L238" s="12"/>
      <c r="M238" s="12"/>
      <c r="N238" s="12"/>
      <c r="O238" s="6"/>
      <c r="P238" s="71"/>
      <c r="Q238" s="71"/>
      <c r="R238" s="52"/>
      <c r="S238" s="52"/>
      <c r="T238" s="52"/>
      <c r="U238" s="52"/>
      <c r="V238" s="6"/>
      <c r="W238" s="12">
        <v>18.270537220035663</v>
      </c>
      <c r="X238" s="12">
        <f t="shared" si="24"/>
        <v>1.0713123210254216</v>
      </c>
      <c r="Y238" s="63">
        <v>235</v>
      </c>
      <c r="Z238" s="62">
        <f t="shared" si="25"/>
        <v>0.93055555555555558</v>
      </c>
      <c r="AA238" s="12">
        <f t="shared" si="26"/>
        <v>1.4799413890351927</v>
      </c>
      <c r="AJ238" s="6"/>
      <c r="AK238" s="12">
        <f t="shared" si="27"/>
        <v>19.19678296011017</v>
      </c>
      <c r="AL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BC238" s="6"/>
    </row>
    <row r="239" spans="1:55">
      <c r="A239" s="10">
        <v>44119</v>
      </c>
      <c r="B239" s="11">
        <v>236</v>
      </c>
      <c r="C239" s="12">
        <v>172.61000100000001</v>
      </c>
      <c r="D239" s="12"/>
      <c r="E239" s="12"/>
      <c r="F239" s="12"/>
      <c r="G239" s="12"/>
      <c r="H239" s="6"/>
      <c r="I239" s="12">
        <f t="shared" si="22"/>
        <v>154.24182878259526</v>
      </c>
      <c r="J239" s="12">
        <f t="shared" si="23"/>
        <v>18.368172217404748</v>
      </c>
      <c r="K239" s="12"/>
      <c r="L239" s="12"/>
      <c r="M239" s="12"/>
      <c r="N239" s="12"/>
      <c r="O239" s="6"/>
      <c r="P239" s="71"/>
      <c r="Q239" s="71"/>
      <c r="R239" s="52"/>
      <c r="S239" s="52"/>
      <c r="T239" s="52"/>
      <c r="U239" s="52"/>
      <c r="V239" s="6"/>
      <c r="W239" s="12">
        <v>18.368172217404748</v>
      </c>
      <c r="X239" s="12">
        <f t="shared" si="24"/>
        <v>1.0770372526125498</v>
      </c>
      <c r="Y239" s="63">
        <v>236</v>
      </c>
      <c r="Z239" s="62">
        <f t="shared" si="25"/>
        <v>0.93452380952380953</v>
      </c>
      <c r="AA239" s="12">
        <f t="shared" si="26"/>
        <v>1.5103568962835032</v>
      </c>
      <c r="AJ239" s="6"/>
      <c r="AK239" s="12">
        <f t="shared" si="27"/>
        <v>18.368172217404748</v>
      </c>
      <c r="AL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BC239" s="6"/>
    </row>
    <row r="240" spans="1:55">
      <c r="A240" s="10">
        <v>44120</v>
      </c>
      <c r="B240" s="11">
        <v>237</v>
      </c>
      <c r="C240" s="12">
        <v>174.86000100000001</v>
      </c>
      <c r="D240" s="12"/>
      <c r="E240" s="12"/>
      <c r="F240" s="12"/>
      <c r="G240" s="12"/>
      <c r="H240" s="6"/>
      <c r="I240" s="12">
        <f t="shared" si="22"/>
        <v>154.21043952530073</v>
      </c>
      <c r="J240" s="12">
        <f t="shared" si="23"/>
        <v>20.649561474699283</v>
      </c>
      <c r="K240" s="12"/>
      <c r="L240" s="12"/>
      <c r="M240" s="12"/>
      <c r="N240" s="12"/>
      <c r="O240" s="6"/>
      <c r="P240" s="71"/>
      <c r="Q240" s="71"/>
      <c r="R240" s="52"/>
      <c r="S240" s="52"/>
      <c r="T240" s="52"/>
      <c r="U240" s="52"/>
      <c r="V240" s="6"/>
      <c r="W240" s="12">
        <v>18.75372324658295</v>
      </c>
      <c r="X240" s="12">
        <f t="shared" si="24"/>
        <v>1.0996444459844936</v>
      </c>
      <c r="Y240" s="63">
        <v>237</v>
      </c>
      <c r="Z240" s="62">
        <f t="shared" si="25"/>
        <v>0.93849206349206349</v>
      </c>
      <c r="AA240" s="12">
        <f t="shared" si="26"/>
        <v>1.5422375718953325</v>
      </c>
      <c r="AJ240" s="6"/>
      <c r="AK240" s="12">
        <f t="shared" si="27"/>
        <v>20.649561474699283</v>
      </c>
      <c r="AL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BC240" s="6"/>
    </row>
    <row r="241" spans="1:55">
      <c r="A241" s="10">
        <v>44123</v>
      </c>
      <c r="B241" s="11">
        <v>238</v>
      </c>
      <c r="C241" s="12">
        <v>171.58999600000001</v>
      </c>
      <c r="D241" s="12"/>
      <c r="E241" s="12"/>
      <c r="F241" s="12"/>
      <c r="G241" s="12"/>
      <c r="H241" s="6"/>
      <c r="I241" s="12">
        <f t="shared" si="22"/>
        <v>154.17905026800616</v>
      </c>
      <c r="J241" s="12">
        <f t="shared" si="23"/>
        <v>17.410945731993849</v>
      </c>
      <c r="K241" s="12"/>
      <c r="L241" s="12"/>
      <c r="M241" s="12"/>
      <c r="N241" s="12"/>
      <c r="O241" s="6"/>
      <c r="P241" s="71"/>
      <c r="Q241" s="71"/>
      <c r="R241" s="52"/>
      <c r="S241" s="52"/>
      <c r="T241" s="52"/>
      <c r="U241" s="52"/>
      <c r="V241" s="6"/>
      <c r="W241" s="12">
        <v>18.765863588733652</v>
      </c>
      <c r="X241" s="12">
        <f t="shared" si="24"/>
        <v>1.1003563078181593</v>
      </c>
      <c r="Y241" s="63">
        <v>238</v>
      </c>
      <c r="Z241" s="62">
        <f t="shared" si="25"/>
        <v>0.94246031746031744</v>
      </c>
      <c r="AA241" s="12">
        <f t="shared" si="26"/>
        <v>1.5757676293730736</v>
      </c>
      <c r="AJ241" s="6"/>
      <c r="AK241" s="12">
        <f t="shared" si="27"/>
        <v>17.410945731993849</v>
      </c>
      <c r="AL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BC241" s="6"/>
    </row>
    <row r="242" spans="1:55">
      <c r="A242" s="10">
        <v>44124</v>
      </c>
      <c r="B242" s="11">
        <v>239</v>
      </c>
      <c r="C242" s="12">
        <v>173.259995</v>
      </c>
      <c r="D242" s="12"/>
      <c r="E242" s="12"/>
      <c r="F242" s="12"/>
      <c r="G242" s="12"/>
      <c r="H242" s="6"/>
      <c r="I242" s="12">
        <f t="shared" si="22"/>
        <v>154.1476610107116</v>
      </c>
      <c r="J242" s="12">
        <f t="shared" si="23"/>
        <v>19.112333989288402</v>
      </c>
      <c r="K242" s="12"/>
      <c r="L242" s="12"/>
      <c r="M242" s="12"/>
      <c r="N242" s="12"/>
      <c r="O242" s="6"/>
      <c r="P242" s="71"/>
      <c r="Q242" s="71"/>
      <c r="R242" s="52"/>
      <c r="S242" s="52"/>
      <c r="T242" s="52"/>
      <c r="U242" s="52"/>
      <c r="V242" s="6"/>
      <c r="W242" s="12">
        <v>19.112333989288402</v>
      </c>
      <c r="X242" s="12">
        <f t="shared" si="24"/>
        <v>1.1206719670959762</v>
      </c>
      <c r="Y242" s="63">
        <v>239</v>
      </c>
      <c r="Z242" s="62">
        <f t="shared" si="25"/>
        <v>0.9464285714285714</v>
      </c>
      <c r="AA242" s="12">
        <f t="shared" si="26"/>
        <v>1.6111691623526765</v>
      </c>
      <c r="AJ242" s="6"/>
      <c r="AK242" s="12">
        <f t="shared" si="27"/>
        <v>19.112333989288402</v>
      </c>
      <c r="AL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BC242" s="6"/>
    </row>
    <row r="243" spans="1:55">
      <c r="A243" s="10">
        <v>44125</v>
      </c>
      <c r="B243" s="11">
        <v>240</v>
      </c>
      <c r="C243" s="12">
        <v>172.86999499999999</v>
      </c>
      <c r="D243" s="12"/>
      <c r="E243" s="12"/>
      <c r="F243" s="12"/>
      <c r="G243" s="12"/>
      <c r="H243" s="6"/>
      <c r="I243" s="12">
        <f t="shared" si="22"/>
        <v>154.11627175341704</v>
      </c>
      <c r="J243" s="12">
        <f t="shared" si="23"/>
        <v>18.75372324658295</v>
      </c>
      <c r="K243" s="12"/>
      <c r="L243" s="12"/>
      <c r="M243" s="12"/>
      <c r="N243" s="12"/>
      <c r="O243" s="6"/>
      <c r="P243" s="71"/>
      <c r="Q243" s="71"/>
      <c r="R243" s="52"/>
      <c r="S243" s="52"/>
      <c r="T243" s="52"/>
      <c r="U243" s="52"/>
      <c r="V243" s="6"/>
      <c r="W243" s="12">
        <v>19.19678296011017</v>
      </c>
      <c r="X243" s="12">
        <f t="shared" si="24"/>
        <v>1.1256237220361685</v>
      </c>
      <c r="Y243" s="63">
        <v>240</v>
      </c>
      <c r="Z243" s="62">
        <f t="shared" si="25"/>
        <v>0.95039682539682535</v>
      </c>
      <c r="AA243" s="12">
        <f t="shared" si="26"/>
        <v>1.6487134702908506</v>
      </c>
      <c r="AJ243" s="6"/>
      <c r="AK243" s="12">
        <f t="shared" si="27"/>
        <v>18.75372324658295</v>
      </c>
      <c r="AL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BC243" s="6"/>
    </row>
    <row r="244" spans="1:55">
      <c r="A244" s="10">
        <v>44126</v>
      </c>
      <c r="B244" s="11">
        <v>241</v>
      </c>
      <c r="C244" s="12">
        <v>176.85000600000001</v>
      </c>
      <c r="D244" s="12"/>
      <c r="E244" s="12"/>
      <c r="F244" s="12"/>
      <c r="G244" s="12"/>
      <c r="H244" s="6"/>
      <c r="I244" s="12">
        <f t="shared" si="22"/>
        <v>154.0848824961225</v>
      </c>
      <c r="J244" s="12">
        <f t="shared" si="23"/>
        <v>22.765123503877504</v>
      </c>
      <c r="K244" s="12"/>
      <c r="L244" s="12"/>
      <c r="M244" s="12"/>
      <c r="N244" s="12"/>
      <c r="O244" s="6"/>
      <c r="P244" s="71"/>
      <c r="Q244" s="71"/>
      <c r="R244" s="52"/>
      <c r="S244" s="52"/>
      <c r="T244" s="52"/>
      <c r="U244" s="52"/>
      <c r="V244" s="6"/>
      <c r="W244" s="12">
        <v>19.381223930931952</v>
      </c>
      <c r="X244" s="12">
        <f t="shared" si="24"/>
        <v>1.1364386139117386</v>
      </c>
      <c r="Y244" s="63">
        <v>241</v>
      </c>
      <c r="Z244" s="62">
        <f t="shared" si="25"/>
        <v>0.95436507936507942</v>
      </c>
      <c r="AA244" s="12">
        <f t="shared" si="26"/>
        <v>1.688737002266798</v>
      </c>
      <c r="AJ244" s="6"/>
      <c r="AK244" s="12">
        <f t="shared" si="27"/>
        <v>22.765123503877504</v>
      </c>
      <c r="AL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BC244" s="6"/>
    </row>
    <row r="245" spans="1:55">
      <c r="A245" s="10">
        <v>44127</v>
      </c>
      <c r="B245" s="11">
        <v>242</v>
      </c>
      <c r="C245" s="12">
        <v>175.53999300000001</v>
      </c>
      <c r="D245" s="12"/>
      <c r="E245" s="12"/>
      <c r="F245" s="12"/>
      <c r="G245" s="12"/>
      <c r="H245" s="6"/>
      <c r="I245" s="12">
        <f t="shared" si="22"/>
        <v>154.05349323882794</v>
      </c>
      <c r="J245" s="12">
        <f t="shared" si="23"/>
        <v>21.48649976117207</v>
      </c>
      <c r="K245" s="12"/>
      <c r="L245" s="12"/>
      <c r="M245" s="12"/>
      <c r="N245" s="12"/>
      <c r="O245" s="6"/>
      <c r="P245" s="71"/>
      <c r="Q245" s="71"/>
      <c r="R245" s="52"/>
      <c r="S245" s="52"/>
      <c r="T245" s="52"/>
      <c r="U245" s="52"/>
      <c r="V245" s="6"/>
      <c r="W245" s="12">
        <v>19.744843304939423</v>
      </c>
      <c r="X245" s="12">
        <f t="shared" si="24"/>
        <v>1.1577598214299591</v>
      </c>
      <c r="Y245" s="63">
        <v>242</v>
      </c>
      <c r="Z245" s="62">
        <f t="shared" si="25"/>
        <v>0.95833333333333337</v>
      </c>
      <c r="AA245" s="12">
        <f t="shared" si="26"/>
        <v>1.7316643961222455</v>
      </c>
      <c r="AJ245" s="6"/>
      <c r="AK245" s="12">
        <f t="shared" si="27"/>
        <v>21.48649976117207</v>
      </c>
      <c r="AL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BC245" s="6"/>
    </row>
    <row r="246" spans="1:55">
      <c r="A246" s="10">
        <v>44130</v>
      </c>
      <c r="B246" s="11">
        <v>243</v>
      </c>
      <c r="C246" s="12">
        <v>170.16999799999999</v>
      </c>
      <c r="D246" s="12"/>
      <c r="E246" s="12"/>
      <c r="F246" s="12"/>
      <c r="G246" s="12"/>
      <c r="H246" s="6"/>
      <c r="I246" s="12">
        <f t="shared" si="22"/>
        <v>154.02210398153338</v>
      </c>
      <c r="J246" s="12">
        <f t="shared" si="23"/>
        <v>16.147894018466616</v>
      </c>
      <c r="K246" s="12"/>
      <c r="L246" s="12"/>
      <c r="M246" s="12"/>
      <c r="N246" s="12"/>
      <c r="O246" s="6"/>
      <c r="P246" s="71"/>
      <c r="Q246" s="71"/>
      <c r="R246" s="52"/>
      <c r="S246" s="52"/>
      <c r="T246" s="52"/>
      <c r="U246" s="52"/>
      <c r="V246" s="6"/>
      <c r="W246" s="12">
        <v>19.74958384602823</v>
      </c>
      <c r="X246" s="12">
        <f t="shared" si="24"/>
        <v>1.1580377880828061</v>
      </c>
      <c r="Y246" s="63">
        <v>243</v>
      </c>
      <c r="Z246" s="62">
        <f t="shared" si="25"/>
        <v>0.96230158730158732</v>
      </c>
      <c r="AA246" s="12">
        <f t="shared" si="26"/>
        <v>1.7780428020381671</v>
      </c>
      <c r="AJ246" s="6"/>
      <c r="AK246" s="12">
        <f t="shared" si="27"/>
        <v>16.147894018466616</v>
      </c>
      <c r="AL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BC246" s="6"/>
    </row>
    <row r="247" spans="1:55">
      <c r="A247" s="10">
        <v>44131</v>
      </c>
      <c r="B247" s="11">
        <v>244</v>
      </c>
      <c r="C247" s="12">
        <v>166.75</v>
      </c>
      <c r="D247" s="12"/>
      <c r="E247" s="12"/>
      <c r="F247" s="12"/>
      <c r="G247" s="12"/>
      <c r="H247" s="6"/>
      <c r="I247" s="12">
        <f t="shared" si="22"/>
        <v>153.99071472423881</v>
      </c>
      <c r="J247" s="12">
        <f t="shared" si="23"/>
        <v>12.759285275761187</v>
      </c>
      <c r="K247" s="12"/>
      <c r="L247" s="12"/>
      <c r="M247" s="12"/>
      <c r="N247" s="12"/>
      <c r="O247" s="6"/>
      <c r="P247" s="71"/>
      <c r="Q247" s="71"/>
      <c r="R247" s="52"/>
      <c r="S247" s="52"/>
      <c r="T247" s="52"/>
      <c r="U247" s="52"/>
      <c r="V247" s="6"/>
      <c r="W247" s="12">
        <v>20.012619188226523</v>
      </c>
      <c r="X247" s="12">
        <f t="shared" si="24"/>
        <v>1.1734611442528236</v>
      </c>
      <c r="Y247" s="63">
        <v>244</v>
      </c>
      <c r="Z247" s="62">
        <f t="shared" si="25"/>
        <v>0.96626984126984128</v>
      </c>
      <c r="AA247" s="12">
        <f t="shared" si="26"/>
        <v>1.8285948988056846</v>
      </c>
      <c r="AJ247" s="6"/>
      <c r="AK247" s="12">
        <f t="shared" si="27"/>
        <v>12.759285275761187</v>
      </c>
      <c r="AL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BC247" s="6"/>
    </row>
    <row r="248" spans="1:55">
      <c r="A248" s="10">
        <v>44132</v>
      </c>
      <c r="B248" s="11">
        <v>245</v>
      </c>
      <c r="C248" s="12">
        <v>161.16000399999999</v>
      </c>
      <c r="D248" s="12"/>
      <c r="E248" s="12"/>
      <c r="F248" s="12"/>
      <c r="G248" s="12"/>
      <c r="H248" s="6"/>
      <c r="I248" s="12">
        <f t="shared" si="22"/>
        <v>153.95932546694428</v>
      </c>
      <c r="J248" s="12">
        <f t="shared" si="23"/>
        <v>7.2006785330557079</v>
      </c>
      <c r="K248" s="12"/>
      <c r="L248" s="12"/>
      <c r="M248" s="12"/>
      <c r="N248" s="12"/>
      <c r="O248" s="6"/>
      <c r="P248" s="71"/>
      <c r="Q248" s="71"/>
      <c r="R248" s="52"/>
      <c r="S248" s="52"/>
      <c r="T248" s="52"/>
      <c r="U248" s="52"/>
      <c r="V248" s="6"/>
      <c r="W248" s="12">
        <v>20.649561474699283</v>
      </c>
      <c r="X248" s="12">
        <f t="shared" si="24"/>
        <v>1.210808930530946</v>
      </c>
      <c r="Y248" s="63">
        <v>245</v>
      </c>
      <c r="Z248" s="62">
        <f t="shared" si="25"/>
        <v>0.97023809523809523</v>
      </c>
      <c r="AA248" s="12">
        <f t="shared" si="26"/>
        <v>1.8843044227824219</v>
      </c>
      <c r="AJ248" s="6"/>
      <c r="AK248" s="12">
        <f t="shared" si="27"/>
        <v>7.2006785330557079</v>
      </c>
      <c r="AL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BC248" s="6"/>
    </row>
    <row r="249" spans="1:55">
      <c r="A249" s="10">
        <v>44133</v>
      </c>
      <c r="B249" s="11">
        <v>246</v>
      </c>
      <c r="C249" s="12">
        <v>164.60000600000001</v>
      </c>
      <c r="D249" s="12"/>
      <c r="E249" s="12"/>
      <c r="F249" s="12"/>
      <c r="G249" s="12"/>
      <c r="H249" s="6"/>
      <c r="I249" s="12">
        <f t="shared" si="22"/>
        <v>153.92793620964972</v>
      </c>
      <c r="J249" s="12">
        <f t="shared" si="23"/>
        <v>10.672069790350292</v>
      </c>
      <c r="K249" s="12"/>
      <c r="L249" s="12"/>
      <c r="M249" s="12"/>
      <c r="N249" s="12"/>
      <c r="O249" s="6"/>
      <c r="P249" s="71"/>
      <c r="Q249" s="71"/>
      <c r="R249" s="52"/>
      <c r="S249" s="52"/>
      <c r="T249" s="52"/>
      <c r="U249" s="52"/>
      <c r="V249" s="6"/>
      <c r="W249" s="12">
        <v>21.024004445521058</v>
      </c>
      <c r="X249" s="12">
        <f t="shared" si="24"/>
        <v>1.2327647911239685</v>
      </c>
      <c r="Y249" s="63">
        <v>246</v>
      </c>
      <c r="Z249" s="62">
        <f t="shared" si="25"/>
        <v>0.97420634920634919</v>
      </c>
      <c r="AA249" s="12">
        <f t="shared" si="26"/>
        <v>1.946561720798984</v>
      </c>
      <c r="AJ249" s="6"/>
      <c r="AK249" s="12">
        <f t="shared" si="27"/>
        <v>10.672069790350292</v>
      </c>
      <c r="AL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BC249" s="6"/>
    </row>
    <row r="250" spans="1:55">
      <c r="A250" s="10">
        <v>44134</v>
      </c>
      <c r="B250" s="11">
        <v>247</v>
      </c>
      <c r="C250" s="12">
        <v>164.949997</v>
      </c>
      <c r="D250" s="12"/>
      <c r="E250" s="12"/>
      <c r="F250" s="12"/>
      <c r="G250" s="12"/>
      <c r="H250" s="6"/>
      <c r="I250" s="12">
        <f t="shared" si="22"/>
        <v>153.89654695235515</v>
      </c>
      <c r="J250" s="12">
        <f t="shared" si="23"/>
        <v>11.053450047644844</v>
      </c>
      <c r="K250" s="12"/>
      <c r="L250" s="12"/>
      <c r="M250" s="12"/>
      <c r="N250" s="12"/>
      <c r="O250" s="6"/>
      <c r="P250" s="71"/>
      <c r="Q250" s="71"/>
      <c r="R250" s="52"/>
      <c r="S250" s="52"/>
      <c r="T250" s="52"/>
      <c r="U250" s="52"/>
      <c r="V250" s="6"/>
      <c r="W250" s="12">
        <v>21.48649976117207</v>
      </c>
      <c r="X250" s="12">
        <f t="shared" si="24"/>
        <v>1.2598836943125471</v>
      </c>
      <c r="Y250" s="63">
        <v>247</v>
      </c>
      <c r="Z250" s="62">
        <f t="shared" si="25"/>
        <v>0.97817460317460314</v>
      </c>
      <c r="AA250" s="12">
        <f t="shared" si="26"/>
        <v>2.0174287103431894</v>
      </c>
      <c r="AJ250" s="6"/>
      <c r="AK250" s="12">
        <f t="shared" si="27"/>
        <v>11.053450047644844</v>
      </c>
      <c r="AL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BC250" s="6"/>
    </row>
    <row r="251" spans="1:55">
      <c r="A251" s="10">
        <v>44137</v>
      </c>
      <c r="B251" s="11">
        <v>248</v>
      </c>
      <c r="C251" s="12">
        <v>173.61000100000001</v>
      </c>
      <c r="D251" s="12"/>
      <c r="E251" s="12"/>
      <c r="F251" s="12"/>
      <c r="G251" s="12"/>
      <c r="H251" s="6"/>
      <c r="I251" s="12">
        <f t="shared" si="22"/>
        <v>153.86515769506059</v>
      </c>
      <c r="J251" s="12">
        <f t="shared" si="23"/>
        <v>19.744843304939423</v>
      </c>
      <c r="K251" s="12"/>
      <c r="L251" s="12"/>
      <c r="M251" s="12"/>
      <c r="N251" s="12"/>
      <c r="O251" s="6"/>
      <c r="P251" s="71"/>
      <c r="Q251" s="71"/>
      <c r="R251" s="52"/>
      <c r="S251" s="52"/>
      <c r="T251" s="52"/>
      <c r="U251" s="52"/>
      <c r="V251" s="6"/>
      <c r="W251" s="12">
        <v>22.765123503877504</v>
      </c>
      <c r="X251" s="12">
        <f t="shared" si="24"/>
        <v>1.3348571531123155</v>
      </c>
      <c r="Y251" s="63">
        <v>248</v>
      </c>
      <c r="Z251" s="62">
        <f t="shared" si="25"/>
        <v>0.9821428571428571</v>
      </c>
      <c r="AA251" s="12">
        <f t="shared" si="26"/>
        <v>2.100165492844468</v>
      </c>
      <c r="AJ251" s="6"/>
      <c r="AK251" s="12">
        <f t="shared" si="27"/>
        <v>19.744843304939423</v>
      </c>
      <c r="AL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BC251" s="6"/>
    </row>
    <row r="252" spans="1:55">
      <c r="A252" s="10">
        <v>44138</v>
      </c>
      <c r="B252" s="11">
        <v>249</v>
      </c>
      <c r="C252" s="12">
        <v>179.21000699999999</v>
      </c>
      <c r="D252" s="12"/>
      <c r="E252" s="12"/>
      <c r="F252" s="12"/>
      <c r="G252" s="12"/>
      <c r="H252" s="6"/>
      <c r="I252" s="12">
        <f t="shared" si="22"/>
        <v>153.83376843776605</v>
      </c>
      <c r="J252" s="12">
        <f t="shared" si="23"/>
        <v>25.376238562233937</v>
      </c>
      <c r="K252" s="12"/>
      <c r="L252" s="12"/>
      <c r="M252" s="12"/>
      <c r="N252" s="12"/>
      <c r="O252" s="6"/>
      <c r="P252" s="71"/>
      <c r="Q252" s="71"/>
      <c r="R252" s="52"/>
      <c r="S252" s="52"/>
      <c r="T252" s="52"/>
      <c r="U252" s="52"/>
      <c r="V252" s="6"/>
      <c r="W252" s="12">
        <v>25.107624819528496</v>
      </c>
      <c r="X252" s="12">
        <f t="shared" si="24"/>
        <v>1.472212201365805</v>
      </c>
      <c r="Y252" s="63">
        <v>249</v>
      </c>
      <c r="Z252" s="62">
        <f t="shared" si="25"/>
        <v>0.98611111111111116</v>
      </c>
      <c r="AA252" s="12">
        <f t="shared" si="26"/>
        <v>2.2004105812100336</v>
      </c>
      <c r="AJ252" s="6"/>
      <c r="AK252" s="12">
        <f t="shared" si="27"/>
        <v>25.376238562233937</v>
      </c>
      <c r="AL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BC252" s="6"/>
    </row>
    <row r="253" spans="1:55">
      <c r="A253" s="10">
        <v>44139</v>
      </c>
      <c r="B253" s="11">
        <v>250</v>
      </c>
      <c r="C253" s="12">
        <v>178.91000399999999</v>
      </c>
      <c r="D253" s="12"/>
      <c r="E253" s="12"/>
      <c r="F253" s="12"/>
      <c r="G253" s="12"/>
      <c r="H253" s="6"/>
      <c r="I253" s="12">
        <f t="shared" si="22"/>
        <v>153.80237918047149</v>
      </c>
      <c r="J253" s="12">
        <f t="shared" si="23"/>
        <v>25.107624819528496</v>
      </c>
      <c r="K253" s="12"/>
      <c r="L253" s="12"/>
      <c r="M253" s="12"/>
      <c r="N253" s="12"/>
      <c r="O253" s="6"/>
      <c r="P253" s="71"/>
      <c r="Q253" s="71"/>
      <c r="R253" s="52"/>
      <c r="S253" s="52"/>
      <c r="T253" s="52"/>
      <c r="U253" s="52"/>
      <c r="V253" s="6"/>
      <c r="W253" s="12">
        <v>25.376238562233937</v>
      </c>
      <c r="X253" s="12">
        <f t="shared" si="24"/>
        <v>1.4879626529639944</v>
      </c>
      <c r="Y253" s="63">
        <v>250</v>
      </c>
      <c r="Z253" s="62">
        <f t="shared" si="25"/>
        <v>0.99007936507936511</v>
      </c>
      <c r="AA253" s="12">
        <f t="shared" si="26"/>
        <v>2.3293360530620011</v>
      </c>
      <c r="AJ253" s="6"/>
      <c r="AK253" s="12">
        <f t="shared" si="27"/>
        <v>25.107624819528496</v>
      </c>
      <c r="AL253" s="36"/>
      <c r="AO253" s="36"/>
      <c r="AP253" s="36"/>
      <c r="AQ253" s="36"/>
      <c r="AR253" s="36"/>
      <c r="AS253" s="36"/>
      <c r="AT253" s="36"/>
      <c r="AU253" s="36"/>
      <c r="AV253" s="36"/>
      <c r="AW253" s="36"/>
      <c r="BC253" s="6"/>
    </row>
    <row r="254" spans="1:55">
      <c r="A254" s="10">
        <v>44140</v>
      </c>
      <c r="B254" s="11">
        <v>251</v>
      </c>
      <c r="C254" s="12">
        <v>183.279999</v>
      </c>
      <c r="D254" s="12"/>
      <c r="E254" s="12"/>
      <c r="F254" s="12"/>
      <c r="G254" s="12"/>
      <c r="H254" s="6"/>
      <c r="I254" s="12">
        <f t="shared" si="22"/>
        <v>153.77098992317693</v>
      </c>
      <c r="J254" s="12">
        <f t="shared" si="23"/>
        <v>29.509009076823077</v>
      </c>
      <c r="K254" s="12"/>
      <c r="L254" s="12"/>
      <c r="M254" s="12"/>
      <c r="N254" s="12"/>
      <c r="O254" s="6"/>
      <c r="P254" s="71"/>
      <c r="Q254" s="71"/>
      <c r="R254" s="52"/>
      <c r="S254" s="52"/>
      <c r="T254" s="52"/>
      <c r="U254" s="52"/>
      <c r="V254" s="6"/>
      <c r="W254" s="12">
        <v>29.509009076823077</v>
      </c>
      <c r="X254" s="12">
        <f t="shared" si="24"/>
        <v>1.730292033809715</v>
      </c>
      <c r="Y254" s="63">
        <v>251</v>
      </c>
      <c r="Z254" s="62">
        <f t="shared" si="25"/>
        <v>0.99404761904761907</v>
      </c>
      <c r="AA254" s="12">
        <f t="shared" si="26"/>
        <v>2.5149548778025288</v>
      </c>
      <c r="AJ254" s="6"/>
      <c r="AK254" s="12">
        <f t="shared" si="27"/>
        <v>29.509009076823077</v>
      </c>
      <c r="AL254" s="36"/>
      <c r="AO254" s="36"/>
      <c r="AP254" s="36"/>
      <c r="AQ254" s="36"/>
      <c r="AR254" s="36"/>
      <c r="AS254" s="36"/>
      <c r="AT254" s="36"/>
      <c r="AU254" s="36"/>
      <c r="AV254" s="36"/>
      <c r="AW254" s="36"/>
      <c r="BC254" s="6"/>
    </row>
    <row r="255" spans="1:55">
      <c r="A255" s="10">
        <v>44141</v>
      </c>
      <c r="B255" s="11">
        <v>252</v>
      </c>
      <c r="C255" s="12">
        <v>184.270004</v>
      </c>
      <c r="D255" s="12"/>
      <c r="E255" s="12"/>
      <c r="F255" s="12"/>
      <c r="G255" s="12"/>
      <c r="H255" s="6"/>
      <c r="I255" s="12">
        <f t="shared" si="22"/>
        <v>153.73960066588236</v>
      </c>
      <c r="J255" s="12">
        <f t="shared" si="23"/>
        <v>30.530403334117636</v>
      </c>
      <c r="K255" s="12"/>
      <c r="L255" s="12"/>
      <c r="M255" s="12"/>
      <c r="N255" s="12"/>
      <c r="O255" s="6"/>
      <c r="P255" s="71"/>
      <c r="Q255" s="71"/>
      <c r="R255" s="52"/>
      <c r="S255" s="52"/>
      <c r="T255" s="52"/>
      <c r="U255" s="52"/>
      <c r="V255" s="6"/>
      <c r="W255" s="12">
        <v>30.530403334117636</v>
      </c>
      <c r="X255" s="12">
        <f t="shared" si="24"/>
        <v>1.7901825690077893</v>
      </c>
      <c r="Y255" s="63">
        <v>252</v>
      </c>
      <c r="Z255" s="62">
        <f t="shared" si="25"/>
        <v>0.99801587301587302</v>
      </c>
      <c r="AA255" s="12">
        <f t="shared" si="26"/>
        <v>2.8806743591110586</v>
      </c>
      <c r="AJ255" s="6"/>
      <c r="AK255" s="12">
        <f t="shared" si="27"/>
        <v>30.530403334117636</v>
      </c>
      <c r="AL255" s="36"/>
      <c r="AO255" s="36"/>
      <c r="AP255" s="36"/>
      <c r="AQ255" s="36"/>
      <c r="AR255" s="36"/>
      <c r="AS255" s="36"/>
      <c r="AT255" s="36"/>
      <c r="AU255" s="36"/>
      <c r="AV255" s="36"/>
      <c r="AW255" s="36"/>
      <c r="BC255" s="6"/>
    </row>
    <row r="256" spans="1:55">
      <c r="A256" s="10">
        <v>44144</v>
      </c>
      <c r="B256" s="11">
        <v>253</v>
      </c>
      <c r="C256" s="48"/>
      <c r="D256" s="48"/>
      <c r="E256" s="48"/>
      <c r="F256" s="48"/>
      <c r="G256" s="48"/>
      <c r="H256" s="6"/>
      <c r="I256" s="114">
        <f t="shared" si="22"/>
        <v>153.70821140858783</v>
      </c>
      <c r="J256" s="12"/>
      <c r="K256" s="12"/>
      <c r="L256" s="12"/>
      <c r="M256" s="12"/>
      <c r="N256" s="12"/>
      <c r="O256" s="6"/>
      <c r="P256" s="71"/>
      <c r="Q256" s="71"/>
      <c r="R256" s="52"/>
      <c r="S256" s="52"/>
      <c r="T256" s="52"/>
      <c r="U256" s="52"/>
      <c r="V256" s="6"/>
      <c r="W256" s="12"/>
      <c r="X256" s="12"/>
      <c r="Y256" s="12"/>
      <c r="Z256" s="12"/>
      <c r="AA256" s="12"/>
      <c r="AJ256" s="6"/>
      <c r="AK256" s="12"/>
      <c r="AO256" s="36"/>
      <c r="AP256" s="36"/>
      <c r="AQ256" s="36"/>
      <c r="AR256" s="36"/>
      <c r="AS256" s="36"/>
      <c r="AT256" s="36"/>
      <c r="AU256" s="36"/>
      <c r="AV256" s="36"/>
      <c r="AW256" s="36"/>
      <c r="BC256" s="6"/>
    </row>
    <row r="257" spans="1:55">
      <c r="A257" s="10">
        <v>44145</v>
      </c>
      <c r="B257" s="11">
        <v>254</v>
      </c>
      <c r="C257" s="9"/>
      <c r="D257" s="9"/>
      <c r="E257" s="9"/>
      <c r="F257" s="9"/>
      <c r="G257" s="9"/>
      <c r="H257" s="6"/>
      <c r="I257" s="114">
        <f t="shared" si="22"/>
        <v>153.67682215129327</v>
      </c>
      <c r="J257" s="12"/>
      <c r="K257" s="12"/>
      <c r="L257" s="12"/>
      <c r="M257" s="12"/>
      <c r="N257" s="12"/>
      <c r="O257" s="6"/>
      <c r="P257" s="71"/>
      <c r="Q257" s="71"/>
      <c r="R257" s="52"/>
      <c r="S257" s="52"/>
      <c r="T257" s="52"/>
      <c r="U257" s="52"/>
      <c r="V257" s="6"/>
      <c r="W257" s="12"/>
      <c r="X257" s="12"/>
      <c r="Y257" s="12"/>
      <c r="Z257" s="12"/>
      <c r="AA257" s="12"/>
      <c r="AJ257" s="6"/>
      <c r="AK257" s="12"/>
      <c r="AO257" s="36"/>
      <c r="AP257" s="36"/>
      <c r="AQ257" s="36"/>
      <c r="AR257" s="36"/>
      <c r="AS257" s="36"/>
      <c r="AT257" s="36"/>
      <c r="AU257" s="36"/>
      <c r="AV257" s="36"/>
      <c r="AW257" s="36"/>
      <c r="BC257" s="6"/>
    </row>
    <row r="258" spans="1:55">
      <c r="A258" s="10">
        <v>44146</v>
      </c>
      <c r="B258" s="11">
        <v>255</v>
      </c>
      <c r="C258" s="9"/>
      <c r="D258" s="9"/>
      <c r="E258" s="9"/>
      <c r="F258" s="9"/>
      <c r="G258" s="9"/>
      <c r="H258" s="6"/>
      <c r="I258" s="114">
        <f t="shared" si="22"/>
        <v>153.6454328939987</v>
      </c>
      <c r="J258" s="12"/>
      <c r="K258" s="12"/>
      <c r="L258" s="12"/>
      <c r="M258" s="12"/>
      <c r="N258" s="12"/>
      <c r="O258" s="6"/>
      <c r="P258" s="71"/>
      <c r="Q258" s="71"/>
      <c r="R258" s="52"/>
      <c r="S258" s="52"/>
      <c r="T258" s="52"/>
      <c r="U258" s="52"/>
      <c r="V258" s="6"/>
      <c r="W258" s="12"/>
      <c r="X258" s="12"/>
      <c r="Y258" s="12"/>
      <c r="Z258" s="12"/>
      <c r="AA258" s="12"/>
      <c r="AJ258" s="6"/>
      <c r="AK258" s="12"/>
      <c r="AO258" s="36"/>
      <c r="AP258" s="36"/>
      <c r="AQ258" s="36"/>
      <c r="AR258" s="36"/>
      <c r="AS258" s="36"/>
      <c r="AT258" s="36"/>
      <c r="AU258" s="36"/>
      <c r="AV258" s="36"/>
      <c r="AW258" s="36"/>
      <c r="BC258" s="6"/>
    </row>
    <row r="259" spans="1:55">
      <c r="A259" s="10">
        <v>44147</v>
      </c>
      <c r="B259" s="11">
        <v>256</v>
      </c>
      <c r="C259" s="9"/>
      <c r="D259" s="9"/>
      <c r="E259" s="9"/>
      <c r="F259" s="9"/>
      <c r="G259" s="9"/>
      <c r="H259" s="6"/>
      <c r="I259" s="114">
        <f t="shared" si="22"/>
        <v>153.61404363670414</v>
      </c>
      <c r="J259" s="12"/>
      <c r="K259" s="12"/>
      <c r="L259" s="12"/>
      <c r="M259" s="12"/>
      <c r="N259" s="12"/>
      <c r="O259" s="6"/>
      <c r="P259" s="71"/>
      <c r="Q259" s="71"/>
      <c r="R259" s="52"/>
      <c r="S259" s="52"/>
      <c r="T259" s="52"/>
      <c r="U259" s="52"/>
      <c r="V259" s="6"/>
      <c r="W259" s="12"/>
      <c r="X259" s="12"/>
      <c r="Y259" s="12"/>
      <c r="Z259" s="12"/>
      <c r="AA259" s="12"/>
      <c r="AJ259" s="6"/>
      <c r="AK259" s="12"/>
      <c r="AO259" s="36"/>
      <c r="AP259" s="36"/>
      <c r="AQ259" s="36"/>
      <c r="AR259" s="36"/>
      <c r="AS259" s="36"/>
      <c r="AT259" s="36"/>
      <c r="AU259" s="36"/>
      <c r="AV259" s="36"/>
      <c r="AW259" s="36"/>
      <c r="BC259" s="6"/>
    </row>
    <row r="260" spans="1:55">
      <c r="A260" s="10">
        <v>44148</v>
      </c>
      <c r="B260" s="11">
        <v>257</v>
      </c>
      <c r="C260" s="9"/>
      <c r="D260" s="9"/>
      <c r="E260" s="9"/>
      <c r="F260" s="9"/>
      <c r="G260" s="9"/>
      <c r="H260" s="6"/>
      <c r="I260" s="114">
        <f t="shared" si="22"/>
        <v>153.5826543794096</v>
      </c>
      <c r="J260" s="12"/>
      <c r="K260" s="12"/>
      <c r="L260" s="12"/>
      <c r="M260" s="12"/>
      <c r="N260" s="12"/>
      <c r="O260" s="6"/>
      <c r="P260" s="71"/>
      <c r="Q260" s="71"/>
      <c r="R260" s="52"/>
      <c r="S260" s="52"/>
      <c r="T260" s="52"/>
      <c r="U260" s="52"/>
      <c r="V260" s="6"/>
      <c r="W260" s="12"/>
      <c r="X260" s="12"/>
      <c r="Y260" s="12"/>
      <c r="Z260" s="12"/>
      <c r="AA260" s="12"/>
      <c r="AJ260" s="6"/>
      <c r="AK260" s="12"/>
      <c r="AP260" s="36"/>
      <c r="AQ260" s="36"/>
      <c r="AW260" s="36"/>
      <c r="BC260" s="6"/>
    </row>
    <row r="261" spans="1:55">
      <c r="H261" s="6"/>
      <c r="O261" s="6"/>
      <c r="V261" s="6"/>
      <c r="AJ261" s="6"/>
      <c r="BC261" s="6"/>
    </row>
    <row r="262" spans="1:55">
      <c r="H262" s="6"/>
      <c r="O262" s="6"/>
      <c r="V262" s="6"/>
      <c r="AJ262" s="6"/>
      <c r="BC262" s="6"/>
    </row>
    <row r="263" spans="1:55">
      <c r="H263" s="6"/>
      <c r="O263" s="6"/>
      <c r="V263" s="6"/>
      <c r="AJ263" s="6"/>
      <c r="BC263" s="6"/>
    </row>
    <row r="264" spans="1:55">
      <c r="H264" s="6"/>
      <c r="O264" s="6"/>
      <c r="V264" s="6"/>
      <c r="AJ264" s="6"/>
      <c r="BC264" s="6"/>
    </row>
    <row r="265" spans="1:55">
      <c r="H265" s="6"/>
      <c r="O265" s="6"/>
      <c r="V265" s="6"/>
      <c r="AJ265" s="6"/>
      <c r="BC265" s="6"/>
    </row>
    <row r="266" spans="1:55">
      <c r="H266" s="6"/>
      <c r="O266" s="6"/>
      <c r="V266" s="6"/>
      <c r="AJ266" s="6"/>
      <c r="BC266" s="6"/>
    </row>
    <row r="267" spans="1:55">
      <c r="H267" s="6"/>
      <c r="O267" s="6"/>
      <c r="V267" s="6"/>
      <c r="AJ267" s="6"/>
      <c r="BC267" s="6"/>
    </row>
    <row r="268" spans="1:55">
      <c r="H268" s="6"/>
      <c r="O268" s="6"/>
      <c r="V268" s="6"/>
      <c r="AJ268" s="6"/>
      <c r="BC268" s="6"/>
    </row>
    <row r="269" spans="1:55">
      <c r="H269" s="6"/>
      <c r="O269" s="6"/>
      <c r="V269" s="6"/>
      <c r="AJ269" s="6"/>
      <c r="BC269" s="6"/>
    </row>
    <row r="270" spans="1:55">
      <c r="H270" s="6"/>
      <c r="O270" s="6"/>
      <c r="V270" s="6"/>
      <c r="AJ270" s="6"/>
      <c r="BC270" s="6"/>
    </row>
    <row r="271" spans="1:55">
      <c r="H271" s="6"/>
      <c r="O271" s="6"/>
      <c r="V271" s="6"/>
      <c r="AJ271" s="6"/>
      <c r="BC271" s="6"/>
    </row>
    <row r="272" spans="1:55">
      <c r="H272" s="6"/>
      <c r="O272" s="6"/>
      <c r="V272" s="6"/>
      <c r="AJ272" s="6"/>
      <c r="BC272" s="6"/>
    </row>
    <row r="273" spans="8:55">
      <c r="H273" s="6"/>
      <c r="O273" s="6"/>
      <c r="V273" s="6"/>
      <c r="AJ273" s="6"/>
      <c r="BC273" s="6"/>
    </row>
    <row r="274" spans="8:55">
      <c r="H274" s="6"/>
      <c r="O274" s="6"/>
      <c r="V274" s="6"/>
      <c r="AJ274" s="6"/>
      <c r="BC274" s="6"/>
    </row>
    <row r="275" spans="8:55">
      <c r="H275" s="6"/>
      <c r="O275" s="6"/>
      <c r="V275" s="6"/>
      <c r="AJ275" s="6"/>
      <c r="BC275" s="6"/>
    </row>
    <row r="276" spans="8:55">
      <c r="H276" s="6"/>
      <c r="O276" s="6"/>
      <c r="V276" s="6"/>
      <c r="AJ276" s="6"/>
      <c r="BC276" s="6"/>
    </row>
    <row r="277" spans="8:55">
      <c r="H277" s="6"/>
      <c r="O277" s="6"/>
      <c r="V277" s="6"/>
      <c r="AJ277" s="6"/>
      <c r="BC277" s="6"/>
    </row>
    <row r="278" spans="8:55">
      <c r="H278" s="6"/>
      <c r="O278" s="6"/>
      <c r="V278" s="6"/>
      <c r="AJ278" s="6"/>
      <c r="BC278" s="6"/>
    </row>
    <row r="279" spans="8:55">
      <c r="H279" s="6"/>
      <c r="O279" s="6"/>
      <c r="V279" s="6"/>
      <c r="AJ279" s="6"/>
      <c r="BC279" s="6"/>
    </row>
    <row r="280" spans="8:55">
      <c r="H280" s="6"/>
      <c r="O280" s="6"/>
      <c r="V280" s="6"/>
      <c r="AJ280" s="6"/>
      <c r="BC280" s="6"/>
    </row>
    <row r="281" spans="8:55">
      <c r="H281" s="6"/>
      <c r="O281" s="6"/>
      <c r="V281" s="6"/>
      <c r="AJ281" s="6"/>
      <c r="BC281" s="6"/>
    </row>
    <row r="282" spans="8:55">
      <c r="H282" s="6"/>
      <c r="O282" s="6"/>
      <c r="V282" s="6"/>
      <c r="AJ282" s="6"/>
      <c r="BC282" s="6"/>
    </row>
    <row r="283" spans="8:55">
      <c r="H283" s="6"/>
      <c r="O283" s="6"/>
      <c r="V283" s="6"/>
      <c r="AJ283" s="6"/>
      <c r="BC283" s="6"/>
    </row>
    <row r="284" spans="8:55">
      <c r="H284" s="6"/>
      <c r="O284" s="6"/>
      <c r="V284" s="6"/>
      <c r="AJ284" s="6"/>
      <c r="BC284" s="6"/>
    </row>
    <row r="285" spans="8:55">
      <c r="H285" s="6"/>
      <c r="O285" s="6"/>
      <c r="V285" s="6"/>
      <c r="AJ285" s="6"/>
      <c r="BC285" s="6"/>
    </row>
    <row r="286" spans="8:55">
      <c r="H286" s="6"/>
      <c r="O286" s="6"/>
      <c r="V286" s="6"/>
      <c r="AJ286" s="6"/>
      <c r="BC286" s="6"/>
    </row>
    <row r="287" spans="8:55">
      <c r="H287" s="6"/>
      <c r="O287" s="6"/>
      <c r="V287" s="6"/>
      <c r="AJ287" s="6"/>
      <c r="BC287" s="6"/>
    </row>
    <row r="288" spans="8:55">
      <c r="H288" s="6"/>
      <c r="O288" s="6"/>
      <c r="V288" s="6"/>
      <c r="AJ288" s="6"/>
      <c r="BC288" s="6"/>
    </row>
    <row r="289" spans="8:55">
      <c r="H289" s="6"/>
      <c r="O289" s="6"/>
      <c r="V289" s="6"/>
      <c r="AJ289" s="6"/>
      <c r="BC289" s="6"/>
    </row>
    <row r="290" spans="8:55">
      <c r="H290" s="6"/>
      <c r="O290" s="6"/>
      <c r="V290" s="6"/>
      <c r="AJ290" s="6"/>
      <c r="BC290" s="6"/>
    </row>
    <row r="291" spans="8:55">
      <c r="H291" s="6"/>
      <c r="O291" s="6"/>
      <c r="V291" s="6"/>
      <c r="AJ291" s="6"/>
      <c r="BC291" s="6"/>
    </row>
    <row r="292" spans="8:55">
      <c r="H292" s="6"/>
      <c r="O292" s="6"/>
      <c r="V292" s="6"/>
      <c r="AJ292" s="6"/>
      <c r="BC292" s="6"/>
    </row>
    <row r="293" spans="8:55">
      <c r="H293" s="6"/>
      <c r="O293" s="6"/>
      <c r="V293" s="6"/>
      <c r="AJ293" s="6"/>
      <c r="BC293" s="6"/>
    </row>
    <row r="294" spans="8:55">
      <c r="H294" s="6"/>
      <c r="O294" s="6"/>
      <c r="V294" s="6"/>
      <c r="AJ294" s="6"/>
      <c r="BC294" s="6"/>
    </row>
    <row r="295" spans="8:55">
      <c r="H295" s="6"/>
      <c r="O295" s="6"/>
      <c r="V295" s="6"/>
      <c r="AJ295" s="6"/>
      <c r="BC295" s="6"/>
    </row>
    <row r="296" spans="8:55">
      <c r="H296" s="6"/>
      <c r="O296" s="6"/>
      <c r="V296" s="6"/>
      <c r="AJ296" s="6"/>
      <c r="BC296" s="6"/>
    </row>
    <row r="297" spans="8:55">
      <c r="H297" s="6"/>
      <c r="O297" s="6"/>
      <c r="V297" s="6"/>
      <c r="AJ297" s="6"/>
      <c r="BC297" s="6"/>
    </row>
    <row r="298" spans="8:55">
      <c r="H298" s="6"/>
      <c r="O298" s="6"/>
      <c r="V298" s="6"/>
      <c r="AJ298" s="6"/>
      <c r="BC298" s="6"/>
    </row>
    <row r="299" spans="8:55">
      <c r="H299" s="6"/>
      <c r="O299" s="6"/>
      <c r="V299" s="6"/>
      <c r="AJ299" s="6"/>
      <c r="BC299" s="6"/>
    </row>
    <row r="300" spans="8:55">
      <c r="H300" s="6"/>
      <c r="O300" s="6"/>
      <c r="V300" s="6"/>
      <c r="AJ300" s="6"/>
      <c r="BC300" s="6"/>
    </row>
    <row r="301" spans="8:55">
      <c r="H301" s="6"/>
      <c r="O301" s="6"/>
      <c r="V301" s="6"/>
      <c r="AJ301" s="6"/>
      <c r="BC301" s="6"/>
    </row>
    <row r="302" spans="8:55">
      <c r="H302" s="6"/>
      <c r="O302" s="6"/>
      <c r="V302" s="6"/>
      <c r="AJ302" s="6"/>
      <c r="BC302" s="6"/>
    </row>
    <row r="303" spans="8:55">
      <c r="H303" s="6"/>
      <c r="O303" s="6"/>
      <c r="V303" s="6"/>
      <c r="AJ303" s="6"/>
      <c r="BC303" s="6"/>
    </row>
    <row r="304" spans="8:55">
      <c r="H304" s="6"/>
      <c r="O304" s="6"/>
      <c r="V304" s="6"/>
      <c r="AJ304" s="6"/>
      <c r="BC304" s="6"/>
    </row>
    <row r="305" spans="8:55">
      <c r="H305" s="6"/>
      <c r="O305" s="6"/>
      <c r="V305" s="6"/>
      <c r="AJ305" s="6"/>
      <c r="BC305" s="6"/>
    </row>
    <row r="306" spans="8:55">
      <c r="H306" s="6"/>
      <c r="O306" s="6"/>
      <c r="V306" s="6"/>
      <c r="AJ306" s="6"/>
      <c r="BC306" s="6"/>
    </row>
    <row r="307" spans="8:55">
      <c r="H307" s="6"/>
      <c r="O307" s="6"/>
      <c r="V307" s="6"/>
      <c r="AJ307" s="6"/>
      <c r="BC307" s="6"/>
    </row>
    <row r="308" spans="8:55">
      <c r="H308" s="6"/>
      <c r="O308" s="6"/>
      <c r="V308" s="6"/>
      <c r="AJ308" s="6"/>
      <c r="BC308" s="6"/>
    </row>
    <row r="309" spans="8:55">
      <c r="H309" s="6"/>
      <c r="O309" s="6"/>
      <c r="V309" s="6"/>
      <c r="AJ309" s="6"/>
      <c r="BC309" s="6"/>
    </row>
    <row r="310" spans="8:55">
      <c r="H310" s="6"/>
      <c r="O310" s="6"/>
      <c r="V310" s="6"/>
      <c r="AJ310" s="6"/>
      <c r="BC310" s="6"/>
    </row>
    <row r="311" spans="8:55">
      <c r="H311" s="6"/>
      <c r="O311" s="6"/>
      <c r="V311" s="6"/>
      <c r="AJ311" s="6"/>
      <c r="BC311" s="6"/>
    </row>
    <row r="312" spans="8:55">
      <c r="H312" s="6"/>
      <c r="O312" s="6"/>
      <c r="V312" s="6"/>
      <c r="AJ312" s="6"/>
      <c r="BC312" s="6"/>
    </row>
    <row r="313" spans="8:55">
      <c r="H313" s="6"/>
      <c r="O313" s="6"/>
      <c r="V313" s="6"/>
      <c r="AJ313" s="6"/>
      <c r="BC313" s="6"/>
    </row>
    <row r="314" spans="8:55">
      <c r="H314" s="6"/>
      <c r="O314" s="6"/>
      <c r="V314" s="6"/>
      <c r="AJ314" s="6"/>
      <c r="BC314" s="6"/>
    </row>
    <row r="315" spans="8:55">
      <c r="H315" s="6"/>
      <c r="O315" s="6"/>
      <c r="V315" s="6"/>
      <c r="AJ315" s="6"/>
      <c r="BC315" s="6"/>
    </row>
    <row r="316" spans="8:55">
      <c r="H316" s="6"/>
      <c r="O316" s="6"/>
      <c r="V316" s="6"/>
      <c r="AJ316" s="6"/>
      <c r="BC316" s="6"/>
    </row>
    <row r="317" spans="8:55">
      <c r="H317" s="6"/>
      <c r="O317" s="6"/>
      <c r="V317" s="6"/>
      <c r="AJ317" s="6"/>
      <c r="BC317" s="6"/>
    </row>
    <row r="318" spans="8:55">
      <c r="H318" s="6"/>
      <c r="O318" s="6"/>
      <c r="V318" s="6"/>
      <c r="AJ318" s="6"/>
      <c r="BC318" s="6"/>
    </row>
    <row r="319" spans="8:55">
      <c r="H319" s="6"/>
      <c r="O319" s="6"/>
      <c r="V319" s="6"/>
      <c r="AJ319" s="6"/>
      <c r="BC319" s="6"/>
    </row>
    <row r="320" spans="8:55">
      <c r="H320" s="6"/>
      <c r="O320" s="6"/>
      <c r="V320" s="6"/>
      <c r="AJ320" s="6"/>
      <c r="BC320" s="6"/>
    </row>
    <row r="321" spans="8:55">
      <c r="H321" s="6"/>
      <c r="O321" s="6"/>
      <c r="V321" s="6"/>
      <c r="AJ321" s="6"/>
      <c r="BC321" s="6"/>
    </row>
    <row r="322" spans="8:55">
      <c r="H322" s="6"/>
      <c r="O322" s="6"/>
      <c r="V322" s="6"/>
      <c r="AJ322" s="6"/>
      <c r="BC322" s="6"/>
    </row>
    <row r="323" spans="8:55">
      <c r="H323" s="6"/>
      <c r="O323" s="6"/>
      <c r="V323" s="6"/>
      <c r="AJ323" s="6"/>
      <c r="BC323" s="6"/>
    </row>
    <row r="324" spans="8:55">
      <c r="H324" s="6"/>
      <c r="O324" s="6"/>
      <c r="V324" s="6"/>
      <c r="AJ324" s="6"/>
      <c r="BC324" s="6"/>
    </row>
    <row r="325" spans="8:55">
      <c r="H325" s="6"/>
      <c r="O325" s="6"/>
      <c r="V325" s="6"/>
      <c r="AJ325" s="6"/>
      <c r="BC325" s="6"/>
    </row>
    <row r="326" spans="8:55">
      <c r="H326" s="6"/>
      <c r="O326" s="6"/>
      <c r="V326" s="6"/>
      <c r="AJ326" s="6"/>
      <c r="BC326" s="6"/>
    </row>
    <row r="327" spans="8:55">
      <c r="H327" s="6"/>
      <c r="O327" s="6"/>
      <c r="V327" s="6"/>
      <c r="AJ327" s="6"/>
      <c r="BC327" s="6"/>
    </row>
    <row r="328" spans="8:55">
      <c r="H328" s="6"/>
      <c r="O328" s="6"/>
      <c r="V328" s="6"/>
      <c r="AJ328" s="6"/>
      <c r="BC328" s="6"/>
    </row>
    <row r="329" spans="8:55">
      <c r="H329" s="6"/>
      <c r="O329" s="6"/>
      <c r="V329" s="6"/>
      <c r="AJ329" s="6"/>
      <c r="BC329" s="6"/>
    </row>
    <row r="330" spans="8:55">
      <c r="H330" s="6"/>
      <c r="O330" s="6"/>
      <c r="V330" s="6"/>
      <c r="AJ330" s="6"/>
      <c r="BC330" s="6"/>
    </row>
    <row r="331" spans="8:55">
      <c r="H331" s="6"/>
      <c r="O331" s="6"/>
      <c r="V331" s="6"/>
      <c r="AJ331" s="6"/>
      <c r="BC331" s="6"/>
    </row>
    <row r="332" spans="8:55">
      <c r="H332" s="6"/>
      <c r="O332" s="6"/>
      <c r="V332" s="6"/>
      <c r="AJ332" s="6"/>
      <c r="BC332" s="6"/>
    </row>
    <row r="333" spans="8:55">
      <c r="H333" s="6"/>
      <c r="O333" s="6"/>
      <c r="V333" s="6"/>
      <c r="AJ333" s="6"/>
      <c r="BC333" s="6"/>
    </row>
    <row r="334" spans="8:55">
      <c r="H334" s="6"/>
      <c r="O334" s="6"/>
      <c r="V334" s="6"/>
      <c r="AJ334" s="6"/>
      <c r="BC334" s="6"/>
    </row>
    <row r="335" spans="8:55">
      <c r="H335" s="6"/>
      <c r="O335" s="6"/>
      <c r="V335" s="6"/>
      <c r="AJ335" s="6"/>
      <c r="BC335" s="6"/>
    </row>
    <row r="336" spans="8:55">
      <c r="H336" s="6"/>
      <c r="O336" s="6"/>
      <c r="V336" s="6"/>
      <c r="AJ336" s="6"/>
      <c r="BC336" s="6"/>
    </row>
    <row r="337" spans="8:55">
      <c r="H337" s="6"/>
      <c r="O337" s="6"/>
      <c r="V337" s="6"/>
      <c r="AJ337" s="6"/>
      <c r="BC337" s="6"/>
    </row>
    <row r="338" spans="8:55">
      <c r="H338" s="6"/>
      <c r="O338" s="6"/>
      <c r="V338" s="6"/>
      <c r="AJ338" s="6"/>
      <c r="BC338" s="6"/>
    </row>
    <row r="339" spans="8:55">
      <c r="H339" s="6"/>
      <c r="O339" s="6"/>
      <c r="V339" s="6"/>
      <c r="AJ339" s="6"/>
      <c r="BC339" s="6"/>
    </row>
    <row r="340" spans="8:55">
      <c r="H340" s="6"/>
      <c r="O340" s="6"/>
      <c r="V340" s="6"/>
      <c r="AJ340" s="6"/>
      <c r="BC340" s="6"/>
    </row>
    <row r="341" spans="8:55">
      <c r="H341" s="6"/>
      <c r="O341" s="6"/>
      <c r="V341" s="6"/>
      <c r="AJ341" s="6"/>
      <c r="BC341" s="6"/>
    </row>
    <row r="342" spans="8:55">
      <c r="H342" s="6"/>
      <c r="O342" s="6"/>
      <c r="V342" s="6"/>
      <c r="AJ342" s="6"/>
      <c r="BC342" s="6"/>
    </row>
    <row r="343" spans="8:55">
      <c r="H343" s="6"/>
      <c r="O343" s="6"/>
      <c r="V343" s="6"/>
      <c r="AJ343" s="6"/>
      <c r="BC343" s="6"/>
    </row>
    <row r="344" spans="8:55">
      <c r="H344" s="6"/>
      <c r="O344" s="6"/>
      <c r="V344" s="6"/>
      <c r="AJ344" s="6"/>
      <c r="BC344" s="6"/>
    </row>
    <row r="345" spans="8:55">
      <c r="H345" s="6"/>
      <c r="O345" s="6"/>
      <c r="V345" s="6"/>
      <c r="AJ345" s="6"/>
      <c r="BC345" s="6"/>
    </row>
    <row r="346" spans="8:55">
      <c r="H346" s="6"/>
      <c r="O346" s="6"/>
      <c r="V346" s="6"/>
      <c r="AJ346" s="6"/>
      <c r="BC346" s="6"/>
    </row>
    <row r="347" spans="8:55">
      <c r="H347" s="6"/>
      <c r="O347" s="6"/>
      <c r="V347" s="6"/>
      <c r="AJ347" s="6"/>
      <c r="BC347" s="6"/>
    </row>
    <row r="348" spans="8:55">
      <c r="H348" s="6"/>
      <c r="O348" s="6"/>
      <c r="V348" s="6"/>
      <c r="AJ348" s="6"/>
      <c r="BC348" s="6"/>
    </row>
    <row r="349" spans="8:55">
      <c r="H349" s="6"/>
      <c r="O349" s="6"/>
      <c r="V349" s="6"/>
      <c r="AJ349" s="6"/>
      <c r="BC349" s="6"/>
    </row>
    <row r="350" spans="8:55">
      <c r="H350" s="6"/>
      <c r="O350" s="6"/>
      <c r="V350" s="6"/>
      <c r="AJ350" s="6"/>
      <c r="BC350" s="6"/>
    </row>
    <row r="351" spans="8:55">
      <c r="H351" s="6"/>
      <c r="O351" s="6"/>
      <c r="V351" s="6"/>
      <c r="AJ351" s="6"/>
      <c r="BC351" s="6"/>
    </row>
    <row r="352" spans="8:55">
      <c r="H352" s="6"/>
      <c r="O352" s="6"/>
      <c r="V352" s="6"/>
      <c r="AJ352" s="6"/>
      <c r="BC352" s="6"/>
    </row>
    <row r="353" spans="8:55">
      <c r="H353" s="6"/>
      <c r="O353" s="6"/>
      <c r="V353" s="6"/>
      <c r="AJ353" s="6"/>
      <c r="BC353" s="6"/>
    </row>
    <row r="354" spans="8:55">
      <c r="H354" s="6"/>
      <c r="O354" s="6"/>
      <c r="V354" s="6"/>
      <c r="AJ354" s="6"/>
      <c r="BC354" s="6"/>
    </row>
    <row r="355" spans="8:55">
      <c r="H355" s="6"/>
      <c r="O355" s="6"/>
      <c r="V355" s="6"/>
      <c r="AJ355" s="6"/>
      <c r="BC355" s="6"/>
    </row>
    <row r="356" spans="8:55">
      <c r="H356" s="6"/>
      <c r="O356" s="6"/>
      <c r="V356" s="6"/>
      <c r="AJ356" s="6"/>
      <c r="BC356" s="6"/>
    </row>
    <row r="357" spans="8:55">
      <c r="H357" s="6"/>
      <c r="O357" s="6"/>
      <c r="V357" s="6"/>
      <c r="AJ357" s="6"/>
      <c r="BC357" s="6"/>
    </row>
    <row r="358" spans="8:55">
      <c r="H358" s="6"/>
      <c r="O358" s="6"/>
      <c r="V358" s="6"/>
      <c r="AJ358" s="6"/>
      <c r="BC358" s="6"/>
    </row>
    <row r="359" spans="8:55">
      <c r="H359" s="6"/>
      <c r="O359" s="6"/>
      <c r="V359" s="6"/>
      <c r="AJ359" s="6"/>
      <c r="BC359" s="6"/>
    </row>
    <row r="360" spans="8:55">
      <c r="H360" s="6"/>
      <c r="O360" s="6"/>
      <c r="V360" s="6"/>
      <c r="AJ360" s="6"/>
      <c r="BC360" s="6"/>
    </row>
    <row r="361" spans="8:55">
      <c r="H361" s="6"/>
      <c r="O361" s="6"/>
      <c r="V361" s="6"/>
      <c r="AJ361" s="6"/>
      <c r="BC361" s="6"/>
    </row>
    <row r="362" spans="8:55">
      <c r="H362" s="6"/>
      <c r="O362" s="6"/>
      <c r="V362" s="6"/>
      <c r="AJ362" s="6"/>
      <c r="BC362" s="6"/>
    </row>
    <row r="363" spans="8:55">
      <c r="H363" s="6"/>
      <c r="O363" s="6"/>
      <c r="V363" s="6"/>
      <c r="AJ363" s="6"/>
      <c r="BC363" s="6"/>
    </row>
    <row r="364" spans="8:55">
      <c r="H364" s="6"/>
      <c r="O364" s="6"/>
      <c r="V364" s="6"/>
      <c r="AJ364" s="6"/>
      <c r="BC364" s="6"/>
    </row>
    <row r="365" spans="8:55">
      <c r="H365" s="6"/>
      <c r="O365" s="6"/>
      <c r="V365" s="6"/>
      <c r="AJ365" s="6"/>
      <c r="BC365" s="6"/>
    </row>
    <row r="366" spans="8:55">
      <c r="H366" s="6"/>
      <c r="O366" s="6"/>
      <c r="V366" s="6"/>
      <c r="AJ366" s="6"/>
      <c r="BC366" s="6"/>
    </row>
    <row r="367" spans="8:55">
      <c r="H367" s="6"/>
      <c r="O367" s="6"/>
      <c r="V367" s="6"/>
      <c r="AJ367" s="6"/>
      <c r="BC367" s="6"/>
    </row>
    <row r="368" spans="8:55">
      <c r="H368" s="6"/>
      <c r="O368" s="6"/>
      <c r="V368" s="6"/>
      <c r="AJ368" s="6"/>
      <c r="BC368" s="6"/>
    </row>
    <row r="369" spans="8:55">
      <c r="H369" s="6"/>
      <c r="O369" s="6"/>
      <c r="V369" s="6"/>
      <c r="AJ369" s="6"/>
      <c r="BC369" s="6"/>
    </row>
    <row r="370" spans="8:55">
      <c r="H370" s="6"/>
      <c r="O370" s="6"/>
      <c r="V370" s="6"/>
      <c r="AJ370" s="6"/>
      <c r="BC370" s="6"/>
    </row>
    <row r="371" spans="8:55">
      <c r="H371" s="6"/>
      <c r="O371" s="6"/>
      <c r="V371" s="6"/>
      <c r="AJ371" s="6"/>
      <c r="BC371" s="6"/>
    </row>
    <row r="372" spans="8:55">
      <c r="H372" s="6"/>
      <c r="O372" s="6"/>
      <c r="V372" s="6"/>
      <c r="AJ372" s="6"/>
      <c r="BC372" s="6"/>
    </row>
    <row r="373" spans="8:55">
      <c r="H373" s="6"/>
      <c r="O373" s="6"/>
      <c r="V373" s="6"/>
      <c r="AJ373" s="6"/>
      <c r="BC373" s="6"/>
    </row>
    <row r="374" spans="8:55">
      <c r="H374" s="6"/>
      <c r="O374" s="6"/>
      <c r="V374" s="6"/>
      <c r="AJ374" s="6"/>
      <c r="BC374" s="6"/>
    </row>
    <row r="375" spans="8:55">
      <c r="H375" s="6"/>
      <c r="O375" s="6"/>
      <c r="V375" s="6"/>
      <c r="AJ375" s="6"/>
      <c r="BC375" s="6"/>
    </row>
    <row r="376" spans="8:55">
      <c r="H376" s="6"/>
      <c r="O376" s="6"/>
      <c r="V376" s="6"/>
      <c r="AJ376" s="6"/>
      <c r="BC376" s="6"/>
    </row>
    <row r="377" spans="8:55">
      <c r="H377" s="6"/>
      <c r="O377" s="6"/>
      <c r="V377" s="6"/>
      <c r="AJ377" s="6"/>
      <c r="BC377" s="6"/>
    </row>
    <row r="378" spans="8:55">
      <c r="H378" s="6"/>
      <c r="O378" s="6"/>
      <c r="V378" s="6"/>
      <c r="AJ378" s="6"/>
      <c r="BC378" s="6"/>
    </row>
    <row r="379" spans="8:55">
      <c r="H379" s="6"/>
      <c r="O379" s="6"/>
      <c r="V379" s="6"/>
      <c r="AJ379" s="6"/>
      <c r="BC379" s="6"/>
    </row>
    <row r="380" spans="8:55">
      <c r="H380" s="6"/>
      <c r="O380" s="6"/>
      <c r="V380" s="6"/>
      <c r="AJ380" s="6"/>
      <c r="BC380" s="6"/>
    </row>
    <row r="381" spans="8:55">
      <c r="H381" s="6"/>
      <c r="O381" s="6"/>
      <c r="V381" s="6"/>
      <c r="AJ381" s="6"/>
      <c r="BC381" s="6"/>
    </row>
    <row r="382" spans="8:55">
      <c r="H382" s="6"/>
      <c r="O382" s="6"/>
      <c r="V382" s="6"/>
      <c r="AJ382" s="6"/>
      <c r="BC382" s="6"/>
    </row>
    <row r="383" spans="8:55">
      <c r="H383" s="6"/>
      <c r="O383" s="6"/>
      <c r="V383" s="6"/>
      <c r="AJ383" s="6"/>
      <c r="BC383" s="6"/>
    </row>
    <row r="384" spans="8:55">
      <c r="H384" s="6"/>
      <c r="O384" s="6"/>
      <c r="V384" s="6"/>
      <c r="AJ384" s="6"/>
      <c r="BC384" s="6"/>
    </row>
    <row r="385" spans="8:55">
      <c r="H385" s="6"/>
      <c r="O385" s="6"/>
      <c r="V385" s="6"/>
      <c r="AJ385" s="6"/>
      <c r="BC385" s="6"/>
    </row>
    <row r="386" spans="8:55">
      <c r="H386" s="6"/>
      <c r="O386" s="6"/>
      <c r="V386" s="6"/>
      <c r="AJ386" s="6"/>
      <c r="BC386" s="6"/>
    </row>
    <row r="387" spans="8:55">
      <c r="H387" s="6"/>
      <c r="O387" s="6"/>
      <c r="V387" s="6"/>
      <c r="AJ387" s="6"/>
      <c r="BC387" s="6"/>
    </row>
    <row r="388" spans="8:55">
      <c r="H388" s="6"/>
      <c r="O388" s="6"/>
      <c r="V388" s="6"/>
      <c r="AJ388" s="6"/>
      <c r="BC388" s="6"/>
    </row>
    <row r="389" spans="8:55">
      <c r="H389" s="6"/>
      <c r="O389" s="6"/>
      <c r="V389" s="6"/>
      <c r="AJ389" s="6"/>
      <c r="BC389" s="6"/>
    </row>
    <row r="390" spans="8:55">
      <c r="H390" s="6"/>
      <c r="O390" s="6"/>
      <c r="V390" s="6"/>
      <c r="AJ390" s="6"/>
      <c r="BC390" s="6"/>
    </row>
    <row r="391" spans="8:55">
      <c r="H391" s="6"/>
      <c r="O391" s="6"/>
      <c r="V391" s="6"/>
      <c r="AJ391" s="6"/>
      <c r="BC391" s="6"/>
    </row>
    <row r="392" spans="8:55">
      <c r="H392" s="6"/>
      <c r="O392" s="6"/>
      <c r="V392" s="6"/>
      <c r="AJ392" s="6"/>
      <c r="BC392" s="6"/>
    </row>
    <row r="393" spans="8:55">
      <c r="H393" s="6"/>
      <c r="O393" s="6"/>
      <c r="V393" s="6"/>
      <c r="AJ393" s="6"/>
      <c r="BC393" s="6"/>
    </row>
    <row r="394" spans="8:55">
      <c r="H394" s="6"/>
      <c r="O394" s="6"/>
      <c r="V394" s="6"/>
      <c r="AJ394" s="6"/>
      <c r="BC394" s="6"/>
    </row>
    <row r="395" spans="8:55">
      <c r="H395" s="6"/>
      <c r="O395" s="6"/>
      <c r="V395" s="6"/>
      <c r="AJ395" s="6"/>
      <c r="BC395" s="6"/>
    </row>
    <row r="396" spans="8:55">
      <c r="H396" s="6"/>
      <c r="O396" s="6"/>
      <c r="V396" s="6"/>
      <c r="AJ396" s="6"/>
      <c r="BC396" s="6"/>
    </row>
    <row r="397" spans="8:55">
      <c r="H397" s="6"/>
      <c r="O397" s="6"/>
      <c r="V397" s="6"/>
      <c r="AJ397" s="6"/>
      <c r="BC397" s="6"/>
    </row>
    <row r="398" spans="8:55">
      <c r="H398" s="6"/>
      <c r="O398" s="6"/>
      <c r="V398" s="6"/>
      <c r="AJ398" s="6"/>
      <c r="BC398" s="6"/>
    </row>
    <row r="399" spans="8:55">
      <c r="H399" s="6"/>
      <c r="O399" s="6"/>
      <c r="V399" s="6"/>
      <c r="AJ399" s="6"/>
      <c r="BC399" s="6"/>
    </row>
    <row r="400" spans="8:55">
      <c r="H400" s="6"/>
      <c r="O400" s="6"/>
      <c r="V400" s="6"/>
      <c r="AJ400" s="6"/>
      <c r="BC400" s="6"/>
    </row>
    <row r="401" spans="8:55">
      <c r="H401" s="6"/>
      <c r="O401" s="6"/>
      <c r="V401" s="6"/>
      <c r="AJ401" s="6"/>
      <c r="BC401" s="6"/>
    </row>
    <row r="402" spans="8:55">
      <c r="H402" s="6"/>
      <c r="O402" s="6"/>
      <c r="V402" s="6"/>
      <c r="AJ402" s="6"/>
      <c r="BC402" s="6"/>
    </row>
    <row r="403" spans="8:55">
      <c r="H403" s="6"/>
      <c r="O403" s="6"/>
      <c r="V403" s="6"/>
      <c r="AJ403" s="6"/>
      <c r="BC403" s="6"/>
    </row>
    <row r="404" spans="8:55">
      <c r="H404" s="6"/>
      <c r="O404" s="6"/>
      <c r="V404" s="6"/>
      <c r="AJ404" s="6"/>
      <c r="BC404" s="6"/>
    </row>
    <row r="405" spans="8:55">
      <c r="H405" s="6"/>
      <c r="O405" s="6"/>
      <c r="V405" s="6"/>
      <c r="AJ405" s="6"/>
      <c r="BC405" s="6"/>
    </row>
    <row r="406" spans="8:55">
      <c r="H406" s="6"/>
      <c r="O406" s="6"/>
      <c r="V406" s="6"/>
      <c r="AJ406" s="6"/>
      <c r="BC406" s="6"/>
    </row>
    <row r="407" spans="8:55">
      <c r="H407" s="6"/>
      <c r="O407" s="6"/>
      <c r="V407" s="6"/>
      <c r="AJ407" s="6"/>
      <c r="BC407" s="6"/>
    </row>
    <row r="408" spans="8:55">
      <c r="H408" s="6"/>
      <c r="O408" s="6"/>
      <c r="V408" s="6"/>
      <c r="AJ408" s="6"/>
      <c r="BC408" s="6"/>
    </row>
    <row r="409" spans="8:55">
      <c r="H409" s="6"/>
      <c r="O409" s="6"/>
      <c r="V409" s="6"/>
      <c r="AJ409" s="6"/>
      <c r="BC409" s="6"/>
    </row>
    <row r="410" spans="8:55">
      <c r="H410" s="6"/>
      <c r="O410" s="6"/>
      <c r="V410" s="6"/>
      <c r="AJ410" s="6"/>
      <c r="BC410" s="6"/>
    </row>
    <row r="411" spans="8:55">
      <c r="H411" s="6"/>
      <c r="O411" s="6"/>
      <c r="V411" s="6"/>
      <c r="AJ411" s="6"/>
      <c r="BC411" s="6"/>
    </row>
    <row r="412" spans="8:55">
      <c r="H412" s="6"/>
      <c r="O412" s="6"/>
      <c r="V412" s="6"/>
      <c r="AJ412" s="6"/>
      <c r="BC412" s="6"/>
    </row>
    <row r="413" spans="8:55">
      <c r="H413" s="6"/>
      <c r="O413" s="6"/>
      <c r="V413" s="6"/>
      <c r="AJ413" s="6"/>
      <c r="BC413" s="6"/>
    </row>
    <row r="414" spans="8:55">
      <c r="H414" s="6"/>
      <c r="O414" s="6"/>
      <c r="V414" s="6"/>
      <c r="AJ414" s="6"/>
      <c r="BC414" s="6"/>
    </row>
    <row r="415" spans="8:55">
      <c r="H415" s="6"/>
      <c r="O415" s="6"/>
      <c r="V415" s="6"/>
      <c r="AJ415" s="6"/>
      <c r="BC415" s="6"/>
    </row>
    <row r="416" spans="8:55">
      <c r="H416" s="6"/>
      <c r="O416" s="6"/>
      <c r="V416" s="6"/>
      <c r="AJ416" s="6"/>
      <c r="BC416" s="6"/>
    </row>
    <row r="417" spans="8:55">
      <c r="H417" s="6"/>
      <c r="O417" s="6"/>
      <c r="V417" s="6"/>
      <c r="AJ417" s="6"/>
      <c r="BC417" s="6"/>
    </row>
    <row r="418" spans="8:55">
      <c r="H418" s="6"/>
      <c r="O418" s="6"/>
      <c r="V418" s="6"/>
      <c r="AJ418" s="6"/>
      <c r="BC418" s="6"/>
    </row>
    <row r="419" spans="8:55">
      <c r="H419" s="6"/>
      <c r="O419" s="6"/>
      <c r="V419" s="6"/>
      <c r="AJ419" s="6"/>
      <c r="BC419" s="6"/>
    </row>
    <row r="420" spans="8:55">
      <c r="H420" s="6"/>
      <c r="O420" s="6"/>
      <c r="V420" s="6"/>
      <c r="AJ420" s="6"/>
      <c r="BC420" s="6"/>
    </row>
    <row r="421" spans="8:55">
      <c r="H421" s="6"/>
      <c r="O421" s="6"/>
      <c r="V421" s="6"/>
      <c r="AJ421" s="6"/>
      <c r="BC421" s="6"/>
    </row>
    <row r="422" spans="8:55">
      <c r="H422" s="6"/>
      <c r="O422" s="6"/>
      <c r="V422" s="6"/>
      <c r="AJ422" s="6"/>
      <c r="BC422" s="6"/>
    </row>
    <row r="423" spans="8:55">
      <c r="H423" s="6"/>
      <c r="O423" s="6"/>
      <c r="V423" s="6"/>
      <c r="AJ423" s="6"/>
      <c r="BC423" s="6"/>
    </row>
    <row r="424" spans="8:55">
      <c r="H424" s="6"/>
      <c r="O424" s="6"/>
      <c r="V424" s="6"/>
      <c r="AJ424" s="6"/>
      <c r="BC424" s="6"/>
    </row>
    <row r="425" spans="8:55">
      <c r="H425" s="6"/>
      <c r="O425" s="6"/>
      <c r="V425" s="6"/>
      <c r="AJ425" s="6"/>
      <c r="BC425" s="6"/>
    </row>
    <row r="426" spans="8:55">
      <c r="H426" s="6"/>
      <c r="O426" s="6"/>
      <c r="V426" s="6"/>
      <c r="AJ426" s="6"/>
      <c r="BC426" s="6"/>
    </row>
    <row r="427" spans="8:55">
      <c r="H427" s="6"/>
      <c r="O427" s="6"/>
      <c r="V427" s="6"/>
      <c r="AJ427" s="6"/>
      <c r="BC427" s="6"/>
    </row>
    <row r="428" spans="8:55">
      <c r="H428" s="6"/>
      <c r="O428" s="6"/>
      <c r="V428" s="6"/>
      <c r="AJ428" s="6"/>
      <c r="BC428" s="6"/>
    </row>
    <row r="429" spans="8:55">
      <c r="H429" s="6"/>
      <c r="O429" s="6"/>
      <c r="V429" s="6"/>
      <c r="AJ429" s="6"/>
      <c r="BC429" s="6"/>
    </row>
    <row r="430" spans="8:55">
      <c r="H430" s="6"/>
      <c r="O430" s="6"/>
      <c r="V430" s="6"/>
      <c r="AJ430" s="6"/>
      <c r="BC430" s="6"/>
    </row>
    <row r="431" spans="8:55">
      <c r="H431" s="6"/>
      <c r="O431" s="6"/>
      <c r="V431" s="6"/>
      <c r="AJ431" s="6"/>
      <c r="BC431" s="6"/>
    </row>
    <row r="432" spans="8:55">
      <c r="H432" s="6"/>
      <c r="O432" s="6"/>
      <c r="V432" s="6"/>
      <c r="AJ432" s="6"/>
      <c r="BC432" s="6"/>
    </row>
    <row r="433" spans="8:55">
      <c r="H433" s="6"/>
      <c r="O433" s="6"/>
      <c r="V433" s="6"/>
      <c r="AJ433" s="6"/>
      <c r="BC433" s="6"/>
    </row>
    <row r="434" spans="8:55">
      <c r="H434" s="6"/>
      <c r="O434" s="6"/>
      <c r="V434" s="6"/>
      <c r="AJ434" s="6"/>
      <c r="BC434" s="6"/>
    </row>
    <row r="435" spans="8:55">
      <c r="H435" s="6"/>
      <c r="O435" s="6"/>
      <c r="V435" s="6"/>
      <c r="AJ435" s="6"/>
      <c r="BC435" s="6"/>
    </row>
    <row r="436" spans="8:55">
      <c r="H436" s="6"/>
      <c r="O436" s="6"/>
      <c r="V436" s="6"/>
      <c r="AJ436" s="6"/>
      <c r="BC436" s="6"/>
    </row>
    <row r="437" spans="8:55">
      <c r="H437" s="6"/>
      <c r="O437" s="6"/>
      <c r="V437" s="6"/>
      <c r="AJ437" s="6"/>
      <c r="BC437" s="6"/>
    </row>
    <row r="438" spans="8:55">
      <c r="H438" s="6"/>
      <c r="O438" s="6"/>
      <c r="V438" s="6"/>
      <c r="AJ438" s="6"/>
      <c r="BC438" s="6"/>
    </row>
    <row r="439" spans="8:55">
      <c r="H439" s="6"/>
      <c r="O439" s="6"/>
      <c r="V439" s="6"/>
      <c r="AJ439" s="6"/>
      <c r="BC439" s="6"/>
    </row>
    <row r="440" spans="8:55">
      <c r="H440" s="6"/>
      <c r="O440" s="6"/>
      <c r="V440" s="6"/>
      <c r="AJ440" s="6"/>
      <c r="BC440" s="6"/>
    </row>
    <row r="441" spans="8:55">
      <c r="H441" s="6"/>
      <c r="O441" s="6"/>
      <c r="V441" s="6"/>
      <c r="AJ441" s="6"/>
      <c r="BC441" s="6"/>
    </row>
    <row r="442" spans="8:55">
      <c r="H442" s="6"/>
      <c r="O442" s="6"/>
      <c r="V442" s="6"/>
      <c r="AJ442" s="6"/>
      <c r="BC442" s="6"/>
    </row>
    <row r="443" spans="8:55">
      <c r="H443" s="6"/>
      <c r="O443" s="6"/>
      <c r="V443" s="6"/>
      <c r="AJ443" s="6"/>
      <c r="BC443" s="6"/>
    </row>
    <row r="444" spans="8:55">
      <c r="H444" s="6"/>
      <c r="O444" s="6"/>
      <c r="V444" s="6"/>
      <c r="AJ444" s="6"/>
      <c r="BC444" s="6"/>
    </row>
    <row r="445" spans="8:55">
      <c r="H445" s="6"/>
      <c r="O445" s="6"/>
      <c r="V445" s="6"/>
      <c r="AJ445" s="6"/>
      <c r="BC445" s="6"/>
    </row>
    <row r="446" spans="8:55">
      <c r="H446" s="6"/>
      <c r="O446" s="6"/>
      <c r="V446" s="6"/>
      <c r="AJ446" s="6"/>
      <c r="BC446" s="6"/>
    </row>
    <row r="447" spans="8:55">
      <c r="H447" s="6"/>
      <c r="O447" s="6"/>
      <c r="V447" s="6"/>
      <c r="AJ447" s="6"/>
      <c r="BC447" s="6"/>
    </row>
    <row r="448" spans="8:55">
      <c r="H448" s="6"/>
      <c r="O448" s="6"/>
      <c r="V448" s="6"/>
      <c r="AJ448" s="6"/>
      <c r="BC448" s="6"/>
    </row>
    <row r="449" spans="8:55">
      <c r="H449" s="6"/>
      <c r="O449" s="6"/>
      <c r="V449" s="6"/>
      <c r="AJ449" s="6"/>
      <c r="BC449" s="6"/>
    </row>
    <row r="450" spans="8:55">
      <c r="H450" s="6"/>
      <c r="O450" s="6"/>
      <c r="V450" s="6"/>
      <c r="AJ450" s="6"/>
      <c r="BC450" s="6"/>
    </row>
    <row r="451" spans="8:55">
      <c r="H451" s="6"/>
      <c r="O451" s="6"/>
      <c r="V451" s="6"/>
      <c r="AJ451" s="6"/>
      <c r="BC451" s="6"/>
    </row>
    <row r="452" spans="8:55">
      <c r="H452" s="6"/>
      <c r="O452" s="6"/>
      <c r="V452" s="6"/>
      <c r="AJ452" s="6"/>
      <c r="BC452" s="6"/>
    </row>
    <row r="453" spans="8:55">
      <c r="H453" s="6"/>
      <c r="O453" s="6"/>
      <c r="V453" s="6"/>
      <c r="AJ453" s="6"/>
      <c r="BC453" s="6"/>
    </row>
    <row r="454" spans="8:55">
      <c r="H454" s="6"/>
      <c r="O454" s="6"/>
      <c r="V454" s="6"/>
      <c r="AJ454" s="6"/>
      <c r="BC454" s="6"/>
    </row>
    <row r="455" spans="8:55">
      <c r="H455" s="6"/>
      <c r="O455" s="6"/>
      <c r="V455" s="6"/>
      <c r="AJ455" s="6"/>
      <c r="BC455" s="6"/>
    </row>
    <row r="456" spans="8:55">
      <c r="H456" s="6"/>
      <c r="O456" s="6"/>
      <c r="V456" s="6"/>
      <c r="AJ456" s="6"/>
      <c r="BC456" s="6"/>
    </row>
    <row r="457" spans="8:55">
      <c r="H457" s="6"/>
      <c r="O457" s="6"/>
      <c r="V457" s="6"/>
      <c r="AJ457" s="6"/>
      <c r="BC457" s="6"/>
    </row>
    <row r="458" spans="8:55">
      <c r="H458" s="6"/>
      <c r="O458" s="6"/>
      <c r="V458" s="6"/>
      <c r="AJ458" s="6"/>
      <c r="BC458" s="6"/>
    </row>
    <row r="459" spans="8:55">
      <c r="H459" s="6"/>
      <c r="O459" s="6"/>
      <c r="V459" s="6"/>
      <c r="AJ459" s="6"/>
      <c r="BC459" s="6"/>
    </row>
    <row r="460" spans="8:55">
      <c r="H460" s="6"/>
      <c r="O460" s="6"/>
      <c r="V460" s="6"/>
      <c r="AJ460" s="6"/>
      <c r="BC460" s="6"/>
    </row>
    <row r="461" spans="8:55">
      <c r="H461" s="6"/>
      <c r="O461" s="6"/>
      <c r="V461" s="6"/>
      <c r="AJ461" s="6"/>
      <c r="BC461" s="6"/>
    </row>
    <row r="462" spans="8:55">
      <c r="H462" s="6"/>
      <c r="O462" s="6"/>
      <c r="V462" s="6"/>
      <c r="AJ462" s="6"/>
      <c r="BC462" s="6"/>
    </row>
    <row r="463" spans="8:55">
      <c r="H463" s="6"/>
      <c r="O463" s="6"/>
      <c r="V463" s="6"/>
      <c r="AJ463" s="6"/>
      <c r="BC463" s="6"/>
    </row>
    <row r="464" spans="8:55">
      <c r="H464" s="6"/>
      <c r="O464" s="6"/>
      <c r="V464" s="6"/>
      <c r="AJ464" s="6"/>
      <c r="BC464" s="6"/>
    </row>
    <row r="465" spans="8:55">
      <c r="H465" s="6"/>
      <c r="O465" s="6"/>
      <c r="V465" s="6"/>
      <c r="AJ465" s="6"/>
      <c r="BC465" s="6"/>
    </row>
    <row r="466" spans="8:55">
      <c r="H466" s="6"/>
      <c r="O466" s="6"/>
      <c r="V466" s="6"/>
      <c r="AJ466" s="6"/>
      <c r="BC466" s="6"/>
    </row>
    <row r="467" spans="8:55">
      <c r="H467" s="6"/>
      <c r="O467" s="6"/>
      <c r="V467" s="6"/>
      <c r="AJ467" s="6"/>
      <c r="BC467" s="6"/>
    </row>
    <row r="468" spans="8:55">
      <c r="H468" s="6"/>
      <c r="O468" s="6"/>
      <c r="V468" s="6"/>
      <c r="AJ468" s="6"/>
      <c r="BC468" s="6"/>
    </row>
    <row r="469" spans="8:55">
      <c r="H469" s="6"/>
      <c r="O469" s="6"/>
      <c r="V469" s="6"/>
      <c r="AJ469" s="6"/>
      <c r="BC469" s="6"/>
    </row>
    <row r="470" spans="8:55">
      <c r="H470" s="6"/>
      <c r="O470" s="6"/>
      <c r="V470" s="6"/>
      <c r="AJ470" s="6"/>
      <c r="BC470" s="6"/>
    </row>
    <row r="471" spans="8:55">
      <c r="H471" s="6"/>
      <c r="O471" s="6"/>
      <c r="V471" s="6"/>
      <c r="AJ471" s="6"/>
      <c r="BC471" s="6"/>
    </row>
    <row r="472" spans="8:55">
      <c r="H472" s="6"/>
      <c r="O472" s="6"/>
      <c r="V472" s="6"/>
      <c r="AJ472" s="6"/>
      <c r="BC472" s="6"/>
    </row>
    <row r="473" spans="8:55">
      <c r="H473" s="6"/>
      <c r="O473" s="6"/>
      <c r="V473" s="6"/>
      <c r="AJ473" s="6"/>
      <c r="BC473" s="6"/>
    </row>
    <row r="474" spans="8:55">
      <c r="H474" s="6"/>
      <c r="O474" s="6"/>
      <c r="V474" s="6"/>
      <c r="AJ474" s="6"/>
      <c r="BC474" s="6"/>
    </row>
    <row r="475" spans="8:55">
      <c r="H475" s="6"/>
      <c r="O475" s="6"/>
      <c r="V475" s="6"/>
      <c r="AJ475" s="6"/>
      <c r="BC475" s="6"/>
    </row>
    <row r="476" spans="8:55">
      <c r="H476" s="6"/>
      <c r="O476" s="6"/>
      <c r="V476" s="6"/>
      <c r="AJ476" s="6"/>
      <c r="BC476" s="6"/>
    </row>
    <row r="477" spans="8:55">
      <c r="H477" s="6"/>
      <c r="O477" s="6"/>
      <c r="V477" s="6"/>
      <c r="AJ477" s="6"/>
      <c r="BC477" s="6"/>
    </row>
    <row r="478" spans="8:55">
      <c r="H478" s="6"/>
      <c r="O478" s="6"/>
      <c r="V478" s="6"/>
      <c r="AJ478" s="6"/>
      <c r="BC478" s="6"/>
    </row>
    <row r="479" spans="8:55">
      <c r="H479" s="6"/>
      <c r="O479" s="6"/>
      <c r="V479" s="6"/>
      <c r="AJ479" s="6"/>
      <c r="BC479" s="6"/>
    </row>
    <row r="480" spans="8:55">
      <c r="H480" s="6"/>
      <c r="O480" s="6"/>
      <c r="V480" s="6"/>
      <c r="AJ480" s="6"/>
      <c r="BC480" s="6"/>
    </row>
    <row r="481" spans="8:55">
      <c r="H481" s="6"/>
      <c r="O481" s="6"/>
      <c r="V481" s="6"/>
      <c r="AJ481" s="6"/>
      <c r="BC481" s="6"/>
    </row>
    <row r="482" spans="8:55">
      <c r="H482" s="6"/>
      <c r="O482" s="6"/>
      <c r="V482" s="6"/>
      <c r="AJ482" s="6"/>
      <c r="BC482" s="6"/>
    </row>
    <row r="483" spans="8:55">
      <c r="H483" s="6"/>
      <c r="O483" s="6"/>
      <c r="V483" s="6"/>
      <c r="AJ483" s="6"/>
      <c r="BC483" s="6"/>
    </row>
    <row r="484" spans="8:55">
      <c r="H484" s="6"/>
      <c r="O484" s="6"/>
      <c r="V484" s="6"/>
      <c r="AJ484" s="6"/>
      <c r="BC484" s="6"/>
    </row>
    <row r="485" spans="8:55">
      <c r="H485" s="6"/>
      <c r="O485" s="6"/>
      <c r="V485" s="6"/>
      <c r="AJ485" s="6"/>
      <c r="BC485" s="6"/>
    </row>
    <row r="486" spans="8:55">
      <c r="H486" s="6"/>
      <c r="O486" s="6"/>
      <c r="V486" s="6"/>
      <c r="AJ486" s="6"/>
      <c r="BC486" s="6"/>
    </row>
    <row r="487" spans="8:55">
      <c r="H487" s="6"/>
      <c r="O487" s="6"/>
      <c r="V487" s="6"/>
      <c r="AJ487" s="6"/>
      <c r="BC487" s="6"/>
    </row>
    <row r="488" spans="8:55">
      <c r="H488" s="6"/>
      <c r="O488" s="6"/>
      <c r="V488" s="6"/>
      <c r="AJ488" s="6"/>
      <c r="BC488" s="6"/>
    </row>
    <row r="489" spans="8:55">
      <c r="H489" s="6"/>
      <c r="O489" s="6"/>
      <c r="V489" s="6"/>
      <c r="AJ489" s="6"/>
      <c r="BC489" s="6"/>
    </row>
    <row r="490" spans="8:55">
      <c r="H490" s="6"/>
      <c r="O490" s="6"/>
      <c r="V490" s="6"/>
      <c r="AJ490" s="6"/>
      <c r="BC490" s="6"/>
    </row>
    <row r="491" spans="8:55">
      <c r="H491" s="6"/>
      <c r="O491" s="6"/>
      <c r="V491" s="6"/>
      <c r="AJ491" s="6"/>
      <c r="BC491" s="6"/>
    </row>
    <row r="492" spans="8:55">
      <c r="H492" s="6"/>
      <c r="O492" s="6"/>
      <c r="V492" s="6"/>
      <c r="AJ492" s="6"/>
      <c r="BC492" s="6"/>
    </row>
    <row r="493" spans="8:55">
      <c r="H493" s="6"/>
      <c r="O493" s="6"/>
      <c r="V493" s="6"/>
      <c r="AJ493" s="6"/>
      <c r="BC493" s="6"/>
    </row>
    <row r="494" spans="8:55">
      <c r="H494" s="6"/>
      <c r="O494" s="6"/>
      <c r="V494" s="6"/>
      <c r="AJ494" s="6"/>
      <c r="BC494" s="6"/>
    </row>
    <row r="495" spans="8:55">
      <c r="H495" s="6"/>
      <c r="O495" s="6"/>
      <c r="V495" s="6"/>
      <c r="AJ495" s="6"/>
      <c r="BC495" s="6"/>
    </row>
    <row r="496" spans="8:55">
      <c r="H496" s="6"/>
      <c r="O496" s="6"/>
      <c r="V496" s="6"/>
      <c r="AJ496" s="6"/>
      <c r="BC496" s="6"/>
    </row>
    <row r="497" spans="8:55">
      <c r="H497" s="6"/>
      <c r="O497" s="6"/>
      <c r="V497" s="6"/>
      <c r="AJ497" s="6"/>
      <c r="BC497" s="6"/>
    </row>
    <row r="498" spans="8:55">
      <c r="H498" s="6"/>
      <c r="O498" s="6"/>
      <c r="V498" s="6"/>
      <c r="AJ498" s="6"/>
      <c r="BC498" s="6"/>
    </row>
    <row r="499" spans="8:55">
      <c r="H499" s="6"/>
      <c r="O499" s="6"/>
      <c r="V499" s="6"/>
      <c r="AJ499" s="6"/>
      <c r="BC499" s="6"/>
    </row>
    <row r="500" spans="8:55">
      <c r="H500" s="6"/>
      <c r="O500" s="6"/>
      <c r="V500" s="6"/>
      <c r="AJ500" s="6"/>
      <c r="BC500" s="6"/>
    </row>
    <row r="501" spans="8:55">
      <c r="H501" s="6"/>
      <c r="O501" s="6"/>
      <c r="V501" s="6"/>
      <c r="AJ501" s="6"/>
      <c r="BC501" s="6"/>
    </row>
    <row r="502" spans="8:55">
      <c r="H502" s="6"/>
      <c r="O502" s="6"/>
      <c r="V502" s="6"/>
      <c r="AJ502" s="6"/>
      <c r="BC502" s="6"/>
    </row>
    <row r="503" spans="8:55">
      <c r="H503" s="6"/>
      <c r="O503" s="6"/>
      <c r="V503" s="6"/>
      <c r="AJ503" s="6"/>
      <c r="BC503" s="6"/>
    </row>
    <row r="504" spans="8:55">
      <c r="H504" s="6"/>
      <c r="O504" s="6"/>
      <c r="V504" s="6"/>
      <c r="AJ504" s="6"/>
      <c r="BC504" s="6"/>
    </row>
    <row r="505" spans="8:55">
      <c r="H505" s="6"/>
      <c r="O505" s="6"/>
      <c r="V505" s="6"/>
      <c r="AJ505" s="6"/>
      <c r="BC505" s="6"/>
    </row>
    <row r="506" spans="8:55">
      <c r="H506" s="6"/>
      <c r="O506" s="6"/>
      <c r="V506" s="6"/>
      <c r="AJ506" s="6"/>
      <c r="BC506" s="6"/>
    </row>
    <row r="507" spans="8:55">
      <c r="H507" s="6"/>
      <c r="O507" s="6"/>
      <c r="V507" s="6"/>
      <c r="AJ507" s="6"/>
      <c r="BC507" s="6"/>
    </row>
    <row r="508" spans="8:55">
      <c r="H508" s="6"/>
      <c r="O508" s="6"/>
      <c r="V508" s="6"/>
      <c r="AJ508" s="6"/>
      <c r="BC508" s="6"/>
    </row>
    <row r="509" spans="8:55">
      <c r="H509" s="6"/>
      <c r="O509" s="6"/>
      <c r="V509" s="6"/>
      <c r="AJ509" s="6"/>
      <c r="BC509" s="6"/>
    </row>
    <row r="510" spans="8:55">
      <c r="H510" s="6"/>
      <c r="O510" s="6"/>
      <c r="V510" s="6"/>
      <c r="AJ510" s="6"/>
      <c r="BC510" s="6"/>
    </row>
    <row r="511" spans="8:55">
      <c r="H511" s="6"/>
      <c r="O511" s="6"/>
      <c r="V511" s="6"/>
      <c r="AJ511" s="6"/>
      <c r="BC511" s="6"/>
    </row>
    <row r="512" spans="8:55">
      <c r="H512" s="6"/>
      <c r="O512" s="6"/>
      <c r="V512" s="6"/>
      <c r="AJ512" s="6"/>
      <c r="BC512" s="6"/>
    </row>
    <row r="513" spans="8:55">
      <c r="H513" s="6"/>
      <c r="O513" s="6"/>
      <c r="V513" s="6"/>
      <c r="AJ513" s="6"/>
      <c r="BC513" s="6"/>
    </row>
    <row r="514" spans="8:55">
      <c r="H514" s="6"/>
      <c r="O514" s="6"/>
      <c r="V514" s="6"/>
      <c r="AJ514" s="6"/>
      <c r="BC514" s="6"/>
    </row>
    <row r="515" spans="8:55">
      <c r="H515" s="6"/>
      <c r="O515" s="6"/>
      <c r="V515" s="6"/>
      <c r="AJ515" s="6"/>
      <c r="BC515" s="6"/>
    </row>
    <row r="516" spans="8:55">
      <c r="H516" s="6"/>
      <c r="O516" s="6"/>
      <c r="V516" s="6"/>
      <c r="AJ516" s="6"/>
      <c r="BC516" s="6"/>
    </row>
    <row r="517" spans="8:55">
      <c r="H517" s="6"/>
      <c r="O517" s="6"/>
      <c r="V517" s="6"/>
      <c r="AJ517" s="6"/>
      <c r="BC517" s="6"/>
    </row>
    <row r="518" spans="8:55">
      <c r="H518" s="6"/>
      <c r="O518" s="6"/>
      <c r="V518" s="6"/>
      <c r="AJ518" s="6"/>
      <c r="BC518" s="6"/>
    </row>
    <row r="519" spans="8:55">
      <c r="H519" s="6"/>
      <c r="O519" s="6"/>
      <c r="V519" s="6"/>
      <c r="AJ519" s="6"/>
      <c r="BC519" s="6"/>
    </row>
    <row r="520" spans="8:55">
      <c r="H520" s="6"/>
      <c r="O520" s="6"/>
      <c r="V520" s="6"/>
      <c r="AJ520" s="6"/>
      <c r="BC520" s="6"/>
    </row>
    <row r="521" spans="8:55">
      <c r="H521" s="6"/>
      <c r="O521" s="6"/>
      <c r="V521" s="6"/>
      <c r="AJ521" s="6"/>
      <c r="BC521" s="6"/>
    </row>
    <row r="522" spans="8:55">
      <c r="H522" s="6"/>
      <c r="O522" s="6"/>
      <c r="V522" s="6"/>
      <c r="AJ522" s="6"/>
      <c r="BC522" s="6"/>
    </row>
    <row r="523" spans="8:55">
      <c r="H523" s="6"/>
      <c r="O523" s="6"/>
      <c r="V523" s="6"/>
      <c r="AJ523" s="6"/>
      <c r="BC523" s="6"/>
    </row>
    <row r="524" spans="8:55">
      <c r="H524" s="6"/>
      <c r="O524" s="6"/>
      <c r="V524" s="6"/>
      <c r="AJ524" s="6"/>
      <c r="BC524" s="6"/>
    </row>
    <row r="525" spans="8:55">
      <c r="H525" s="6"/>
      <c r="O525" s="6"/>
      <c r="V525" s="6"/>
      <c r="AJ525" s="6"/>
      <c r="BC525" s="6"/>
    </row>
    <row r="526" spans="8:55">
      <c r="H526" s="6"/>
      <c r="O526" s="6"/>
      <c r="V526" s="6"/>
      <c r="AJ526" s="6"/>
      <c r="BC526" s="6"/>
    </row>
    <row r="527" spans="8:55">
      <c r="H527" s="6"/>
      <c r="O527" s="6"/>
      <c r="V527" s="6"/>
      <c r="AJ527" s="6"/>
      <c r="BC527" s="6"/>
    </row>
    <row r="528" spans="8:55">
      <c r="H528" s="6"/>
      <c r="O528" s="6"/>
      <c r="V528" s="6"/>
      <c r="AJ528" s="6"/>
      <c r="BC528" s="6"/>
    </row>
    <row r="529" spans="8:55">
      <c r="H529" s="6"/>
      <c r="O529" s="6"/>
      <c r="V529" s="6"/>
      <c r="AJ529" s="6"/>
      <c r="BC529" s="6"/>
    </row>
    <row r="530" spans="8:55">
      <c r="H530" s="6"/>
      <c r="O530" s="6"/>
      <c r="V530" s="6"/>
      <c r="AJ530" s="6"/>
      <c r="BC530" s="6"/>
    </row>
    <row r="531" spans="8:55">
      <c r="H531" s="6"/>
      <c r="O531" s="6"/>
      <c r="V531" s="6"/>
      <c r="AJ531" s="6"/>
      <c r="BC531" s="6"/>
    </row>
    <row r="532" spans="8:55">
      <c r="H532" s="6"/>
      <c r="O532" s="6"/>
      <c r="V532" s="6"/>
      <c r="AJ532" s="6"/>
      <c r="BC532" s="6"/>
    </row>
    <row r="533" spans="8:55">
      <c r="H533" s="6"/>
      <c r="O533" s="6"/>
      <c r="V533" s="6"/>
      <c r="AJ533" s="6"/>
      <c r="BC533" s="6"/>
    </row>
    <row r="534" spans="8:55">
      <c r="H534" s="6"/>
      <c r="O534" s="6"/>
      <c r="V534" s="6"/>
      <c r="AJ534" s="6"/>
      <c r="BC534" s="6"/>
    </row>
    <row r="535" spans="8:55">
      <c r="H535" s="6"/>
      <c r="O535" s="6"/>
      <c r="V535" s="6"/>
      <c r="AJ535" s="6"/>
      <c r="BC535" s="6"/>
    </row>
    <row r="536" spans="8:55">
      <c r="H536" s="6"/>
      <c r="O536" s="6"/>
      <c r="V536" s="6"/>
      <c r="AJ536" s="6"/>
      <c r="BC536" s="6"/>
    </row>
    <row r="537" spans="8:55">
      <c r="H537" s="6"/>
      <c r="O537" s="6"/>
      <c r="V537" s="6"/>
      <c r="AJ537" s="6"/>
      <c r="BC537" s="6"/>
    </row>
    <row r="538" spans="8:55">
      <c r="H538" s="6"/>
      <c r="O538" s="6"/>
      <c r="V538" s="6"/>
      <c r="AJ538" s="6"/>
      <c r="BC538" s="6"/>
    </row>
    <row r="539" spans="8:55">
      <c r="H539" s="6"/>
      <c r="O539" s="6"/>
      <c r="V539" s="6"/>
      <c r="AJ539" s="6"/>
      <c r="BC539" s="6"/>
    </row>
    <row r="540" spans="8:55">
      <c r="H540" s="6"/>
      <c r="O540" s="6"/>
      <c r="V540" s="6"/>
      <c r="AJ540" s="6"/>
      <c r="BC540" s="6"/>
    </row>
    <row r="541" spans="8:55">
      <c r="H541" s="6"/>
      <c r="O541" s="6"/>
      <c r="V541" s="6"/>
      <c r="AJ541" s="6"/>
      <c r="BC541" s="6"/>
    </row>
    <row r="542" spans="8:55">
      <c r="H542" s="6"/>
      <c r="O542" s="6"/>
      <c r="V542" s="6"/>
      <c r="AJ542" s="6"/>
      <c r="BC542" s="6"/>
    </row>
    <row r="543" spans="8:55">
      <c r="H543" s="6"/>
      <c r="O543" s="6"/>
      <c r="V543" s="6"/>
      <c r="AJ543" s="6"/>
      <c r="BC543" s="6"/>
    </row>
    <row r="544" spans="8:55">
      <c r="H544" s="6"/>
      <c r="O544" s="6"/>
      <c r="V544" s="6"/>
      <c r="AJ544" s="6"/>
      <c r="BC544" s="6"/>
    </row>
    <row r="545" spans="8:55">
      <c r="H545" s="6"/>
      <c r="O545" s="6"/>
      <c r="V545" s="6"/>
      <c r="AJ545" s="6"/>
      <c r="BC545" s="6"/>
    </row>
    <row r="546" spans="8:55">
      <c r="H546" s="6"/>
      <c r="O546" s="6"/>
      <c r="V546" s="6"/>
      <c r="AJ546" s="6"/>
      <c r="BC546" s="6"/>
    </row>
    <row r="547" spans="8:55">
      <c r="H547" s="6"/>
      <c r="O547" s="6"/>
      <c r="V547" s="6"/>
      <c r="AJ547" s="6"/>
      <c r="BC547" s="6"/>
    </row>
    <row r="548" spans="8:55">
      <c r="H548" s="6"/>
      <c r="O548" s="6"/>
      <c r="V548" s="6"/>
      <c r="AJ548" s="6"/>
      <c r="BC548" s="6"/>
    </row>
    <row r="549" spans="8:55">
      <c r="H549" s="6"/>
      <c r="O549" s="6"/>
      <c r="V549" s="6"/>
      <c r="AJ549" s="6"/>
      <c r="BC549" s="6"/>
    </row>
    <row r="550" spans="8:55">
      <c r="H550" s="6"/>
      <c r="O550" s="6"/>
      <c r="V550" s="6"/>
      <c r="AJ550" s="6"/>
      <c r="BC550" s="6"/>
    </row>
    <row r="551" spans="8:55">
      <c r="H551" s="6"/>
      <c r="O551" s="6"/>
      <c r="V551" s="6"/>
      <c r="AJ551" s="6"/>
      <c r="BC551" s="6"/>
    </row>
    <row r="552" spans="8:55">
      <c r="H552" s="6"/>
      <c r="O552" s="6"/>
      <c r="V552" s="6"/>
      <c r="AJ552" s="6"/>
      <c r="BC552" s="6"/>
    </row>
    <row r="553" spans="8:55">
      <c r="H553" s="6"/>
      <c r="O553" s="6"/>
      <c r="V553" s="6"/>
      <c r="AJ553" s="6"/>
      <c r="BC553" s="6"/>
    </row>
    <row r="554" spans="8:55">
      <c r="H554" s="6"/>
      <c r="O554" s="6"/>
      <c r="V554" s="6"/>
      <c r="AJ554" s="6"/>
      <c r="BC554" s="6"/>
    </row>
    <row r="555" spans="8:55">
      <c r="H555" s="6"/>
      <c r="O555" s="6"/>
      <c r="V555" s="6"/>
      <c r="AJ555" s="6"/>
      <c r="BC555" s="6"/>
    </row>
    <row r="556" spans="8:55">
      <c r="H556" s="6"/>
      <c r="O556" s="6"/>
      <c r="V556" s="6"/>
      <c r="AJ556" s="6"/>
      <c r="BC556" s="6"/>
    </row>
    <row r="557" spans="8:55">
      <c r="H557" s="6"/>
      <c r="O557" s="6"/>
      <c r="V557" s="6"/>
      <c r="AJ557" s="6"/>
      <c r="BC557" s="6"/>
    </row>
    <row r="558" spans="8:55">
      <c r="H558" s="6"/>
      <c r="O558" s="6"/>
      <c r="V558" s="6"/>
      <c r="AJ558" s="6"/>
      <c r="BC558" s="6"/>
    </row>
    <row r="559" spans="8:55">
      <c r="H559" s="6"/>
      <c r="O559" s="6"/>
      <c r="V559" s="6"/>
      <c r="AJ559" s="6"/>
      <c r="BC559" s="6"/>
    </row>
    <row r="560" spans="8:55">
      <c r="H560" s="6"/>
      <c r="O560" s="6"/>
      <c r="V560" s="6"/>
      <c r="AJ560" s="6"/>
      <c r="BC560" s="6"/>
    </row>
    <row r="561" spans="8:55">
      <c r="H561" s="6"/>
      <c r="O561" s="6"/>
      <c r="V561" s="6"/>
      <c r="AJ561" s="6"/>
      <c r="BC561" s="6"/>
    </row>
    <row r="562" spans="8:55">
      <c r="H562" s="6"/>
      <c r="O562" s="6"/>
      <c r="V562" s="6"/>
      <c r="AJ562" s="6"/>
      <c r="BC562" s="6"/>
    </row>
    <row r="563" spans="8:55">
      <c r="H563" s="6"/>
      <c r="O563" s="6"/>
      <c r="V563" s="6"/>
      <c r="AJ563" s="6"/>
      <c r="BC563" s="6"/>
    </row>
    <row r="564" spans="8:55">
      <c r="H564" s="6"/>
      <c r="O564" s="6"/>
      <c r="V564" s="6"/>
      <c r="AJ564" s="6"/>
      <c r="BC564" s="6"/>
    </row>
    <row r="565" spans="8:55">
      <c r="H565" s="6"/>
      <c r="O565" s="6"/>
      <c r="V565" s="6"/>
      <c r="AJ565" s="6"/>
      <c r="BC565" s="6"/>
    </row>
    <row r="566" spans="8:55">
      <c r="H566" s="6"/>
      <c r="O566" s="6"/>
      <c r="V566" s="6"/>
      <c r="AJ566" s="6"/>
      <c r="BC566" s="6"/>
    </row>
    <row r="567" spans="8:55">
      <c r="H567" s="6"/>
      <c r="O567" s="6"/>
      <c r="V567" s="6"/>
      <c r="AJ567" s="6"/>
      <c r="BC567" s="6"/>
    </row>
    <row r="568" spans="8:55">
      <c r="H568" s="6"/>
      <c r="O568" s="6"/>
      <c r="V568" s="6"/>
      <c r="AJ568" s="6"/>
      <c r="BC568" s="6"/>
    </row>
    <row r="569" spans="8:55">
      <c r="H569" s="6"/>
      <c r="O569" s="6"/>
      <c r="V569" s="6"/>
      <c r="AJ569" s="6"/>
      <c r="BC569" s="6"/>
    </row>
    <row r="570" spans="8:55">
      <c r="H570" s="6"/>
      <c r="O570" s="6"/>
      <c r="V570" s="6"/>
      <c r="AJ570" s="6"/>
      <c r="BC570" s="6"/>
    </row>
    <row r="571" spans="8:55">
      <c r="H571" s="6"/>
      <c r="O571" s="6"/>
      <c r="V571" s="6"/>
      <c r="AJ571" s="6"/>
      <c r="BC571" s="6"/>
    </row>
    <row r="572" spans="8:55">
      <c r="H572" s="6"/>
      <c r="O572" s="6"/>
      <c r="V572" s="6"/>
      <c r="AJ572" s="6"/>
      <c r="BC572" s="6"/>
    </row>
    <row r="573" spans="8:55">
      <c r="H573" s="6"/>
      <c r="O573" s="6"/>
      <c r="V573" s="6"/>
      <c r="AJ573" s="6"/>
      <c r="BC573" s="6"/>
    </row>
    <row r="574" spans="8:55">
      <c r="H574" s="6"/>
      <c r="O574" s="6"/>
      <c r="V574" s="6"/>
      <c r="AJ574" s="6"/>
      <c r="BC574" s="6"/>
    </row>
    <row r="575" spans="8:55">
      <c r="H575" s="6"/>
      <c r="O575" s="6"/>
      <c r="V575" s="6"/>
      <c r="AJ575" s="6"/>
      <c r="BC575" s="6"/>
    </row>
    <row r="576" spans="8:55">
      <c r="H576" s="6"/>
      <c r="O576" s="6"/>
      <c r="V576" s="6"/>
      <c r="AJ576" s="6"/>
      <c r="BC576" s="6"/>
    </row>
    <row r="577" spans="8:55">
      <c r="H577" s="6"/>
      <c r="O577" s="6"/>
      <c r="V577" s="6"/>
      <c r="AJ577" s="6"/>
      <c r="BC577" s="6"/>
    </row>
    <row r="578" spans="8:55">
      <c r="H578" s="6"/>
      <c r="O578" s="6"/>
      <c r="V578" s="6"/>
      <c r="AJ578" s="6"/>
      <c r="BC578" s="6"/>
    </row>
    <row r="579" spans="8:55">
      <c r="H579" s="6"/>
      <c r="O579" s="6"/>
      <c r="V579" s="6"/>
      <c r="AJ579" s="6"/>
      <c r="BC579" s="6"/>
    </row>
    <row r="580" spans="8:55">
      <c r="H580" s="6"/>
      <c r="O580" s="6"/>
      <c r="V580" s="6"/>
      <c r="AJ580" s="6"/>
      <c r="BC580" s="6"/>
    </row>
    <row r="581" spans="8:55">
      <c r="H581" s="6"/>
      <c r="O581" s="6"/>
      <c r="V581" s="6"/>
      <c r="AJ581" s="6"/>
      <c r="BC581" s="6"/>
    </row>
    <row r="582" spans="8:55">
      <c r="H582" s="6"/>
      <c r="O582" s="6"/>
      <c r="V582" s="6"/>
      <c r="AJ582" s="6"/>
      <c r="BC582" s="6"/>
    </row>
    <row r="583" spans="8:55">
      <c r="H583" s="6"/>
      <c r="O583" s="6"/>
      <c r="V583" s="6"/>
      <c r="AJ583" s="6"/>
      <c r="BC583" s="6"/>
    </row>
    <row r="584" spans="8:55">
      <c r="H584" s="6"/>
      <c r="O584" s="6"/>
      <c r="V584" s="6"/>
      <c r="AJ584" s="6"/>
      <c r="BC584" s="6"/>
    </row>
    <row r="585" spans="8:55">
      <c r="H585" s="6"/>
      <c r="O585" s="6"/>
      <c r="V585" s="6"/>
      <c r="AJ585" s="6"/>
      <c r="BC585" s="6"/>
    </row>
    <row r="586" spans="8:55">
      <c r="H586" s="6"/>
      <c r="O586" s="6"/>
      <c r="V586" s="6"/>
      <c r="AJ586" s="6"/>
      <c r="BC586" s="6"/>
    </row>
    <row r="587" spans="8:55">
      <c r="H587" s="6"/>
      <c r="O587" s="6"/>
      <c r="V587" s="6"/>
      <c r="AJ587" s="6"/>
      <c r="BC587" s="6"/>
    </row>
    <row r="588" spans="8:55">
      <c r="H588" s="6"/>
      <c r="O588" s="6"/>
      <c r="V588" s="6"/>
      <c r="AJ588" s="6"/>
      <c r="BC588" s="6"/>
    </row>
    <row r="589" spans="8:55">
      <c r="H589" s="6"/>
      <c r="O589" s="6"/>
      <c r="V589" s="6"/>
      <c r="AJ589" s="6"/>
      <c r="BC589" s="6"/>
    </row>
    <row r="590" spans="8:55">
      <c r="H590" s="6"/>
      <c r="O590" s="6"/>
      <c r="V590" s="6"/>
      <c r="AJ590" s="6"/>
      <c r="BC590" s="6"/>
    </row>
    <row r="591" spans="8:55">
      <c r="H591" s="6"/>
      <c r="O591" s="6"/>
      <c r="V591" s="6"/>
      <c r="AJ591" s="6"/>
      <c r="BC591" s="6"/>
    </row>
    <row r="592" spans="8:55">
      <c r="H592" s="6"/>
      <c r="O592" s="6"/>
      <c r="V592" s="6"/>
      <c r="AJ592" s="6"/>
      <c r="BC592" s="6"/>
    </row>
    <row r="593" spans="8:55">
      <c r="H593" s="6"/>
      <c r="O593" s="6"/>
      <c r="V593" s="6"/>
      <c r="AJ593" s="6"/>
      <c r="BC593" s="6"/>
    </row>
    <row r="594" spans="8:55">
      <c r="H594" s="6"/>
      <c r="O594" s="6"/>
      <c r="V594" s="6"/>
      <c r="AJ594" s="6"/>
      <c r="BC594" s="6"/>
    </row>
    <row r="595" spans="8:55">
      <c r="H595" s="6"/>
      <c r="O595" s="6"/>
      <c r="V595" s="6"/>
      <c r="AJ595" s="6"/>
      <c r="BC595" s="6"/>
    </row>
    <row r="596" spans="8:55">
      <c r="H596" s="6"/>
      <c r="O596" s="6"/>
      <c r="V596" s="6"/>
      <c r="AJ596" s="6"/>
      <c r="BC596" s="6"/>
    </row>
    <row r="597" spans="8:55">
      <c r="H597" s="6"/>
      <c r="O597" s="6"/>
      <c r="V597" s="6"/>
      <c r="AJ597" s="6"/>
      <c r="BC597" s="6"/>
    </row>
    <row r="598" spans="8:55">
      <c r="H598" s="6"/>
      <c r="O598" s="6"/>
      <c r="V598" s="6"/>
      <c r="AJ598" s="6"/>
      <c r="BC598" s="6"/>
    </row>
    <row r="599" spans="8:55">
      <c r="H599" s="6"/>
      <c r="O599" s="6"/>
      <c r="V599" s="6"/>
      <c r="AJ599" s="6"/>
      <c r="BC599" s="6"/>
    </row>
    <row r="600" spans="8:55">
      <c r="H600" s="6"/>
      <c r="O600" s="6"/>
      <c r="V600" s="6"/>
      <c r="AJ600" s="6"/>
      <c r="BC600" s="6"/>
    </row>
    <row r="601" spans="8:55">
      <c r="H601" s="6"/>
      <c r="O601" s="6"/>
      <c r="V601" s="6"/>
      <c r="AJ601" s="6"/>
      <c r="BC601" s="6"/>
    </row>
    <row r="602" spans="8:55">
      <c r="H602" s="6"/>
      <c r="O602" s="6"/>
      <c r="V602" s="6"/>
      <c r="AJ602" s="6"/>
      <c r="BC602" s="6"/>
    </row>
    <row r="603" spans="8:55">
      <c r="H603" s="6"/>
      <c r="O603" s="6"/>
      <c r="V603" s="6"/>
      <c r="AJ603" s="6"/>
      <c r="BC603" s="6"/>
    </row>
    <row r="604" spans="8:55">
      <c r="H604" s="6"/>
      <c r="O604" s="6"/>
      <c r="V604" s="6"/>
      <c r="AJ604" s="6"/>
      <c r="BC604" s="6"/>
    </row>
    <row r="605" spans="8:55">
      <c r="H605" s="6"/>
      <c r="O605" s="6"/>
      <c r="V605" s="6"/>
      <c r="AJ605" s="6"/>
      <c r="BC605" s="6"/>
    </row>
    <row r="606" spans="8:55">
      <c r="H606" s="6"/>
      <c r="O606" s="6"/>
      <c r="V606" s="6"/>
      <c r="AJ606" s="6"/>
      <c r="BC606" s="6"/>
    </row>
    <row r="607" spans="8:55">
      <c r="H607" s="6"/>
      <c r="O607" s="6"/>
      <c r="V607" s="6"/>
      <c r="AJ607" s="6"/>
      <c r="BC607" s="6"/>
    </row>
    <row r="608" spans="8:55">
      <c r="H608" s="6"/>
      <c r="O608" s="6"/>
      <c r="V608" s="6"/>
      <c r="AJ608" s="6"/>
      <c r="BC608" s="6"/>
    </row>
    <row r="609" spans="8:55">
      <c r="H609" s="6"/>
      <c r="O609" s="6"/>
      <c r="V609" s="6"/>
      <c r="AJ609" s="6"/>
      <c r="BC609" s="6"/>
    </row>
    <row r="610" spans="8:55">
      <c r="H610" s="6"/>
      <c r="O610" s="6"/>
      <c r="V610" s="6"/>
      <c r="AJ610" s="6"/>
      <c r="BC610" s="6"/>
    </row>
    <row r="611" spans="8:55">
      <c r="H611" s="6"/>
      <c r="O611" s="6"/>
      <c r="V611" s="6"/>
      <c r="AJ611" s="6"/>
      <c r="BC611" s="6"/>
    </row>
    <row r="612" spans="8:55">
      <c r="H612" s="6"/>
      <c r="O612" s="6"/>
      <c r="V612" s="6"/>
      <c r="AJ612" s="6"/>
      <c r="BC612" s="6"/>
    </row>
    <row r="613" spans="8:55">
      <c r="H613" s="6"/>
      <c r="O613" s="6"/>
      <c r="V613" s="6"/>
      <c r="AJ613" s="6"/>
      <c r="BC613" s="6"/>
    </row>
    <row r="614" spans="8:55">
      <c r="H614" s="6"/>
      <c r="O614" s="6"/>
      <c r="V614" s="6"/>
      <c r="AJ614" s="6"/>
      <c r="BC614" s="6"/>
    </row>
    <row r="615" spans="8:55">
      <c r="H615" s="6"/>
      <c r="O615" s="6"/>
      <c r="V615" s="6"/>
      <c r="AJ615" s="6"/>
      <c r="BC615" s="6"/>
    </row>
    <row r="616" spans="8:55">
      <c r="H616" s="6"/>
      <c r="O616" s="6"/>
      <c r="V616" s="6"/>
      <c r="AJ616" s="6"/>
      <c r="BC616" s="6"/>
    </row>
    <row r="617" spans="8:55">
      <c r="H617" s="6"/>
      <c r="O617" s="6"/>
      <c r="V617" s="6"/>
      <c r="AJ617" s="6"/>
      <c r="BC617" s="6"/>
    </row>
    <row r="618" spans="8:55">
      <c r="H618" s="6"/>
      <c r="O618" s="6"/>
      <c r="V618" s="6"/>
      <c r="AJ618" s="6"/>
      <c r="BC618" s="6"/>
    </row>
    <row r="619" spans="8:55">
      <c r="H619" s="6"/>
      <c r="O619" s="6"/>
      <c r="V619" s="6"/>
      <c r="AJ619" s="6"/>
      <c r="BC619" s="6"/>
    </row>
    <row r="620" spans="8:55">
      <c r="H620" s="6"/>
      <c r="O620" s="6"/>
      <c r="V620" s="6"/>
      <c r="AJ620" s="6"/>
      <c r="BC620" s="6"/>
    </row>
    <row r="621" spans="8:55">
      <c r="H621" s="6"/>
      <c r="O621" s="6"/>
      <c r="V621" s="6"/>
      <c r="AJ621" s="6"/>
      <c r="BC621" s="6"/>
    </row>
    <row r="622" spans="8:55">
      <c r="H622" s="6"/>
      <c r="O622" s="6"/>
      <c r="V622" s="6"/>
      <c r="AJ622" s="6"/>
      <c r="BC622" s="6"/>
    </row>
    <row r="623" spans="8:55">
      <c r="H623" s="6"/>
      <c r="O623" s="6"/>
      <c r="V623" s="6"/>
      <c r="AJ623" s="6"/>
      <c r="BC623" s="6"/>
    </row>
    <row r="624" spans="8:55">
      <c r="H624" s="6"/>
      <c r="O624" s="6"/>
      <c r="V624" s="6"/>
      <c r="AJ624" s="6"/>
      <c r="BC624" s="6"/>
    </row>
    <row r="625" spans="8:55">
      <c r="H625" s="6"/>
      <c r="O625" s="6"/>
      <c r="V625" s="6"/>
      <c r="AJ625" s="6"/>
      <c r="BC625" s="6"/>
    </row>
    <row r="626" spans="8:55">
      <c r="H626" s="6"/>
      <c r="O626" s="6"/>
      <c r="V626" s="6"/>
      <c r="AJ626" s="6"/>
      <c r="BC626" s="6"/>
    </row>
    <row r="627" spans="8:55">
      <c r="H627" s="6"/>
      <c r="O627" s="6"/>
      <c r="V627" s="6"/>
      <c r="AJ627" s="6"/>
      <c r="BC627" s="6"/>
    </row>
    <row r="628" spans="8:55">
      <c r="H628" s="6"/>
      <c r="O628" s="6"/>
      <c r="V628" s="6"/>
      <c r="AJ628" s="6"/>
      <c r="BC628" s="6"/>
    </row>
    <row r="629" spans="8:55">
      <c r="H629" s="6"/>
      <c r="O629" s="6"/>
      <c r="V629" s="6"/>
      <c r="AJ629" s="6"/>
      <c r="BC629" s="6"/>
    </row>
    <row r="630" spans="8:55">
      <c r="H630" s="6"/>
      <c r="O630" s="6"/>
      <c r="V630" s="6"/>
      <c r="AJ630" s="6"/>
      <c r="BC630" s="6"/>
    </row>
    <row r="631" spans="8:55">
      <c r="H631" s="6"/>
      <c r="O631" s="6"/>
      <c r="V631" s="6"/>
      <c r="AJ631" s="6"/>
      <c r="BC631" s="6"/>
    </row>
    <row r="632" spans="8:55">
      <c r="H632" s="6"/>
      <c r="O632" s="6"/>
      <c r="V632" s="6"/>
      <c r="AJ632" s="6"/>
      <c r="BC632" s="6"/>
    </row>
    <row r="633" spans="8:55">
      <c r="H633" s="6"/>
      <c r="O633" s="6"/>
      <c r="V633" s="6"/>
      <c r="AJ633" s="6"/>
      <c r="BC633" s="6"/>
    </row>
    <row r="634" spans="8:55">
      <c r="H634" s="6"/>
      <c r="O634" s="6"/>
      <c r="V634" s="6"/>
      <c r="AJ634" s="6"/>
      <c r="BC634" s="6"/>
    </row>
    <row r="635" spans="8:55">
      <c r="H635" s="6"/>
      <c r="O635" s="6"/>
      <c r="V635" s="6"/>
      <c r="AJ635" s="6"/>
      <c r="BC635" s="6"/>
    </row>
    <row r="636" spans="8:55">
      <c r="H636" s="6"/>
      <c r="O636" s="6"/>
      <c r="V636" s="6"/>
      <c r="AJ636" s="6"/>
      <c r="BC636" s="6"/>
    </row>
    <row r="637" spans="8:55">
      <c r="H637" s="6"/>
      <c r="O637" s="6"/>
      <c r="V637" s="6"/>
      <c r="AJ637" s="6"/>
      <c r="BC637" s="6"/>
    </row>
    <row r="638" spans="8:55">
      <c r="H638" s="6"/>
      <c r="O638" s="6"/>
      <c r="V638" s="6"/>
      <c r="AJ638" s="6"/>
      <c r="BC638" s="6"/>
    </row>
    <row r="639" spans="8:55">
      <c r="H639" s="6"/>
      <c r="O639" s="6"/>
      <c r="V639" s="6"/>
      <c r="AJ639" s="6"/>
      <c r="BC639" s="6"/>
    </row>
    <row r="640" spans="8:55">
      <c r="H640" s="6"/>
      <c r="O640" s="6"/>
      <c r="V640" s="6"/>
      <c r="AJ640" s="6"/>
      <c r="BC640" s="6"/>
    </row>
    <row r="641" spans="8:55">
      <c r="H641" s="6"/>
      <c r="O641" s="6"/>
      <c r="V641" s="6"/>
      <c r="AJ641" s="6"/>
      <c r="BC641" s="6"/>
    </row>
    <row r="642" spans="8:55">
      <c r="H642" s="6"/>
      <c r="O642" s="6"/>
      <c r="V642" s="6"/>
      <c r="AJ642" s="6"/>
      <c r="BC642" s="6"/>
    </row>
    <row r="643" spans="8:55">
      <c r="H643" s="6"/>
      <c r="O643" s="6"/>
      <c r="V643" s="6"/>
      <c r="AJ643" s="6"/>
      <c r="BC643" s="6"/>
    </row>
    <row r="644" spans="8:55">
      <c r="H644" s="6"/>
      <c r="O644" s="6"/>
      <c r="V644" s="6"/>
      <c r="AJ644" s="6"/>
      <c r="BC644" s="6"/>
    </row>
    <row r="645" spans="8:55">
      <c r="H645" s="6"/>
      <c r="O645" s="6"/>
      <c r="V645" s="6"/>
      <c r="AJ645" s="6"/>
      <c r="BC645" s="6"/>
    </row>
    <row r="646" spans="8:55">
      <c r="H646" s="6"/>
      <c r="O646" s="6"/>
      <c r="V646" s="6"/>
      <c r="AJ646" s="6"/>
      <c r="BC646" s="6"/>
    </row>
    <row r="647" spans="8:55">
      <c r="H647" s="6"/>
      <c r="O647" s="6"/>
      <c r="V647" s="6"/>
      <c r="AJ647" s="6"/>
      <c r="BC647" s="6"/>
    </row>
    <row r="648" spans="8:55">
      <c r="H648" s="6"/>
      <c r="O648" s="6"/>
      <c r="V648" s="6"/>
      <c r="AJ648" s="6"/>
      <c r="BC648" s="6"/>
    </row>
    <row r="649" spans="8:55">
      <c r="H649" s="6"/>
      <c r="O649" s="6"/>
      <c r="V649" s="6"/>
      <c r="AJ649" s="6"/>
      <c r="BC649" s="6"/>
    </row>
    <row r="650" spans="8:55">
      <c r="H650" s="6"/>
      <c r="O650" s="6"/>
      <c r="V650" s="6"/>
      <c r="AJ650" s="6"/>
      <c r="BC650" s="6"/>
    </row>
    <row r="651" spans="8:55">
      <c r="H651" s="6"/>
      <c r="O651" s="6"/>
      <c r="V651" s="6"/>
      <c r="AJ651" s="6"/>
      <c r="BC651" s="6"/>
    </row>
    <row r="652" spans="8:55">
      <c r="H652" s="6"/>
      <c r="O652" s="6"/>
      <c r="V652" s="6"/>
      <c r="AJ652" s="6"/>
      <c r="BC652" s="6"/>
    </row>
    <row r="653" spans="8:55">
      <c r="H653" s="6"/>
      <c r="O653" s="6"/>
      <c r="V653" s="6"/>
      <c r="AJ653" s="6"/>
      <c r="BC653" s="6"/>
    </row>
    <row r="654" spans="8:55">
      <c r="H654" s="6"/>
      <c r="O654" s="6"/>
      <c r="V654" s="6"/>
      <c r="AJ654" s="6"/>
      <c r="BC654" s="6"/>
    </row>
    <row r="655" spans="8:55">
      <c r="H655" s="6"/>
      <c r="O655" s="6"/>
      <c r="V655" s="6"/>
      <c r="AJ655" s="6"/>
      <c r="BC655" s="6"/>
    </row>
    <row r="656" spans="8:55">
      <c r="H656" s="6"/>
      <c r="O656" s="6"/>
      <c r="V656" s="6"/>
      <c r="AJ656" s="6"/>
      <c r="BC656" s="6"/>
    </row>
    <row r="657" spans="8:55">
      <c r="H657" s="6"/>
      <c r="O657" s="6"/>
      <c r="V657" s="6"/>
      <c r="AJ657" s="6"/>
      <c r="BC657" s="6"/>
    </row>
    <row r="658" spans="8:55">
      <c r="H658" s="6"/>
      <c r="O658" s="6"/>
      <c r="V658" s="6"/>
      <c r="AJ658" s="6"/>
      <c r="BC658" s="6"/>
    </row>
    <row r="659" spans="8:55">
      <c r="H659" s="6"/>
      <c r="O659" s="6"/>
      <c r="V659" s="6"/>
      <c r="AJ659" s="6"/>
      <c r="BC659" s="6"/>
    </row>
    <row r="660" spans="8:55">
      <c r="H660" s="6"/>
      <c r="O660" s="6"/>
      <c r="V660" s="6"/>
      <c r="AJ660" s="6"/>
      <c r="BC660" s="6"/>
    </row>
    <row r="661" spans="8:55">
      <c r="H661" s="6"/>
      <c r="O661" s="6"/>
      <c r="V661" s="6"/>
      <c r="AJ661" s="6"/>
      <c r="BC661" s="6"/>
    </row>
    <row r="662" spans="8:55">
      <c r="H662" s="6"/>
      <c r="O662" s="6"/>
      <c r="V662" s="6"/>
      <c r="AJ662" s="6"/>
      <c r="BC662" s="6"/>
    </row>
    <row r="663" spans="8:55">
      <c r="H663" s="6"/>
      <c r="O663" s="6"/>
      <c r="V663" s="6"/>
      <c r="AJ663" s="6"/>
      <c r="BC663" s="6"/>
    </row>
    <row r="664" spans="8:55">
      <c r="H664" s="6"/>
      <c r="O664" s="6"/>
      <c r="V664" s="6"/>
      <c r="AJ664" s="6"/>
      <c r="BC664" s="6"/>
    </row>
    <row r="665" spans="8:55">
      <c r="H665" s="6"/>
      <c r="O665" s="6"/>
      <c r="V665" s="6"/>
      <c r="AJ665" s="6"/>
      <c r="BC665" s="6"/>
    </row>
    <row r="666" spans="8:55">
      <c r="H666" s="6"/>
      <c r="O666" s="6"/>
      <c r="V666" s="6"/>
      <c r="AJ666" s="6"/>
      <c r="BC666" s="6"/>
    </row>
    <row r="667" spans="8:55">
      <c r="H667" s="6"/>
      <c r="O667" s="6"/>
      <c r="V667" s="6"/>
      <c r="AJ667" s="6"/>
      <c r="BC667" s="6"/>
    </row>
    <row r="668" spans="8:55">
      <c r="H668" s="6"/>
      <c r="O668" s="6"/>
      <c r="V668" s="6"/>
      <c r="AJ668" s="6"/>
      <c r="BC668" s="6"/>
    </row>
    <row r="669" spans="8:55">
      <c r="H669" s="6"/>
      <c r="O669" s="6"/>
      <c r="V669" s="6"/>
      <c r="AJ669" s="6"/>
      <c r="BC669" s="6"/>
    </row>
    <row r="670" spans="8:55">
      <c r="H670" s="6"/>
      <c r="O670" s="6"/>
      <c r="V670" s="6"/>
      <c r="AJ670" s="6"/>
      <c r="BC670" s="6"/>
    </row>
    <row r="671" spans="8:55">
      <c r="H671" s="6"/>
      <c r="O671" s="6"/>
      <c r="V671" s="6"/>
      <c r="AJ671" s="6"/>
      <c r="BC671" s="6"/>
    </row>
    <row r="672" spans="8:55">
      <c r="H672" s="6"/>
      <c r="O672" s="6"/>
      <c r="V672" s="6"/>
      <c r="AJ672" s="6"/>
      <c r="BC672" s="6"/>
    </row>
    <row r="673" spans="8:55">
      <c r="H673" s="6"/>
      <c r="O673" s="6"/>
      <c r="V673" s="6"/>
      <c r="AJ673" s="6"/>
      <c r="BC673" s="6"/>
    </row>
    <row r="674" spans="8:55">
      <c r="H674" s="6"/>
      <c r="O674" s="6"/>
      <c r="V674" s="6"/>
      <c r="AJ674" s="6"/>
      <c r="BC674" s="6"/>
    </row>
    <row r="675" spans="8:55">
      <c r="H675" s="6"/>
      <c r="O675" s="6"/>
      <c r="V675" s="6"/>
      <c r="AJ675" s="6"/>
      <c r="BC675" s="6"/>
    </row>
    <row r="676" spans="8:55">
      <c r="H676" s="6"/>
      <c r="O676" s="6"/>
      <c r="V676" s="6"/>
      <c r="AJ676" s="6"/>
      <c r="BC676" s="6"/>
    </row>
    <row r="677" spans="8:55">
      <c r="H677" s="6"/>
      <c r="O677" s="6"/>
      <c r="V677" s="6"/>
      <c r="AJ677" s="6"/>
      <c r="BC677" s="6"/>
    </row>
    <row r="678" spans="8:55">
      <c r="H678" s="6"/>
      <c r="O678" s="6"/>
      <c r="V678" s="6"/>
      <c r="AJ678" s="6"/>
      <c r="BC678" s="6"/>
    </row>
    <row r="679" spans="8:55">
      <c r="H679" s="6"/>
      <c r="O679" s="6"/>
      <c r="V679" s="6"/>
      <c r="AJ679" s="6"/>
      <c r="BC679" s="6"/>
    </row>
    <row r="680" spans="8:55">
      <c r="H680" s="6"/>
      <c r="O680" s="6"/>
      <c r="V680" s="6"/>
      <c r="AJ680" s="6"/>
      <c r="BC680" s="6"/>
    </row>
    <row r="681" spans="8:55">
      <c r="H681" s="6"/>
      <c r="O681" s="6"/>
      <c r="V681" s="6"/>
      <c r="AJ681" s="6"/>
      <c r="BC681" s="6"/>
    </row>
    <row r="682" spans="8:55">
      <c r="H682" s="6"/>
      <c r="O682" s="6"/>
      <c r="V682" s="6"/>
      <c r="AJ682" s="6"/>
      <c r="BC682" s="6"/>
    </row>
    <row r="683" spans="8:55">
      <c r="H683" s="6"/>
      <c r="O683" s="6"/>
      <c r="V683" s="6"/>
      <c r="AJ683" s="6"/>
      <c r="BC683" s="6"/>
    </row>
    <row r="684" spans="8:55">
      <c r="H684" s="6"/>
      <c r="O684" s="6"/>
      <c r="V684" s="6"/>
      <c r="AJ684" s="6"/>
      <c r="BC684" s="6"/>
    </row>
    <row r="685" spans="8:55">
      <c r="H685" s="6"/>
      <c r="O685" s="6"/>
      <c r="V685" s="6"/>
      <c r="AJ685" s="6"/>
      <c r="BC685" s="6"/>
    </row>
    <row r="686" spans="8:55">
      <c r="H686" s="6"/>
      <c r="O686" s="6"/>
      <c r="V686" s="6"/>
      <c r="AJ686" s="6"/>
      <c r="BC686" s="6"/>
    </row>
    <row r="687" spans="8:55">
      <c r="H687" s="6"/>
      <c r="O687" s="6"/>
      <c r="V687" s="6"/>
      <c r="AJ687" s="6"/>
      <c r="BC687" s="6"/>
    </row>
    <row r="688" spans="8:55">
      <c r="H688" s="6"/>
      <c r="O688" s="6"/>
      <c r="V688" s="6"/>
      <c r="AJ688" s="6"/>
      <c r="BC688" s="6"/>
    </row>
    <row r="689" spans="8:55">
      <c r="H689" s="6"/>
      <c r="O689" s="6"/>
      <c r="V689" s="6"/>
      <c r="AJ689" s="6"/>
      <c r="BC689" s="6"/>
    </row>
    <row r="690" spans="8:55">
      <c r="H690" s="6"/>
      <c r="O690" s="6"/>
      <c r="V690" s="6"/>
      <c r="AJ690" s="6"/>
      <c r="BC690" s="6"/>
    </row>
    <row r="691" spans="8:55">
      <c r="H691" s="6"/>
      <c r="O691" s="6"/>
      <c r="V691" s="6"/>
      <c r="AJ691" s="6"/>
      <c r="BC691" s="6"/>
    </row>
    <row r="692" spans="8:55">
      <c r="H692" s="6"/>
      <c r="O692" s="6"/>
      <c r="V692" s="6"/>
      <c r="AJ692" s="6"/>
      <c r="BC692" s="6"/>
    </row>
    <row r="693" spans="8:55">
      <c r="H693" s="6"/>
      <c r="O693" s="6"/>
      <c r="V693" s="6"/>
      <c r="AJ693" s="6"/>
      <c r="BC693" s="6"/>
    </row>
    <row r="694" spans="8:55">
      <c r="H694" s="6"/>
      <c r="O694" s="6"/>
      <c r="V694" s="6"/>
      <c r="AJ694" s="6"/>
      <c r="BC694" s="6"/>
    </row>
    <row r="695" spans="8:55">
      <c r="H695" s="6"/>
      <c r="O695" s="6"/>
      <c r="V695" s="6"/>
      <c r="AJ695" s="6"/>
      <c r="BC695" s="6"/>
    </row>
    <row r="696" spans="8:55">
      <c r="H696" s="6"/>
      <c r="O696" s="6"/>
      <c r="V696" s="6"/>
      <c r="AJ696" s="6"/>
      <c r="BC696" s="6"/>
    </row>
    <row r="697" spans="8:55">
      <c r="H697" s="6"/>
      <c r="O697" s="6"/>
      <c r="V697" s="6"/>
      <c r="AJ697" s="6"/>
      <c r="BC697" s="6"/>
    </row>
    <row r="698" spans="8:55">
      <c r="H698" s="6"/>
      <c r="O698" s="6"/>
      <c r="V698" s="6"/>
      <c r="AJ698" s="6"/>
      <c r="BC698" s="6"/>
    </row>
    <row r="699" spans="8:55">
      <c r="H699" s="6"/>
      <c r="O699" s="6"/>
      <c r="V699" s="6"/>
      <c r="AJ699" s="6"/>
      <c r="BC699" s="6"/>
    </row>
    <row r="700" spans="8:55">
      <c r="H700" s="6"/>
      <c r="O700" s="6"/>
      <c r="V700" s="6"/>
      <c r="AJ700" s="6"/>
      <c r="BC700" s="6"/>
    </row>
    <row r="701" spans="8:55">
      <c r="H701" s="6"/>
      <c r="O701" s="6"/>
      <c r="V701" s="6"/>
      <c r="AJ701" s="6"/>
      <c r="BC701" s="6"/>
    </row>
    <row r="702" spans="8:55">
      <c r="H702" s="6"/>
      <c r="O702" s="6"/>
      <c r="V702" s="6"/>
      <c r="AJ702" s="6"/>
      <c r="BC702" s="6"/>
    </row>
    <row r="703" spans="8:55">
      <c r="H703" s="6"/>
      <c r="O703" s="6"/>
      <c r="V703" s="6"/>
      <c r="AJ703" s="6"/>
      <c r="BC703" s="6"/>
    </row>
    <row r="704" spans="8:55">
      <c r="H704" s="6"/>
      <c r="O704" s="6"/>
      <c r="V704" s="6"/>
      <c r="AJ704" s="6"/>
      <c r="BC704" s="6"/>
    </row>
    <row r="705" spans="8:55">
      <c r="H705" s="6"/>
      <c r="O705" s="6"/>
      <c r="V705" s="6"/>
      <c r="AJ705" s="6"/>
      <c r="BC705" s="6"/>
    </row>
    <row r="706" spans="8:55">
      <c r="H706" s="6"/>
      <c r="O706" s="6"/>
      <c r="V706" s="6"/>
      <c r="AJ706" s="6"/>
      <c r="BC706" s="6"/>
    </row>
    <row r="707" spans="8:55">
      <c r="H707" s="6"/>
      <c r="O707" s="6"/>
      <c r="V707" s="6"/>
      <c r="AJ707" s="6"/>
      <c r="BC707" s="6"/>
    </row>
    <row r="708" spans="8:55">
      <c r="H708" s="6"/>
      <c r="O708" s="6"/>
      <c r="V708" s="6"/>
      <c r="AJ708" s="6"/>
      <c r="BC708" s="6"/>
    </row>
    <row r="709" spans="8:55">
      <c r="H709" s="6"/>
      <c r="O709" s="6"/>
      <c r="V709" s="6"/>
      <c r="AJ709" s="6"/>
      <c r="BC709" s="6"/>
    </row>
    <row r="710" spans="8:55">
      <c r="H710" s="6"/>
      <c r="O710" s="6"/>
      <c r="V710" s="6"/>
      <c r="AJ710" s="6"/>
      <c r="BC710" s="6"/>
    </row>
    <row r="711" spans="8:55">
      <c r="H711" s="6"/>
      <c r="O711" s="6"/>
      <c r="V711" s="6"/>
      <c r="AJ711" s="6"/>
      <c r="BC711" s="6"/>
    </row>
    <row r="712" spans="8:55">
      <c r="H712" s="6"/>
      <c r="O712" s="6"/>
      <c r="V712" s="6"/>
      <c r="AJ712" s="6"/>
      <c r="BC712" s="6"/>
    </row>
    <row r="713" spans="8:55">
      <c r="H713" s="6"/>
      <c r="O713" s="6"/>
      <c r="V713" s="6"/>
      <c r="AJ713" s="6"/>
      <c r="BC713" s="6"/>
    </row>
    <row r="714" spans="8:55">
      <c r="H714" s="6"/>
      <c r="O714" s="6"/>
      <c r="V714" s="6"/>
      <c r="AJ714" s="6"/>
      <c r="BC714" s="6"/>
    </row>
    <row r="715" spans="8:55">
      <c r="H715" s="6"/>
      <c r="O715" s="6"/>
      <c r="V715" s="6"/>
      <c r="AJ715" s="6"/>
      <c r="BC715" s="6"/>
    </row>
    <row r="716" spans="8:55">
      <c r="H716" s="6"/>
      <c r="O716" s="6"/>
      <c r="V716" s="6"/>
      <c r="AJ716" s="6"/>
      <c r="BC716" s="6"/>
    </row>
    <row r="717" spans="8:55">
      <c r="H717" s="6"/>
      <c r="O717" s="6"/>
      <c r="V717" s="6"/>
      <c r="AJ717" s="6"/>
      <c r="BC717" s="6"/>
    </row>
    <row r="718" spans="8:55">
      <c r="H718" s="6"/>
      <c r="O718" s="6"/>
      <c r="V718" s="6"/>
      <c r="AJ718" s="6"/>
      <c r="BC718" s="6"/>
    </row>
    <row r="719" spans="8:55">
      <c r="H719" s="6"/>
      <c r="O719" s="6"/>
      <c r="V719" s="6"/>
      <c r="AJ719" s="6"/>
      <c r="BC719" s="6"/>
    </row>
    <row r="720" spans="8:55">
      <c r="H720" s="6"/>
      <c r="O720" s="6"/>
      <c r="V720" s="6"/>
      <c r="AJ720" s="6"/>
      <c r="BC720" s="6"/>
    </row>
    <row r="721" spans="8:55">
      <c r="H721" s="6"/>
      <c r="O721" s="6"/>
      <c r="V721" s="6"/>
      <c r="AJ721" s="6"/>
      <c r="BC721" s="6"/>
    </row>
    <row r="722" spans="8:55">
      <c r="H722" s="6"/>
      <c r="O722" s="6"/>
      <c r="V722" s="6"/>
      <c r="AJ722" s="6"/>
      <c r="BC722" s="6"/>
    </row>
    <row r="723" spans="8:55">
      <c r="H723" s="6"/>
      <c r="O723" s="6"/>
      <c r="V723" s="6"/>
      <c r="AJ723" s="6"/>
      <c r="BC723" s="6"/>
    </row>
    <row r="724" spans="8:55">
      <c r="H724" s="6"/>
      <c r="O724" s="6"/>
      <c r="V724" s="6"/>
      <c r="AJ724" s="6"/>
      <c r="BC724" s="6"/>
    </row>
    <row r="725" spans="8:55">
      <c r="H725" s="6"/>
      <c r="O725" s="6"/>
      <c r="V725" s="6"/>
      <c r="AJ725" s="6"/>
      <c r="BC725" s="6"/>
    </row>
    <row r="726" spans="8:55">
      <c r="H726" s="6"/>
      <c r="O726" s="6"/>
      <c r="V726" s="6"/>
      <c r="AJ726" s="6"/>
      <c r="BC726" s="6"/>
    </row>
    <row r="727" spans="8:55">
      <c r="H727" s="6"/>
      <c r="O727" s="6"/>
      <c r="V727" s="6"/>
      <c r="AJ727" s="6"/>
      <c r="BC727" s="6"/>
    </row>
    <row r="728" spans="8:55">
      <c r="H728" s="6"/>
      <c r="O728" s="6"/>
      <c r="V728" s="6"/>
      <c r="AJ728" s="6"/>
      <c r="BC728" s="6"/>
    </row>
    <row r="729" spans="8:55">
      <c r="H729" s="6"/>
      <c r="O729" s="6"/>
      <c r="V729" s="6"/>
      <c r="AJ729" s="6"/>
      <c r="BC729" s="6"/>
    </row>
    <row r="730" spans="8:55">
      <c r="H730" s="6"/>
      <c r="O730" s="6"/>
      <c r="V730" s="6"/>
      <c r="AJ730" s="6"/>
      <c r="BC730" s="6"/>
    </row>
    <row r="731" spans="8:55">
      <c r="H731" s="6"/>
      <c r="O731" s="6"/>
      <c r="V731" s="6"/>
      <c r="AJ731" s="6"/>
      <c r="BC731" s="6"/>
    </row>
    <row r="732" spans="8:55">
      <c r="H732" s="6"/>
      <c r="O732" s="6"/>
      <c r="V732" s="6"/>
      <c r="AJ732" s="6"/>
      <c r="BC732" s="6"/>
    </row>
    <row r="733" spans="8:55">
      <c r="H733" s="6"/>
      <c r="O733" s="6"/>
      <c r="V733" s="6"/>
      <c r="AJ733" s="6"/>
      <c r="BC733" s="6"/>
    </row>
    <row r="734" spans="8:55">
      <c r="H734" s="6"/>
      <c r="O734" s="6"/>
      <c r="V734" s="6"/>
      <c r="AJ734" s="6"/>
      <c r="BC734" s="6"/>
    </row>
    <row r="735" spans="8:55">
      <c r="H735" s="6"/>
      <c r="O735" s="6"/>
      <c r="V735" s="6"/>
      <c r="AJ735" s="6"/>
      <c r="BC735" s="6"/>
    </row>
    <row r="736" spans="8:55">
      <c r="H736" s="6"/>
      <c r="O736" s="6"/>
      <c r="V736" s="6"/>
      <c r="AJ736" s="6"/>
      <c r="BC736" s="6"/>
    </row>
    <row r="737" spans="8:55">
      <c r="H737" s="6"/>
      <c r="O737" s="6"/>
      <c r="V737" s="6"/>
      <c r="AJ737" s="6"/>
      <c r="BC737" s="6"/>
    </row>
    <row r="738" spans="8:55">
      <c r="H738" s="6"/>
      <c r="O738" s="6"/>
      <c r="V738" s="6"/>
      <c r="AJ738" s="6"/>
      <c r="BC738" s="6"/>
    </row>
    <row r="739" spans="8:55">
      <c r="H739" s="6"/>
      <c r="O739" s="6"/>
      <c r="V739" s="6"/>
      <c r="AJ739" s="6"/>
      <c r="BC739" s="6"/>
    </row>
    <row r="740" spans="8:55">
      <c r="H740" s="6"/>
      <c r="O740" s="6"/>
      <c r="V740" s="6"/>
      <c r="AJ740" s="6"/>
      <c r="BC740" s="6"/>
    </row>
    <row r="741" spans="8:55">
      <c r="H741" s="6"/>
      <c r="O741" s="6"/>
      <c r="V741" s="6"/>
      <c r="AJ741" s="6"/>
      <c r="BC741" s="6"/>
    </row>
    <row r="742" spans="8:55">
      <c r="H742" s="6"/>
      <c r="O742" s="6"/>
      <c r="V742" s="6"/>
      <c r="AJ742" s="6"/>
      <c r="BC742" s="6"/>
    </row>
    <row r="743" spans="8:55">
      <c r="H743" s="6"/>
      <c r="O743" s="6"/>
      <c r="V743" s="6"/>
      <c r="AJ743" s="6"/>
      <c r="BC743" s="6"/>
    </row>
    <row r="744" spans="8:55">
      <c r="H744" s="6"/>
      <c r="O744" s="6"/>
      <c r="V744" s="6"/>
      <c r="AJ744" s="6"/>
      <c r="BC744" s="6"/>
    </row>
    <row r="745" spans="8:55">
      <c r="H745" s="6"/>
      <c r="O745" s="6"/>
      <c r="V745" s="6"/>
      <c r="AJ745" s="6"/>
      <c r="BC745" s="6"/>
    </row>
    <row r="746" spans="8:55">
      <c r="H746" s="6"/>
      <c r="O746" s="6"/>
      <c r="V746" s="6"/>
      <c r="AJ746" s="6"/>
      <c r="BC746" s="6"/>
    </row>
    <row r="747" spans="8:55">
      <c r="H747" s="6"/>
      <c r="O747" s="6"/>
      <c r="V747" s="6"/>
      <c r="AJ747" s="6"/>
      <c r="BC747" s="6"/>
    </row>
    <row r="748" spans="8:55">
      <c r="H748" s="6"/>
      <c r="O748" s="6"/>
      <c r="V748" s="6"/>
      <c r="AJ748" s="6"/>
      <c r="BC748" s="6"/>
    </row>
    <row r="749" spans="8:55">
      <c r="H749" s="6"/>
      <c r="O749" s="6"/>
      <c r="V749" s="6"/>
      <c r="AJ749" s="6"/>
      <c r="BC749" s="6"/>
    </row>
    <row r="750" spans="8:55">
      <c r="H750" s="6"/>
      <c r="O750" s="6"/>
      <c r="V750" s="6"/>
      <c r="AJ750" s="6"/>
      <c r="BC750" s="6"/>
    </row>
    <row r="751" spans="8:55">
      <c r="H751" s="6"/>
      <c r="O751" s="6"/>
      <c r="V751" s="6"/>
      <c r="AJ751" s="6"/>
      <c r="BC751" s="6"/>
    </row>
    <row r="752" spans="8:55">
      <c r="H752" s="6"/>
      <c r="O752" s="6"/>
      <c r="V752" s="6"/>
      <c r="AJ752" s="6"/>
      <c r="BC752" s="6"/>
    </row>
    <row r="753" spans="8:55">
      <c r="H753" s="6"/>
      <c r="O753" s="6"/>
      <c r="V753" s="6"/>
      <c r="AJ753" s="6"/>
      <c r="BC753" s="6"/>
    </row>
    <row r="754" spans="8:55">
      <c r="H754" s="6"/>
      <c r="O754" s="6"/>
      <c r="V754" s="6"/>
      <c r="AJ754" s="6"/>
      <c r="BC754" s="6"/>
    </row>
    <row r="755" spans="8:55">
      <c r="H755" s="6"/>
      <c r="O755" s="6"/>
      <c r="V755" s="6"/>
      <c r="AJ755" s="6"/>
      <c r="BC755" s="6"/>
    </row>
    <row r="756" spans="8:55">
      <c r="H756" s="6"/>
      <c r="O756" s="6"/>
      <c r="V756" s="6"/>
      <c r="AJ756" s="6"/>
      <c r="BC756" s="6"/>
    </row>
    <row r="757" spans="8:55">
      <c r="H757" s="6"/>
      <c r="O757" s="6"/>
      <c r="V757" s="6"/>
      <c r="AJ757" s="6"/>
      <c r="BC757" s="6"/>
    </row>
    <row r="758" spans="8:55">
      <c r="H758" s="6"/>
      <c r="O758" s="6"/>
      <c r="V758" s="6"/>
      <c r="AJ758" s="6"/>
      <c r="BC758" s="6"/>
    </row>
    <row r="759" spans="8:55">
      <c r="H759" s="6"/>
      <c r="O759" s="6"/>
      <c r="V759" s="6"/>
      <c r="AJ759" s="6"/>
      <c r="BC759" s="6"/>
    </row>
    <row r="760" spans="8:55">
      <c r="H760" s="6"/>
      <c r="O760" s="6"/>
      <c r="V760" s="6"/>
      <c r="AJ760" s="6"/>
      <c r="BC760" s="6"/>
    </row>
    <row r="761" spans="8:55">
      <c r="H761" s="6"/>
      <c r="O761" s="6"/>
      <c r="V761" s="6"/>
      <c r="AJ761" s="6"/>
      <c r="BC761" s="6"/>
    </row>
    <row r="762" spans="8:55">
      <c r="H762" s="6"/>
      <c r="O762" s="6"/>
      <c r="V762" s="6"/>
      <c r="AJ762" s="6"/>
      <c r="BC762" s="6"/>
    </row>
    <row r="763" spans="8:55">
      <c r="H763" s="6"/>
      <c r="O763" s="6"/>
      <c r="V763" s="6"/>
      <c r="AJ763" s="6"/>
      <c r="BC763" s="6"/>
    </row>
    <row r="764" spans="8:55">
      <c r="H764" s="6"/>
      <c r="O764" s="6"/>
      <c r="V764" s="6"/>
      <c r="AJ764" s="6"/>
      <c r="BC764" s="6"/>
    </row>
    <row r="765" spans="8:55">
      <c r="H765" s="6"/>
      <c r="O765" s="6"/>
      <c r="V765" s="6"/>
      <c r="AJ765" s="6"/>
      <c r="BC765" s="6"/>
    </row>
    <row r="766" spans="8:55">
      <c r="H766" s="6"/>
      <c r="O766" s="6"/>
      <c r="V766" s="6"/>
      <c r="AJ766" s="6"/>
      <c r="BC766" s="6"/>
    </row>
    <row r="767" spans="8:55">
      <c r="H767" s="6"/>
      <c r="O767" s="6"/>
      <c r="V767" s="6"/>
      <c r="AJ767" s="6"/>
      <c r="BC767" s="6"/>
    </row>
    <row r="768" spans="8:55">
      <c r="H768" s="6"/>
      <c r="O768" s="6"/>
      <c r="V768" s="6"/>
      <c r="AJ768" s="6"/>
      <c r="BC768" s="6"/>
    </row>
    <row r="769" spans="8:55">
      <c r="H769" s="6"/>
      <c r="O769" s="6"/>
      <c r="V769" s="6"/>
      <c r="AJ769" s="6"/>
      <c r="BC769" s="6"/>
    </row>
    <row r="770" spans="8:55">
      <c r="H770" s="6"/>
      <c r="O770" s="6"/>
      <c r="V770" s="6"/>
      <c r="AJ770" s="6"/>
      <c r="BC770" s="6"/>
    </row>
    <row r="771" spans="8:55">
      <c r="H771" s="6"/>
      <c r="O771" s="6"/>
      <c r="V771" s="6"/>
      <c r="AJ771" s="6"/>
      <c r="BC771" s="6"/>
    </row>
    <row r="772" spans="8:55">
      <c r="H772" s="6"/>
      <c r="O772" s="6"/>
      <c r="V772" s="6"/>
      <c r="AJ772" s="6"/>
      <c r="BC772" s="6"/>
    </row>
    <row r="773" spans="8:55">
      <c r="H773" s="6"/>
      <c r="O773" s="6"/>
      <c r="V773" s="6"/>
      <c r="AJ773" s="6"/>
      <c r="BC773" s="6"/>
    </row>
    <row r="774" spans="8:55">
      <c r="H774" s="6"/>
      <c r="O774" s="6"/>
      <c r="V774" s="6"/>
      <c r="AJ774" s="6"/>
      <c r="BC774" s="6"/>
    </row>
    <row r="775" spans="8:55">
      <c r="H775" s="6"/>
      <c r="O775" s="6"/>
      <c r="V775" s="6"/>
      <c r="AJ775" s="6"/>
      <c r="BC775" s="6"/>
    </row>
    <row r="776" spans="8:55">
      <c r="H776" s="6"/>
      <c r="O776" s="6"/>
      <c r="V776" s="6"/>
      <c r="AJ776" s="6"/>
      <c r="BC776" s="6"/>
    </row>
    <row r="777" spans="8:55">
      <c r="H777" s="6"/>
      <c r="O777" s="6"/>
      <c r="V777" s="6"/>
      <c r="AJ777" s="6"/>
      <c r="BC777" s="6"/>
    </row>
    <row r="778" spans="8:55">
      <c r="H778" s="6"/>
      <c r="O778" s="6"/>
      <c r="V778" s="6"/>
      <c r="AJ778" s="6"/>
      <c r="BC778" s="6"/>
    </row>
    <row r="779" spans="8:55">
      <c r="H779" s="6"/>
      <c r="O779" s="6"/>
      <c r="V779" s="6"/>
      <c r="AJ779" s="6"/>
      <c r="BC779" s="6"/>
    </row>
    <row r="780" spans="8:55">
      <c r="H780" s="6"/>
      <c r="O780" s="6"/>
      <c r="V780" s="6"/>
      <c r="AJ780" s="6"/>
      <c r="BC780" s="6"/>
    </row>
    <row r="781" spans="8:55">
      <c r="H781" s="6"/>
      <c r="O781" s="6"/>
      <c r="V781" s="6"/>
      <c r="AJ781" s="6"/>
      <c r="BC781" s="6"/>
    </row>
    <row r="782" spans="8:55">
      <c r="H782" s="6"/>
      <c r="O782" s="6"/>
      <c r="V782" s="6"/>
      <c r="AJ782" s="6"/>
      <c r="BC782" s="6"/>
    </row>
    <row r="783" spans="8:55">
      <c r="H783" s="6"/>
      <c r="O783" s="6"/>
      <c r="V783" s="6"/>
      <c r="AJ783" s="6"/>
      <c r="BC783" s="6"/>
    </row>
    <row r="784" spans="8:55">
      <c r="H784" s="6"/>
      <c r="O784" s="6"/>
      <c r="V784" s="6"/>
      <c r="AJ784" s="6"/>
      <c r="BC784" s="6"/>
    </row>
    <row r="785" spans="8:55">
      <c r="H785" s="6"/>
      <c r="O785" s="6"/>
      <c r="V785" s="6"/>
      <c r="AJ785" s="6"/>
      <c r="BC785" s="6"/>
    </row>
    <row r="786" spans="8:55">
      <c r="H786" s="6"/>
      <c r="O786" s="6"/>
      <c r="V786" s="6"/>
      <c r="AJ786" s="6"/>
      <c r="BC786" s="6"/>
    </row>
    <row r="787" spans="8:55">
      <c r="H787" s="6"/>
      <c r="O787" s="6"/>
      <c r="V787" s="6"/>
      <c r="AJ787" s="6"/>
      <c r="BC787" s="6"/>
    </row>
    <row r="788" spans="8:55">
      <c r="H788" s="6"/>
      <c r="O788" s="6"/>
      <c r="V788" s="6"/>
      <c r="AJ788" s="6"/>
      <c r="BC788" s="6"/>
    </row>
    <row r="789" spans="8:55">
      <c r="H789" s="6"/>
      <c r="O789" s="6"/>
      <c r="V789" s="6"/>
      <c r="AJ789" s="6"/>
      <c r="BC789" s="6"/>
    </row>
    <row r="790" spans="8:55">
      <c r="H790" s="6"/>
      <c r="O790" s="6"/>
      <c r="V790" s="6"/>
      <c r="AJ790" s="6"/>
      <c r="BC790" s="6"/>
    </row>
    <row r="791" spans="8:55">
      <c r="H791" s="6"/>
      <c r="O791" s="6"/>
      <c r="V791" s="6"/>
      <c r="AJ791" s="6"/>
      <c r="BC791" s="6"/>
    </row>
    <row r="792" spans="8:55">
      <c r="H792" s="6"/>
      <c r="O792" s="6"/>
      <c r="V792" s="6"/>
      <c r="AJ792" s="6"/>
      <c r="BC792" s="6"/>
    </row>
    <row r="793" spans="8:55">
      <c r="H793" s="6"/>
      <c r="O793" s="6"/>
      <c r="V793" s="6"/>
      <c r="AJ793" s="6"/>
      <c r="BC793" s="6"/>
    </row>
    <row r="794" spans="8:55">
      <c r="H794" s="6"/>
      <c r="O794" s="6"/>
      <c r="V794" s="6"/>
      <c r="AJ794" s="6"/>
      <c r="BC794" s="6"/>
    </row>
    <row r="795" spans="8:55">
      <c r="H795" s="6"/>
      <c r="O795" s="6"/>
      <c r="V795" s="6"/>
      <c r="AJ795" s="6"/>
      <c r="BC795" s="6"/>
    </row>
    <row r="796" spans="8:55">
      <c r="H796" s="6"/>
      <c r="O796" s="6"/>
      <c r="V796" s="6"/>
      <c r="AJ796" s="6"/>
      <c r="BC796" s="6"/>
    </row>
    <row r="797" spans="8:55">
      <c r="H797" s="6"/>
      <c r="O797" s="6"/>
      <c r="V797" s="6"/>
      <c r="AJ797" s="6"/>
      <c r="BC797" s="6"/>
    </row>
    <row r="798" spans="8:55">
      <c r="H798" s="6"/>
      <c r="O798" s="6"/>
      <c r="V798" s="6"/>
      <c r="AJ798" s="6"/>
      <c r="BC798" s="6"/>
    </row>
    <row r="799" spans="8:55">
      <c r="H799" s="6"/>
      <c r="O799" s="6"/>
      <c r="V799" s="6"/>
      <c r="AJ799" s="6"/>
      <c r="BC799" s="6"/>
    </row>
    <row r="800" spans="8:55">
      <c r="H800" s="6"/>
      <c r="O800" s="6"/>
      <c r="V800" s="6"/>
      <c r="AJ800" s="6"/>
      <c r="BC800" s="6"/>
    </row>
    <row r="801" spans="8:55">
      <c r="H801" s="6"/>
      <c r="O801" s="6"/>
      <c r="V801" s="6"/>
      <c r="AJ801" s="6"/>
      <c r="BC801" s="6"/>
    </row>
    <row r="802" spans="8:55">
      <c r="H802" s="6"/>
      <c r="O802" s="6"/>
      <c r="V802" s="6"/>
      <c r="AJ802" s="6"/>
      <c r="BC802" s="6"/>
    </row>
    <row r="803" spans="8:55">
      <c r="H803" s="6"/>
      <c r="O803" s="6"/>
      <c r="V803" s="6"/>
      <c r="AJ803" s="6"/>
      <c r="BC803" s="6"/>
    </row>
    <row r="804" spans="8:55">
      <c r="H804" s="6"/>
      <c r="O804" s="6"/>
      <c r="V804" s="6"/>
      <c r="AJ804" s="6"/>
      <c r="BC804" s="6"/>
    </row>
    <row r="805" spans="8:55">
      <c r="H805" s="6"/>
      <c r="O805" s="6"/>
      <c r="V805" s="6"/>
      <c r="AJ805" s="6"/>
      <c r="BC805" s="6"/>
    </row>
    <row r="806" spans="8:55">
      <c r="H806" s="6"/>
      <c r="O806" s="6"/>
      <c r="V806" s="6"/>
      <c r="AJ806" s="6"/>
      <c r="BC806" s="6"/>
    </row>
    <row r="807" spans="8:55">
      <c r="H807" s="6"/>
      <c r="O807" s="6"/>
      <c r="V807" s="6"/>
      <c r="AJ807" s="6"/>
      <c r="BC807" s="6"/>
    </row>
    <row r="808" spans="8:55">
      <c r="H808" s="6"/>
      <c r="O808" s="6"/>
      <c r="V808" s="6"/>
      <c r="AJ808" s="6"/>
      <c r="BC808" s="6"/>
    </row>
    <row r="809" spans="8:55">
      <c r="H809" s="6"/>
      <c r="O809" s="6"/>
      <c r="V809" s="6"/>
      <c r="AJ809" s="6"/>
      <c r="BC809" s="6"/>
    </row>
    <row r="810" spans="8:55">
      <c r="H810" s="6"/>
      <c r="O810" s="6"/>
      <c r="V810" s="6"/>
      <c r="AJ810" s="6"/>
      <c r="BC810" s="6"/>
    </row>
    <row r="811" spans="8:55">
      <c r="H811" s="6"/>
      <c r="O811" s="6"/>
      <c r="V811" s="6"/>
      <c r="AJ811" s="6"/>
      <c r="BC811" s="6"/>
    </row>
    <row r="812" spans="8:55">
      <c r="H812" s="6"/>
      <c r="O812" s="6"/>
      <c r="V812" s="6"/>
      <c r="AJ812" s="6"/>
      <c r="BC812" s="6"/>
    </row>
    <row r="813" spans="8:55">
      <c r="H813" s="6"/>
      <c r="O813" s="6"/>
      <c r="V813" s="6"/>
      <c r="AJ813" s="6"/>
      <c r="BC813" s="6"/>
    </row>
    <row r="814" spans="8:55">
      <c r="H814" s="6"/>
      <c r="O814" s="6"/>
      <c r="V814" s="6"/>
      <c r="AJ814" s="6"/>
      <c r="BC814" s="6"/>
    </row>
    <row r="815" spans="8:55">
      <c r="H815" s="6"/>
      <c r="O815" s="6"/>
      <c r="V815" s="6"/>
      <c r="AJ815" s="6"/>
      <c r="BC815" s="6"/>
    </row>
    <row r="816" spans="8:55">
      <c r="H816" s="6"/>
      <c r="O816" s="6"/>
      <c r="V816" s="6"/>
      <c r="AJ816" s="6"/>
      <c r="BC816" s="6"/>
    </row>
    <row r="817" spans="8:55">
      <c r="H817" s="6"/>
      <c r="O817" s="6"/>
      <c r="V817" s="6"/>
      <c r="AJ817" s="6"/>
      <c r="BC817" s="6"/>
    </row>
    <row r="818" spans="8:55">
      <c r="H818" s="6"/>
      <c r="O818" s="6"/>
      <c r="V818" s="6"/>
      <c r="AJ818" s="6"/>
      <c r="BC818" s="6"/>
    </row>
    <row r="819" spans="8:55">
      <c r="H819" s="6"/>
      <c r="O819" s="6"/>
      <c r="V819" s="6"/>
      <c r="AJ819" s="6"/>
      <c r="BC819" s="6"/>
    </row>
    <row r="820" spans="8:55">
      <c r="H820" s="6"/>
      <c r="O820" s="6"/>
      <c r="V820" s="6"/>
      <c r="AJ820" s="6"/>
      <c r="BC820" s="6"/>
    </row>
    <row r="821" spans="8:55">
      <c r="H821" s="6"/>
      <c r="O821" s="6"/>
      <c r="V821" s="6"/>
      <c r="AJ821" s="6"/>
      <c r="BC821" s="6"/>
    </row>
    <row r="822" spans="8:55">
      <c r="H822" s="6"/>
      <c r="O822" s="6"/>
      <c r="V822" s="6"/>
      <c r="AJ822" s="6"/>
      <c r="BC822" s="6"/>
    </row>
    <row r="823" spans="8:55">
      <c r="H823" s="6"/>
      <c r="O823" s="6"/>
      <c r="V823" s="6"/>
      <c r="AJ823" s="6"/>
      <c r="BC823" s="6"/>
    </row>
    <row r="824" spans="8:55">
      <c r="H824" s="6"/>
      <c r="O824" s="6"/>
      <c r="V824" s="6"/>
      <c r="AJ824" s="6"/>
      <c r="BC824" s="6"/>
    </row>
    <row r="825" spans="8:55">
      <c r="H825" s="6"/>
      <c r="O825" s="6"/>
      <c r="V825" s="6"/>
      <c r="AJ825" s="6"/>
      <c r="BC825" s="6"/>
    </row>
    <row r="826" spans="8:55">
      <c r="H826" s="6"/>
      <c r="O826" s="6"/>
      <c r="V826" s="6"/>
      <c r="AJ826" s="6"/>
      <c r="BC826" s="6"/>
    </row>
    <row r="827" spans="8:55">
      <c r="H827" s="6"/>
      <c r="O827" s="6"/>
      <c r="V827" s="6"/>
      <c r="AJ827" s="6"/>
      <c r="BC827" s="6"/>
    </row>
    <row r="828" spans="8:55">
      <c r="H828" s="6"/>
      <c r="O828" s="6"/>
      <c r="V828" s="6"/>
      <c r="AJ828" s="6"/>
      <c r="BC828" s="6"/>
    </row>
    <row r="829" spans="8:55">
      <c r="H829" s="6"/>
      <c r="O829" s="6"/>
      <c r="V829" s="6"/>
      <c r="AJ829" s="6"/>
      <c r="BC829" s="6"/>
    </row>
    <row r="830" spans="8:55">
      <c r="H830" s="6"/>
      <c r="O830" s="6"/>
      <c r="V830" s="6"/>
      <c r="AJ830" s="6"/>
      <c r="BC830" s="6"/>
    </row>
    <row r="831" spans="8:55">
      <c r="H831" s="6"/>
      <c r="O831" s="6"/>
      <c r="V831" s="6"/>
      <c r="AJ831" s="6"/>
      <c r="BC831" s="6"/>
    </row>
    <row r="832" spans="8:55">
      <c r="H832" s="6"/>
      <c r="O832" s="6"/>
      <c r="V832" s="6"/>
      <c r="AJ832" s="6"/>
      <c r="BC832" s="6"/>
    </row>
    <row r="833" spans="8:55">
      <c r="H833" s="6"/>
      <c r="O833" s="6"/>
      <c r="V833" s="6"/>
      <c r="AJ833" s="6"/>
      <c r="BC833" s="6"/>
    </row>
    <row r="834" spans="8:55">
      <c r="H834" s="6"/>
      <c r="O834" s="6"/>
      <c r="V834" s="6"/>
      <c r="AJ834" s="6"/>
      <c r="BC834" s="6"/>
    </row>
    <row r="835" spans="8:55">
      <c r="H835" s="6"/>
      <c r="O835" s="6"/>
      <c r="V835" s="6"/>
      <c r="AJ835" s="6"/>
      <c r="BC835" s="6"/>
    </row>
    <row r="836" spans="8:55">
      <c r="H836" s="6"/>
      <c r="O836" s="6"/>
      <c r="V836" s="6"/>
      <c r="AJ836" s="6"/>
      <c r="BC836" s="6"/>
    </row>
    <row r="837" spans="8:55">
      <c r="H837" s="6"/>
      <c r="O837" s="6"/>
      <c r="V837" s="6"/>
      <c r="AJ837" s="6"/>
      <c r="BC837" s="6"/>
    </row>
    <row r="838" spans="8:55">
      <c r="H838" s="6"/>
      <c r="O838" s="6"/>
      <c r="V838" s="6"/>
      <c r="AJ838" s="6"/>
      <c r="BC838" s="6"/>
    </row>
    <row r="839" spans="8:55">
      <c r="H839" s="6"/>
      <c r="O839" s="6"/>
      <c r="V839" s="6"/>
      <c r="AJ839" s="6"/>
      <c r="BC839" s="6"/>
    </row>
    <row r="840" spans="8:55">
      <c r="H840" s="6"/>
      <c r="O840" s="6"/>
      <c r="V840" s="6"/>
      <c r="AJ840" s="6"/>
      <c r="BC840" s="6"/>
    </row>
    <row r="841" spans="8:55">
      <c r="H841" s="6"/>
      <c r="O841" s="6"/>
      <c r="V841" s="6"/>
      <c r="AJ841" s="6"/>
      <c r="BC841" s="6"/>
    </row>
    <row r="842" spans="8:55">
      <c r="H842" s="6"/>
      <c r="O842" s="6"/>
      <c r="V842" s="6"/>
      <c r="AJ842" s="6"/>
      <c r="BC842" s="6"/>
    </row>
    <row r="843" spans="8:55">
      <c r="H843" s="6"/>
      <c r="O843" s="6"/>
      <c r="V843" s="6"/>
      <c r="AJ843" s="6"/>
      <c r="BC843" s="6"/>
    </row>
    <row r="844" spans="8:55">
      <c r="H844" s="6"/>
      <c r="O844" s="6"/>
      <c r="V844" s="6"/>
      <c r="AJ844" s="6"/>
      <c r="BC844" s="6"/>
    </row>
    <row r="845" spans="8:55">
      <c r="H845" s="6"/>
      <c r="O845" s="6"/>
      <c r="V845" s="6"/>
      <c r="AJ845" s="6"/>
      <c r="BC845" s="6"/>
    </row>
    <row r="846" spans="8:55">
      <c r="H846" s="6"/>
      <c r="O846" s="6"/>
      <c r="V846" s="6"/>
      <c r="AJ846" s="6"/>
      <c r="BC846" s="6"/>
    </row>
    <row r="847" spans="8:55">
      <c r="H847" s="6"/>
      <c r="O847" s="6"/>
      <c r="V847" s="6"/>
      <c r="AJ847" s="6"/>
      <c r="BC847" s="6"/>
    </row>
    <row r="848" spans="8:55">
      <c r="H848" s="6"/>
      <c r="O848" s="6"/>
      <c r="V848" s="6"/>
      <c r="AJ848" s="6"/>
      <c r="BC848" s="6"/>
    </row>
    <row r="849" spans="8:55">
      <c r="H849" s="6"/>
      <c r="O849" s="6"/>
      <c r="V849" s="6"/>
      <c r="AJ849" s="6"/>
      <c r="BC849" s="6"/>
    </row>
    <row r="850" spans="8:55">
      <c r="H850" s="6"/>
      <c r="O850" s="6"/>
      <c r="V850" s="6"/>
      <c r="AJ850" s="6"/>
      <c r="BC850" s="6"/>
    </row>
    <row r="851" spans="8:55">
      <c r="H851" s="6"/>
      <c r="O851" s="6"/>
      <c r="V851" s="6"/>
      <c r="AJ851" s="6"/>
      <c r="BC851" s="6"/>
    </row>
    <row r="852" spans="8:55">
      <c r="H852" s="6"/>
      <c r="O852" s="6"/>
      <c r="V852" s="6"/>
      <c r="AJ852" s="6"/>
      <c r="BC852" s="6"/>
    </row>
    <row r="853" spans="8:55">
      <c r="H853" s="6"/>
      <c r="O853" s="6"/>
      <c r="V853" s="6"/>
      <c r="AJ853" s="6"/>
      <c r="BC853" s="6"/>
    </row>
    <row r="854" spans="8:55">
      <c r="H854" s="6"/>
      <c r="O854" s="6"/>
      <c r="V854" s="6"/>
      <c r="AJ854" s="6"/>
      <c r="BC854" s="6"/>
    </row>
    <row r="855" spans="8:55">
      <c r="H855" s="6"/>
      <c r="O855" s="6"/>
      <c r="V855" s="6"/>
      <c r="AJ855" s="6"/>
      <c r="BC855" s="6"/>
    </row>
    <row r="856" spans="8:55">
      <c r="H856" s="6"/>
      <c r="O856" s="6"/>
      <c r="V856" s="6"/>
      <c r="AJ856" s="6"/>
      <c r="BC856" s="6"/>
    </row>
    <row r="857" spans="8:55">
      <c r="H857" s="6"/>
      <c r="O857" s="6"/>
      <c r="V857" s="6"/>
      <c r="AJ857" s="6"/>
      <c r="BC857" s="6"/>
    </row>
    <row r="858" spans="8:55">
      <c r="H858" s="6"/>
      <c r="O858" s="6"/>
      <c r="V858" s="6"/>
      <c r="AJ858" s="6"/>
      <c r="BC858" s="6"/>
    </row>
    <row r="859" spans="8:55">
      <c r="H859" s="6"/>
      <c r="O859" s="6"/>
      <c r="V859" s="6"/>
      <c r="AJ859" s="6"/>
      <c r="BC859" s="6"/>
    </row>
    <row r="860" spans="8:55">
      <c r="H860" s="6"/>
      <c r="O860" s="6"/>
      <c r="V860" s="6"/>
      <c r="AJ860" s="6"/>
      <c r="BC860" s="6"/>
    </row>
    <row r="861" spans="8:55">
      <c r="H861" s="6"/>
      <c r="O861" s="6"/>
      <c r="V861" s="6"/>
      <c r="AJ861" s="6"/>
      <c r="BC861" s="6"/>
    </row>
    <row r="862" spans="8:55">
      <c r="H862" s="6"/>
      <c r="O862" s="6"/>
      <c r="V862" s="6"/>
      <c r="AJ862" s="6"/>
      <c r="BC862" s="6"/>
    </row>
    <row r="863" spans="8:55">
      <c r="H863" s="6"/>
      <c r="O863" s="6"/>
      <c r="V863" s="6"/>
      <c r="AJ863" s="6"/>
      <c r="BC863" s="6"/>
    </row>
    <row r="864" spans="8:55">
      <c r="H864" s="6"/>
      <c r="O864" s="6"/>
      <c r="V864" s="6"/>
      <c r="AJ864" s="6"/>
      <c r="BC864" s="6"/>
    </row>
    <row r="865" spans="8:55">
      <c r="H865" s="6"/>
      <c r="O865" s="6"/>
      <c r="V865" s="6"/>
      <c r="AJ865" s="6"/>
      <c r="BC865" s="6"/>
    </row>
    <row r="866" spans="8:55">
      <c r="H866" s="6"/>
      <c r="O866" s="6"/>
      <c r="V866" s="6"/>
      <c r="AJ866" s="6"/>
      <c r="BC866" s="6"/>
    </row>
    <row r="867" spans="8:55">
      <c r="H867" s="6"/>
      <c r="O867" s="6"/>
      <c r="V867" s="6"/>
      <c r="AJ867" s="6"/>
      <c r="BC867" s="6"/>
    </row>
    <row r="868" spans="8:55">
      <c r="H868" s="6"/>
      <c r="O868" s="6"/>
      <c r="V868" s="6"/>
      <c r="AJ868" s="6"/>
      <c r="BC868" s="6"/>
    </row>
    <row r="869" spans="8:55">
      <c r="H869" s="6"/>
      <c r="O869" s="6"/>
      <c r="V869" s="6"/>
      <c r="AJ869" s="6"/>
      <c r="BC869" s="6"/>
    </row>
    <row r="870" spans="8:55">
      <c r="H870" s="6"/>
      <c r="O870" s="6"/>
      <c r="V870" s="6"/>
      <c r="AJ870" s="6"/>
      <c r="BC870" s="6"/>
    </row>
    <row r="871" spans="8:55">
      <c r="H871" s="6"/>
      <c r="O871" s="6"/>
      <c r="V871" s="6"/>
      <c r="AJ871" s="6"/>
      <c r="BC871" s="6"/>
    </row>
    <row r="872" spans="8:55">
      <c r="H872" s="6"/>
      <c r="O872" s="6"/>
      <c r="V872" s="6"/>
      <c r="AJ872" s="6"/>
      <c r="BC872" s="6"/>
    </row>
    <row r="873" spans="8:55">
      <c r="H873" s="6"/>
      <c r="O873" s="6"/>
      <c r="V873" s="6"/>
      <c r="AJ873" s="6"/>
      <c r="BC873" s="6"/>
    </row>
    <row r="874" spans="8:55">
      <c r="H874" s="6"/>
      <c r="O874" s="6"/>
      <c r="V874" s="6"/>
      <c r="AJ874" s="6"/>
      <c r="BC874" s="6"/>
    </row>
    <row r="875" spans="8:55">
      <c r="H875" s="6"/>
      <c r="O875" s="6"/>
      <c r="V875" s="6"/>
      <c r="AJ875" s="6"/>
      <c r="BC875" s="6"/>
    </row>
    <row r="876" spans="8:55">
      <c r="H876" s="6"/>
      <c r="O876" s="6"/>
      <c r="V876" s="6"/>
      <c r="AJ876" s="6"/>
      <c r="BC876" s="6"/>
    </row>
    <row r="877" spans="8:55">
      <c r="H877" s="6"/>
      <c r="O877" s="6"/>
      <c r="V877" s="6"/>
      <c r="AJ877" s="6"/>
      <c r="BC877" s="6"/>
    </row>
    <row r="878" spans="8:55">
      <c r="H878" s="6"/>
      <c r="O878" s="6"/>
      <c r="V878" s="6"/>
      <c r="AJ878" s="6"/>
      <c r="BC878" s="6"/>
    </row>
    <row r="879" spans="8:55">
      <c r="H879" s="6"/>
      <c r="O879" s="6"/>
      <c r="V879" s="6"/>
      <c r="AJ879" s="6"/>
      <c r="BC879" s="6"/>
    </row>
    <row r="880" spans="8:55">
      <c r="H880" s="6"/>
      <c r="O880" s="6"/>
      <c r="V880" s="6"/>
      <c r="AJ880" s="6"/>
      <c r="BC880" s="6"/>
    </row>
    <row r="881" spans="8:55">
      <c r="H881" s="6"/>
      <c r="O881" s="6"/>
      <c r="V881" s="6"/>
      <c r="AJ881" s="6"/>
      <c r="BC881" s="6"/>
    </row>
    <row r="882" spans="8:55">
      <c r="H882" s="6"/>
      <c r="O882" s="6"/>
      <c r="V882" s="6"/>
      <c r="AJ882" s="6"/>
      <c r="BC882" s="6"/>
    </row>
    <row r="883" spans="8:55">
      <c r="H883" s="6"/>
      <c r="O883" s="6"/>
      <c r="V883" s="6"/>
      <c r="AJ883" s="6"/>
      <c r="BC883" s="6"/>
    </row>
    <row r="884" spans="8:55">
      <c r="H884" s="6"/>
      <c r="O884" s="6"/>
      <c r="V884" s="6"/>
      <c r="AJ884" s="6"/>
      <c r="BC884" s="6"/>
    </row>
    <row r="885" spans="8:55">
      <c r="H885" s="6"/>
      <c r="O885" s="6"/>
      <c r="V885" s="6"/>
      <c r="AJ885" s="6"/>
      <c r="BC885" s="6"/>
    </row>
    <row r="886" spans="8:55">
      <c r="H886" s="6"/>
      <c r="O886" s="6"/>
      <c r="V886" s="6"/>
      <c r="AJ886" s="6"/>
      <c r="BC886" s="6"/>
    </row>
    <row r="887" spans="8:55">
      <c r="H887" s="6"/>
      <c r="O887" s="6"/>
      <c r="V887" s="6"/>
      <c r="AJ887" s="6"/>
      <c r="BC887" s="6"/>
    </row>
    <row r="888" spans="8:55">
      <c r="H888" s="6"/>
      <c r="O888" s="6"/>
      <c r="V888" s="6"/>
      <c r="AJ888" s="6"/>
      <c r="BC888" s="6"/>
    </row>
    <row r="889" spans="8:55">
      <c r="H889" s="6"/>
      <c r="O889" s="6"/>
      <c r="V889" s="6"/>
      <c r="AJ889" s="6"/>
      <c r="BC889" s="6"/>
    </row>
    <row r="890" spans="8:55">
      <c r="H890" s="6"/>
      <c r="O890" s="6"/>
      <c r="V890" s="6"/>
      <c r="AJ890" s="6"/>
      <c r="BC890" s="6"/>
    </row>
    <row r="891" spans="8:55">
      <c r="H891" s="6"/>
      <c r="O891" s="6"/>
      <c r="V891" s="6"/>
      <c r="AJ891" s="6"/>
      <c r="BC891" s="6"/>
    </row>
    <row r="892" spans="8:55">
      <c r="H892" s="6"/>
      <c r="O892" s="6"/>
      <c r="V892" s="6"/>
      <c r="AJ892" s="6"/>
      <c r="BC892" s="6"/>
    </row>
    <row r="893" spans="8:55">
      <c r="H893" s="6"/>
      <c r="O893" s="6"/>
      <c r="V893" s="6"/>
      <c r="AJ893" s="6"/>
      <c r="BC893" s="6"/>
    </row>
    <row r="894" spans="8:55">
      <c r="H894" s="6"/>
      <c r="O894" s="6"/>
      <c r="V894" s="6"/>
      <c r="AJ894" s="6"/>
      <c r="BC894" s="6"/>
    </row>
    <row r="895" spans="8:55">
      <c r="H895" s="6"/>
      <c r="O895" s="6"/>
      <c r="V895" s="6"/>
      <c r="AJ895" s="6"/>
      <c r="BC895" s="6"/>
    </row>
    <row r="896" spans="8:55">
      <c r="H896" s="6"/>
      <c r="O896" s="6"/>
      <c r="V896" s="6"/>
      <c r="AJ896" s="6"/>
      <c r="BC896" s="6"/>
    </row>
    <row r="897" spans="8:55">
      <c r="H897" s="6"/>
      <c r="O897" s="6"/>
      <c r="V897" s="6"/>
      <c r="AJ897" s="6"/>
      <c r="BC897" s="6"/>
    </row>
    <row r="898" spans="8:55">
      <c r="H898" s="6"/>
      <c r="O898" s="6"/>
      <c r="V898" s="6"/>
      <c r="AJ898" s="6"/>
      <c r="BC898" s="6"/>
    </row>
    <row r="899" spans="8:55">
      <c r="H899" s="6"/>
      <c r="O899" s="6"/>
      <c r="V899" s="6"/>
      <c r="AJ899" s="6"/>
      <c r="BC899" s="6"/>
    </row>
    <row r="900" spans="8:55">
      <c r="H900" s="6"/>
      <c r="O900" s="6"/>
      <c r="V900" s="6"/>
      <c r="AJ900" s="6"/>
      <c r="BC900" s="6"/>
    </row>
    <row r="901" spans="8:55">
      <c r="H901" s="6"/>
      <c r="O901" s="6"/>
      <c r="V901" s="6"/>
      <c r="AJ901" s="6"/>
      <c r="BC901" s="6"/>
    </row>
    <row r="902" spans="8:55">
      <c r="H902" s="6"/>
      <c r="O902" s="6"/>
      <c r="V902" s="6"/>
      <c r="AJ902" s="6"/>
      <c r="BC902" s="6"/>
    </row>
    <row r="903" spans="8:55">
      <c r="H903" s="6"/>
      <c r="O903" s="6"/>
      <c r="V903" s="6"/>
      <c r="AJ903" s="6"/>
      <c r="BC903" s="6"/>
    </row>
    <row r="904" spans="8:55">
      <c r="H904" s="6"/>
      <c r="O904" s="6"/>
      <c r="V904" s="6"/>
      <c r="AJ904" s="6"/>
      <c r="BC904" s="6"/>
    </row>
    <row r="905" spans="8:55">
      <c r="H905" s="6"/>
      <c r="O905" s="6"/>
      <c r="V905" s="6"/>
      <c r="AJ905" s="6"/>
      <c r="BC905" s="6"/>
    </row>
    <row r="906" spans="8:55">
      <c r="H906" s="6"/>
      <c r="O906" s="6"/>
      <c r="V906" s="6"/>
      <c r="AJ906" s="6"/>
      <c r="BC906" s="6"/>
    </row>
    <row r="907" spans="8:55">
      <c r="H907" s="6"/>
      <c r="O907" s="6"/>
      <c r="V907" s="6"/>
      <c r="AJ907" s="6"/>
      <c r="BC907" s="6"/>
    </row>
    <row r="908" spans="8:55">
      <c r="H908" s="6"/>
      <c r="O908" s="6"/>
      <c r="V908" s="6"/>
      <c r="AJ908" s="6"/>
      <c r="BC908" s="6"/>
    </row>
    <row r="909" spans="8:55">
      <c r="H909" s="6"/>
      <c r="O909" s="6"/>
      <c r="V909" s="6"/>
      <c r="AJ909" s="6"/>
      <c r="BC909" s="6"/>
    </row>
    <row r="910" spans="8:55">
      <c r="H910" s="6"/>
      <c r="O910" s="6"/>
      <c r="V910" s="6"/>
      <c r="AJ910" s="6"/>
      <c r="BC910" s="6"/>
    </row>
    <row r="911" spans="8:55">
      <c r="H911" s="6"/>
      <c r="O911" s="6"/>
      <c r="V911" s="6"/>
      <c r="AJ911" s="6"/>
      <c r="BC911" s="6"/>
    </row>
    <row r="912" spans="8:55">
      <c r="H912" s="6"/>
      <c r="O912" s="6"/>
      <c r="V912" s="6"/>
      <c r="AJ912" s="6"/>
      <c r="BC912" s="6"/>
    </row>
    <row r="913" spans="8:55">
      <c r="H913" s="6"/>
      <c r="O913" s="6"/>
      <c r="V913" s="6"/>
      <c r="AJ913" s="6"/>
      <c r="BC913" s="6"/>
    </row>
    <row r="914" spans="8:55">
      <c r="H914" s="6"/>
      <c r="O914" s="6"/>
      <c r="V914" s="6"/>
      <c r="AJ914" s="6"/>
      <c r="BC914" s="6"/>
    </row>
    <row r="915" spans="8:55">
      <c r="H915" s="6"/>
      <c r="O915" s="6"/>
      <c r="V915" s="6"/>
      <c r="AJ915" s="6"/>
      <c r="BC915" s="6"/>
    </row>
    <row r="916" spans="8:55">
      <c r="H916" s="6"/>
      <c r="O916" s="6"/>
      <c r="V916" s="6"/>
      <c r="AJ916" s="6"/>
      <c r="BC916" s="6"/>
    </row>
    <row r="917" spans="8:55">
      <c r="H917" s="6"/>
      <c r="O917" s="6"/>
      <c r="V917" s="6"/>
      <c r="AJ917" s="6"/>
      <c r="BC917" s="6"/>
    </row>
    <row r="918" spans="8:55">
      <c r="H918" s="6"/>
      <c r="O918" s="6"/>
      <c r="V918" s="6"/>
      <c r="AJ918" s="6"/>
      <c r="BC918" s="6"/>
    </row>
    <row r="919" spans="8:55">
      <c r="H919" s="6"/>
      <c r="O919" s="6"/>
      <c r="V919" s="6"/>
      <c r="AJ919" s="6"/>
      <c r="BC919" s="6"/>
    </row>
    <row r="920" spans="8:55">
      <c r="H920" s="6"/>
      <c r="O920" s="6"/>
      <c r="V920" s="6"/>
      <c r="AJ920" s="6"/>
      <c r="BC920" s="6"/>
    </row>
    <row r="921" spans="8:55">
      <c r="H921" s="6"/>
      <c r="O921" s="6"/>
      <c r="V921" s="6"/>
      <c r="AJ921" s="6"/>
      <c r="BC921" s="6"/>
    </row>
    <row r="922" spans="8:55">
      <c r="H922" s="6"/>
      <c r="O922" s="6"/>
      <c r="V922" s="6"/>
      <c r="AJ922" s="6"/>
      <c r="BC922" s="6"/>
    </row>
    <row r="923" spans="8:55">
      <c r="H923" s="6"/>
      <c r="O923" s="6"/>
      <c r="V923" s="6"/>
      <c r="AJ923" s="6"/>
      <c r="BC923" s="6"/>
    </row>
    <row r="924" spans="8:55">
      <c r="H924" s="6"/>
      <c r="O924" s="6"/>
      <c r="V924" s="6"/>
      <c r="AJ924" s="6"/>
      <c r="BC924" s="6"/>
    </row>
    <row r="925" spans="8:55">
      <c r="H925" s="6"/>
      <c r="O925" s="6"/>
      <c r="V925" s="6"/>
      <c r="AJ925" s="6"/>
      <c r="BC925" s="6"/>
    </row>
    <row r="926" spans="8:55">
      <c r="H926" s="6"/>
      <c r="O926" s="6"/>
      <c r="V926" s="6"/>
      <c r="AJ926" s="6"/>
      <c r="BC926" s="6"/>
    </row>
    <row r="927" spans="8:55">
      <c r="H927" s="6"/>
      <c r="O927" s="6"/>
      <c r="V927" s="6"/>
      <c r="AJ927" s="6"/>
      <c r="BC927" s="6"/>
    </row>
    <row r="928" spans="8:55">
      <c r="H928" s="6"/>
      <c r="O928" s="6"/>
      <c r="V928" s="6"/>
      <c r="AJ928" s="6"/>
      <c r="BC928" s="6"/>
    </row>
    <row r="929" spans="8:55">
      <c r="H929" s="6"/>
      <c r="O929" s="6"/>
      <c r="V929" s="6"/>
      <c r="AJ929" s="6"/>
      <c r="BC929" s="6"/>
    </row>
    <row r="930" spans="8:55">
      <c r="H930" s="6"/>
      <c r="O930" s="6"/>
      <c r="V930" s="6"/>
      <c r="AJ930" s="6"/>
      <c r="BC930" s="6"/>
    </row>
    <row r="931" spans="8:55">
      <c r="H931" s="6"/>
      <c r="O931" s="6"/>
      <c r="V931" s="6"/>
      <c r="AJ931" s="6"/>
      <c r="BC931" s="6"/>
    </row>
    <row r="932" spans="8:55">
      <c r="H932" s="6"/>
      <c r="O932" s="6"/>
      <c r="V932" s="6"/>
      <c r="AJ932" s="6"/>
      <c r="BC932" s="6"/>
    </row>
    <row r="933" spans="8:55">
      <c r="H933" s="6"/>
      <c r="O933" s="6"/>
      <c r="V933" s="6"/>
      <c r="AJ933" s="6"/>
      <c r="BC933" s="6"/>
    </row>
    <row r="934" spans="8:55">
      <c r="H934" s="6"/>
      <c r="O934" s="6"/>
      <c r="V934" s="6"/>
      <c r="AJ934" s="6"/>
      <c r="BC934" s="6"/>
    </row>
    <row r="935" spans="8:55">
      <c r="H935" s="6"/>
      <c r="O935" s="6"/>
      <c r="V935" s="6"/>
      <c r="AJ935" s="6"/>
      <c r="BC935" s="6"/>
    </row>
    <row r="936" spans="8:55">
      <c r="H936" s="6"/>
      <c r="O936" s="6"/>
      <c r="V936" s="6"/>
      <c r="AJ936" s="6"/>
      <c r="BC936" s="6"/>
    </row>
    <row r="937" spans="8:55">
      <c r="H937" s="6"/>
      <c r="O937" s="6"/>
      <c r="V937" s="6"/>
      <c r="AJ937" s="6"/>
      <c r="BC937" s="6"/>
    </row>
    <row r="938" spans="8:55">
      <c r="H938" s="6"/>
      <c r="O938" s="6"/>
      <c r="V938" s="6"/>
      <c r="AJ938" s="6"/>
      <c r="BC938" s="6"/>
    </row>
    <row r="939" spans="8:55">
      <c r="H939" s="6"/>
      <c r="O939" s="6"/>
      <c r="V939" s="6"/>
      <c r="AJ939" s="6"/>
      <c r="BC939" s="6"/>
    </row>
    <row r="940" spans="8:55">
      <c r="H940" s="6"/>
      <c r="O940" s="6"/>
      <c r="V940" s="6"/>
      <c r="AJ940" s="6"/>
      <c r="BC940" s="6"/>
    </row>
    <row r="941" spans="8:55">
      <c r="H941" s="6"/>
      <c r="O941" s="6"/>
      <c r="V941" s="6"/>
      <c r="AJ941" s="6"/>
      <c r="BC941" s="6"/>
    </row>
    <row r="942" spans="8:55">
      <c r="H942" s="6"/>
      <c r="O942" s="6"/>
      <c r="V942" s="6"/>
      <c r="AJ942" s="6"/>
      <c r="BC942" s="6"/>
    </row>
    <row r="943" spans="8:55">
      <c r="H943" s="6"/>
      <c r="O943" s="6"/>
      <c r="V943" s="6"/>
      <c r="AJ943" s="6"/>
      <c r="BC943" s="6"/>
    </row>
    <row r="944" spans="8:55">
      <c r="H944" s="6"/>
      <c r="O944" s="6"/>
      <c r="V944" s="6"/>
      <c r="AJ944" s="6"/>
      <c r="BC944" s="6"/>
    </row>
    <row r="945" spans="8:55">
      <c r="H945" s="6"/>
      <c r="O945" s="6"/>
      <c r="V945" s="6"/>
      <c r="AJ945" s="6"/>
      <c r="BC945" s="6"/>
    </row>
    <row r="946" spans="8:55">
      <c r="H946" s="6"/>
      <c r="O946" s="6"/>
      <c r="V946" s="6"/>
      <c r="AJ946" s="6"/>
      <c r="BC946" s="6"/>
    </row>
    <row r="947" spans="8:55">
      <c r="H947" s="6"/>
      <c r="O947" s="6"/>
      <c r="V947" s="6"/>
      <c r="AJ947" s="6"/>
      <c r="BC947" s="6"/>
    </row>
    <row r="948" spans="8:55">
      <c r="H948" s="6"/>
      <c r="O948" s="6"/>
      <c r="V948" s="6"/>
      <c r="AJ948" s="6"/>
      <c r="BC948" s="6"/>
    </row>
    <row r="949" spans="8:55">
      <c r="H949" s="6"/>
      <c r="O949" s="6"/>
      <c r="V949" s="6"/>
      <c r="AJ949" s="6"/>
      <c r="BC949" s="6"/>
    </row>
    <row r="950" spans="8:55">
      <c r="H950" s="6"/>
      <c r="O950" s="6"/>
      <c r="V950" s="6"/>
      <c r="AJ950" s="6"/>
      <c r="BC950" s="6"/>
    </row>
    <row r="951" spans="8:55">
      <c r="H951" s="6"/>
      <c r="O951" s="6"/>
      <c r="V951" s="6"/>
      <c r="AJ951" s="6"/>
      <c r="BC951" s="6"/>
    </row>
    <row r="952" spans="8:55">
      <c r="H952" s="6"/>
      <c r="O952" s="6"/>
      <c r="V952" s="6"/>
      <c r="AJ952" s="6"/>
      <c r="BC952" s="6"/>
    </row>
    <row r="953" spans="8:55">
      <c r="H953" s="6"/>
      <c r="O953" s="6"/>
      <c r="V953" s="6"/>
      <c r="AJ953" s="6"/>
      <c r="BC953" s="6"/>
    </row>
    <row r="954" spans="8:55">
      <c r="H954" s="6"/>
      <c r="O954" s="6"/>
      <c r="V954" s="6"/>
      <c r="AJ954" s="6"/>
      <c r="BC954" s="6"/>
    </row>
    <row r="955" spans="8:55">
      <c r="H955" s="6"/>
      <c r="O955" s="6"/>
      <c r="V955" s="6"/>
      <c r="AJ955" s="6"/>
      <c r="BC955" s="6"/>
    </row>
    <row r="956" spans="8:55">
      <c r="H956" s="6"/>
      <c r="O956" s="6"/>
      <c r="V956" s="6"/>
      <c r="AJ956" s="6"/>
      <c r="BC956" s="6"/>
    </row>
    <row r="957" spans="8:55">
      <c r="H957" s="6"/>
      <c r="O957" s="6"/>
      <c r="V957" s="6"/>
      <c r="AJ957" s="6"/>
      <c r="BC957" s="6"/>
    </row>
    <row r="958" spans="8:55">
      <c r="H958" s="6"/>
      <c r="O958" s="6"/>
      <c r="V958" s="6"/>
      <c r="AJ958" s="6"/>
      <c r="BC958" s="6"/>
    </row>
    <row r="959" spans="8:55">
      <c r="H959" s="6"/>
      <c r="O959" s="6"/>
      <c r="V959" s="6"/>
      <c r="AJ959" s="6"/>
      <c r="BC959" s="6"/>
    </row>
    <row r="960" spans="8:55">
      <c r="H960" s="6"/>
      <c r="O960" s="6"/>
      <c r="V960" s="6"/>
      <c r="AJ960" s="6"/>
      <c r="BC960" s="6"/>
    </row>
    <row r="961" spans="8:55">
      <c r="H961" s="6"/>
      <c r="O961" s="6"/>
      <c r="V961" s="6"/>
      <c r="AJ961" s="6"/>
      <c r="BC961" s="6"/>
    </row>
    <row r="962" spans="8:55">
      <c r="H962" s="6"/>
      <c r="O962" s="6"/>
      <c r="V962" s="6"/>
      <c r="AJ962" s="6"/>
      <c r="BC962" s="6"/>
    </row>
    <row r="963" spans="8:55">
      <c r="H963" s="6"/>
      <c r="O963" s="6"/>
      <c r="V963" s="6"/>
      <c r="AJ963" s="6"/>
      <c r="BC963" s="6"/>
    </row>
    <row r="964" spans="8:55">
      <c r="H964" s="6"/>
      <c r="O964" s="6"/>
      <c r="V964" s="6"/>
      <c r="AJ964" s="6"/>
      <c r="BC964" s="6"/>
    </row>
    <row r="965" spans="8:55">
      <c r="H965" s="6"/>
      <c r="O965" s="6"/>
      <c r="V965" s="6"/>
      <c r="AJ965" s="6"/>
      <c r="BC965" s="6"/>
    </row>
    <row r="966" spans="8:55">
      <c r="H966" s="6"/>
      <c r="O966" s="6"/>
      <c r="V966" s="6"/>
      <c r="AJ966" s="6"/>
      <c r="BC966" s="6"/>
    </row>
    <row r="967" spans="8:55">
      <c r="H967" s="6"/>
      <c r="O967" s="6"/>
      <c r="V967" s="6"/>
      <c r="AJ967" s="6"/>
      <c r="BC967" s="6"/>
    </row>
    <row r="968" spans="8:55">
      <c r="H968" s="6"/>
      <c r="O968" s="6"/>
      <c r="V968" s="6"/>
      <c r="AJ968" s="6"/>
      <c r="BC968" s="6"/>
    </row>
    <row r="969" spans="8:55">
      <c r="H969" s="6"/>
      <c r="O969" s="6"/>
      <c r="V969" s="6"/>
      <c r="AJ969" s="6"/>
      <c r="BC969" s="6"/>
    </row>
    <row r="970" spans="8:55">
      <c r="H970" s="6"/>
      <c r="O970" s="6"/>
      <c r="V970" s="6"/>
      <c r="AJ970" s="6"/>
      <c r="BC970" s="6"/>
    </row>
    <row r="971" spans="8:55">
      <c r="H971" s="6"/>
      <c r="O971" s="6"/>
      <c r="V971" s="6"/>
      <c r="AJ971" s="6"/>
      <c r="BC971" s="6"/>
    </row>
    <row r="972" spans="8:55">
      <c r="H972" s="6"/>
      <c r="O972" s="6"/>
      <c r="V972" s="6"/>
      <c r="AJ972" s="6"/>
      <c r="BC972" s="6"/>
    </row>
    <row r="973" spans="8:55">
      <c r="H973" s="6"/>
      <c r="O973" s="6"/>
      <c r="V973" s="6"/>
      <c r="AJ973" s="6"/>
      <c r="BC973" s="6"/>
    </row>
    <row r="974" spans="8:55">
      <c r="H974" s="6"/>
      <c r="O974" s="6"/>
      <c r="V974" s="6"/>
      <c r="AJ974" s="6"/>
      <c r="BC974" s="6"/>
    </row>
    <row r="975" spans="8:55">
      <c r="H975" s="6"/>
      <c r="O975" s="6"/>
      <c r="V975" s="6"/>
      <c r="AJ975" s="6"/>
      <c r="BC975" s="6"/>
    </row>
    <row r="976" spans="8:55">
      <c r="H976" s="6"/>
      <c r="O976" s="6"/>
      <c r="V976" s="6"/>
      <c r="AJ976" s="6"/>
      <c r="BC976" s="6"/>
    </row>
    <row r="977" spans="8:55">
      <c r="H977" s="6"/>
      <c r="O977" s="6"/>
      <c r="V977" s="6"/>
      <c r="AJ977" s="6"/>
      <c r="BC977" s="6"/>
    </row>
    <row r="978" spans="8:55">
      <c r="H978" s="6"/>
      <c r="O978" s="6"/>
      <c r="V978" s="6"/>
      <c r="AJ978" s="6"/>
      <c r="BC978" s="6"/>
    </row>
    <row r="979" spans="8:55">
      <c r="H979" s="6"/>
      <c r="O979" s="6"/>
      <c r="V979" s="6"/>
      <c r="AJ979" s="6"/>
      <c r="BC979" s="6"/>
    </row>
    <row r="980" spans="8:55">
      <c r="H980" s="6"/>
      <c r="O980" s="6"/>
      <c r="V980" s="6"/>
      <c r="AJ980" s="6"/>
      <c r="BC980" s="6"/>
    </row>
    <row r="981" spans="8:55">
      <c r="H981" s="6"/>
      <c r="O981" s="6"/>
      <c r="V981" s="6"/>
      <c r="AJ981" s="6"/>
      <c r="BC981" s="6"/>
    </row>
    <row r="982" spans="8:55">
      <c r="H982" s="6"/>
      <c r="O982" s="6"/>
      <c r="V982" s="6"/>
      <c r="AJ982" s="6"/>
      <c r="BC982" s="6"/>
    </row>
    <row r="983" spans="8:55">
      <c r="H983" s="6"/>
      <c r="O983" s="6"/>
      <c r="V983" s="6"/>
      <c r="AJ983" s="6"/>
      <c r="BC983" s="6"/>
    </row>
    <row r="984" spans="8:55">
      <c r="H984" s="6"/>
      <c r="O984" s="6"/>
      <c r="V984" s="6"/>
      <c r="AJ984" s="6"/>
      <c r="BC984" s="6"/>
    </row>
    <row r="985" spans="8:55">
      <c r="H985" s="6"/>
      <c r="O985" s="6"/>
      <c r="V985" s="6"/>
      <c r="AJ985" s="6"/>
      <c r="BC985" s="6"/>
    </row>
    <row r="986" spans="8:55">
      <c r="H986" s="6"/>
      <c r="O986" s="6"/>
      <c r="V986" s="6"/>
      <c r="AJ986" s="6"/>
      <c r="BC986" s="6"/>
    </row>
    <row r="987" spans="8:55">
      <c r="H987" s="6"/>
      <c r="O987" s="6"/>
      <c r="V987" s="6"/>
      <c r="AJ987" s="6"/>
      <c r="BC987" s="6"/>
    </row>
    <row r="988" spans="8:55">
      <c r="H988" s="6"/>
      <c r="O988" s="6"/>
      <c r="V988" s="6"/>
      <c r="AJ988" s="6"/>
      <c r="BC988" s="6"/>
    </row>
    <row r="989" spans="8:55">
      <c r="H989" s="6"/>
      <c r="O989" s="6"/>
      <c r="V989" s="6"/>
      <c r="AJ989" s="6"/>
      <c r="BC989" s="6"/>
    </row>
    <row r="990" spans="8:55">
      <c r="H990" s="6"/>
      <c r="O990" s="6"/>
      <c r="V990" s="6"/>
      <c r="AJ990" s="6"/>
      <c r="BC990" s="6"/>
    </row>
    <row r="991" spans="8:55">
      <c r="H991" s="6"/>
      <c r="O991" s="6"/>
      <c r="V991" s="6"/>
      <c r="AJ991" s="6"/>
      <c r="BC991" s="6"/>
    </row>
    <row r="992" spans="8:55">
      <c r="H992" s="6"/>
      <c r="O992" s="6"/>
      <c r="V992" s="6"/>
      <c r="AJ992" s="6"/>
      <c r="BC992" s="6"/>
    </row>
    <row r="993" spans="8:55">
      <c r="H993" s="6"/>
      <c r="O993" s="6"/>
      <c r="V993" s="6"/>
      <c r="AJ993" s="6"/>
      <c r="BC993" s="6"/>
    </row>
    <row r="994" spans="8:55">
      <c r="H994" s="6"/>
      <c r="O994" s="6"/>
      <c r="V994" s="6"/>
      <c r="AJ994" s="6"/>
      <c r="BC994" s="6"/>
    </row>
    <row r="995" spans="8:55">
      <c r="H995" s="6"/>
      <c r="O995" s="6"/>
      <c r="V995" s="6"/>
      <c r="AJ995" s="6"/>
      <c r="BC995" s="6"/>
    </row>
    <row r="996" spans="8:55">
      <c r="H996" s="6"/>
      <c r="O996" s="6"/>
      <c r="V996" s="6"/>
      <c r="AJ996" s="6"/>
      <c r="BC996" s="6"/>
    </row>
    <row r="997" spans="8:55">
      <c r="H997" s="6"/>
      <c r="O997" s="6"/>
      <c r="V997" s="6"/>
      <c r="AJ997" s="6"/>
      <c r="BC997" s="6"/>
    </row>
    <row r="998" spans="8:55">
      <c r="H998" s="6"/>
      <c r="O998" s="6"/>
      <c r="V998" s="6"/>
      <c r="AJ998" s="6"/>
      <c r="BC998" s="6"/>
    </row>
    <row r="999" spans="8:55">
      <c r="H999" s="6"/>
      <c r="O999" s="6"/>
      <c r="V999" s="6"/>
      <c r="AJ999" s="6"/>
      <c r="BC999" s="6"/>
    </row>
    <row r="1000" spans="8:55">
      <c r="H1000" s="6"/>
      <c r="O1000" s="6"/>
      <c r="V1000" s="6"/>
      <c r="AJ1000" s="6"/>
      <c r="BC1000" s="6"/>
    </row>
    <row r="1001" spans="8:55">
      <c r="H1001" s="6"/>
      <c r="O1001" s="6"/>
      <c r="V1001" s="6"/>
      <c r="AJ1001" s="6"/>
      <c r="BC1001" s="6"/>
    </row>
    <row r="1002" spans="8:55">
      <c r="H1002" s="6"/>
      <c r="O1002" s="6"/>
      <c r="V1002" s="6"/>
      <c r="AJ1002" s="6"/>
      <c r="BC1002" s="6"/>
    </row>
    <row r="1003" spans="8:55">
      <c r="H1003" s="6"/>
      <c r="O1003" s="6"/>
      <c r="V1003" s="6"/>
      <c r="AJ1003" s="6"/>
      <c r="BC1003" s="6"/>
    </row>
    <row r="1004" spans="8:55">
      <c r="H1004" s="6"/>
      <c r="O1004" s="6"/>
      <c r="V1004" s="6"/>
      <c r="AJ1004" s="6"/>
      <c r="BC1004" s="6"/>
    </row>
    <row r="1005" spans="8:55">
      <c r="H1005" s="6"/>
      <c r="O1005" s="6"/>
      <c r="V1005" s="6"/>
      <c r="AJ1005" s="6"/>
      <c r="BC1005" s="6"/>
    </row>
    <row r="1006" spans="8:55">
      <c r="H1006" s="6"/>
      <c r="O1006" s="6"/>
      <c r="V1006" s="6"/>
      <c r="AJ1006" s="6"/>
      <c r="BC1006" s="6"/>
    </row>
    <row r="1007" spans="8:55">
      <c r="H1007" s="6"/>
      <c r="O1007" s="6"/>
      <c r="V1007" s="6"/>
      <c r="AJ1007" s="6"/>
      <c r="BC1007" s="6"/>
    </row>
    <row r="1008" spans="8:55">
      <c r="H1008" s="6"/>
      <c r="O1008" s="6"/>
      <c r="V1008" s="6"/>
      <c r="AJ1008" s="6"/>
      <c r="BC1008" s="6"/>
    </row>
    <row r="1009" spans="8:55">
      <c r="H1009" s="6"/>
      <c r="O1009" s="6"/>
      <c r="V1009" s="6"/>
      <c r="AJ1009" s="6"/>
      <c r="BC1009" s="6"/>
    </row>
    <row r="1010" spans="8:55">
      <c r="H1010" s="6"/>
      <c r="O1010" s="6"/>
      <c r="V1010" s="6"/>
      <c r="AJ1010" s="6"/>
      <c r="BC1010" s="6"/>
    </row>
    <row r="1011" spans="8:55">
      <c r="H1011" s="6"/>
      <c r="O1011" s="6"/>
      <c r="V1011" s="6"/>
      <c r="AJ1011" s="6"/>
      <c r="BC1011" s="6"/>
    </row>
    <row r="1012" spans="8:55">
      <c r="H1012" s="6"/>
      <c r="O1012" s="6"/>
      <c r="V1012" s="6"/>
      <c r="AJ1012" s="6"/>
      <c r="BC1012" s="6"/>
    </row>
    <row r="1013" spans="8:55">
      <c r="H1013" s="6"/>
      <c r="O1013" s="6"/>
      <c r="V1013" s="6"/>
      <c r="AJ1013" s="6"/>
      <c r="BC1013" s="6"/>
    </row>
    <row r="1014" spans="8:55">
      <c r="H1014" s="6"/>
      <c r="O1014" s="6"/>
      <c r="V1014" s="6"/>
      <c r="AJ1014" s="6"/>
      <c r="BC1014" s="6"/>
    </row>
    <row r="1015" spans="8:55">
      <c r="H1015" s="6"/>
      <c r="O1015" s="6"/>
      <c r="V1015" s="6"/>
      <c r="AJ1015" s="6"/>
      <c r="BC1015" s="6"/>
    </row>
    <row r="1016" spans="8:55">
      <c r="H1016" s="6"/>
      <c r="O1016" s="6"/>
      <c r="V1016" s="6"/>
      <c r="AJ1016" s="6"/>
      <c r="BC1016" s="6"/>
    </row>
    <row r="1017" spans="8:55">
      <c r="H1017" s="6"/>
      <c r="O1017" s="6"/>
      <c r="V1017" s="6"/>
      <c r="AJ1017" s="6"/>
      <c r="BC1017" s="6"/>
    </row>
    <row r="1018" spans="8:55">
      <c r="H1018" s="6"/>
      <c r="O1018" s="6"/>
      <c r="V1018" s="6"/>
      <c r="AJ1018" s="6"/>
      <c r="BC1018" s="6"/>
    </row>
    <row r="1019" spans="8:55">
      <c r="H1019" s="6"/>
      <c r="O1019" s="6"/>
      <c r="V1019" s="6"/>
      <c r="AJ1019" s="6"/>
      <c r="BC1019" s="6"/>
    </row>
    <row r="1020" spans="8:55">
      <c r="H1020" s="6"/>
      <c r="O1020" s="6"/>
      <c r="V1020" s="6"/>
      <c r="AJ1020" s="6"/>
      <c r="BC1020" s="6"/>
    </row>
    <row r="1021" spans="8:55">
      <c r="H1021" s="6"/>
      <c r="O1021" s="6"/>
      <c r="V1021" s="6"/>
      <c r="AJ1021" s="6"/>
      <c r="BC1021" s="6"/>
    </row>
    <row r="1022" spans="8:55">
      <c r="H1022" s="6"/>
      <c r="O1022" s="6"/>
      <c r="V1022" s="6"/>
      <c r="AJ1022" s="6"/>
      <c r="BC1022" s="6"/>
    </row>
    <row r="1023" spans="8:55">
      <c r="H1023" s="6"/>
      <c r="O1023" s="6"/>
      <c r="V1023" s="6"/>
      <c r="AJ1023" s="6"/>
      <c r="BC1023" s="6"/>
    </row>
    <row r="1024" spans="8:55">
      <c r="H1024" s="6"/>
      <c r="O1024" s="6"/>
      <c r="V1024" s="6"/>
      <c r="AJ1024" s="6"/>
      <c r="BC1024" s="6"/>
    </row>
    <row r="1025" spans="8:55">
      <c r="H1025" s="6"/>
      <c r="O1025" s="6"/>
      <c r="V1025" s="6"/>
      <c r="AJ1025" s="6"/>
      <c r="BC1025" s="6"/>
    </row>
    <row r="1026" spans="8:55">
      <c r="H1026" s="6"/>
      <c r="O1026" s="6"/>
      <c r="V1026" s="6"/>
      <c r="AJ1026" s="6"/>
      <c r="BC1026" s="6"/>
    </row>
    <row r="1027" spans="8:55">
      <c r="H1027" s="6"/>
      <c r="O1027" s="6"/>
      <c r="V1027" s="6"/>
      <c r="AJ1027" s="6"/>
      <c r="BC1027" s="6"/>
    </row>
    <row r="1028" spans="8:55">
      <c r="H1028" s="6"/>
      <c r="O1028" s="6"/>
      <c r="V1028" s="6"/>
      <c r="AJ1028" s="6"/>
      <c r="BC1028" s="6"/>
    </row>
    <row r="1029" spans="8:55">
      <c r="H1029" s="6"/>
      <c r="O1029" s="6"/>
      <c r="V1029" s="6"/>
      <c r="AJ1029" s="6"/>
      <c r="BC1029" s="6"/>
    </row>
    <row r="1030" spans="8:55">
      <c r="H1030" s="6"/>
      <c r="O1030" s="6"/>
      <c r="V1030" s="6"/>
      <c r="AJ1030" s="6"/>
      <c r="BC1030" s="6"/>
    </row>
    <row r="1031" spans="8:55">
      <c r="H1031" s="6"/>
      <c r="O1031" s="6"/>
      <c r="V1031" s="6"/>
      <c r="AJ1031" s="6"/>
      <c r="BC1031" s="6"/>
    </row>
    <row r="1032" spans="8:55">
      <c r="H1032" s="6"/>
      <c r="O1032" s="6"/>
      <c r="V1032" s="6"/>
      <c r="AJ1032" s="6"/>
      <c r="BC1032" s="6"/>
    </row>
    <row r="1033" spans="8:55">
      <c r="H1033" s="6"/>
      <c r="O1033" s="6"/>
      <c r="V1033" s="6"/>
      <c r="AJ1033" s="6"/>
      <c r="BC1033" s="6"/>
    </row>
    <row r="1034" spans="8:55">
      <c r="H1034" s="6"/>
      <c r="O1034" s="6"/>
      <c r="V1034" s="6"/>
      <c r="AJ1034" s="6"/>
      <c r="BC1034" s="6"/>
    </row>
    <row r="1035" spans="8:55">
      <c r="H1035" s="6"/>
      <c r="O1035" s="6"/>
      <c r="V1035" s="6"/>
      <c r="AJ1035" s="6"/>
      <c r="BC1035" s="6"/>
    </row>
    <row r="1036" spans="8:55">
      <c r="H1036" s="6"/>
      <c r="O1036" s="6"/>
      <c r="V1036" s="6"/>
      <c r="AJ1036" s="6"/>
      <c r="BC1036" s="6"/>
    </row>
    <row r="1037" spans="8:55">
      <c r="H1037" s="6"/>
      <c r="O1037" s="6"/>
      <c r="V1037" s="6"/>
      <c r="AJ1037" s="6"/>
      <c r="BC1037" s="6"/>
    </row>
    <row r="1038" spans="8:55">
      <c r="H1038" s="6"/>
      <c r="O1038" s="6"/>
      <c r="V1038" s="6"/>
      <c r="AJ1038" s="6"/>
      <c r="BC1038" s="6"/>
    </row>
    <row r="1039" spans="8:55">
      <c r="H1039" s="6"/>
      <c r="O1039" s="6"/>
      <c r="V1039" s="6"/>
      <c r="AJ1039" s="6"/>
      <c r="BC1039" s="6"/>
    </row>
    <row r="1040" spans="8:55">
      <c r="H1040" s="6"/>
      <c r="O1040" s="6"/>
      <c r="V1040" s="6"/>
      <c r="AJ1040" s="6"/>
      <c r="BC1040" s="6"/>
    </row>
    <row r="1041" spans="8:55">
      <c r="H1041" s="6"/>
      <c r="O1041" s="6"/>
      <c r="V1041" s="6"/>
      <c r="AJ1041" s="6"/>
      <c r="BC1041" s="6"/>
    </row>
    <row r="1042" spans="8:55">
      <c r="H1042" s="6"/>
      <c r="O1042" s="6"/>
      <c r="V1042" s="6"/>
      <c r="AJ1042" s="6"/>
      <c r="BC1042" s="6"/>
    </row>
    <row r="1043" spans="8:55">
      <c r="H1043" s="6"/>
      <c r="O1043" s="6"/>
      <c r="V1043" s="6"/>
      <c r="AJ1043" s="6"/>
      <c r="BC1043" s="6"/>
    </row>
    <row r="1044" spans="8:55">
      <c r="H1044" s="6"/>
      <c r="O1044" s="6"/>
      <c r="V1044" s="6"/>
      <c r="AJ1044" s="6"/>
      <c r="BC1044" s="6"/>
    </row>
    <row r="1045" spans="8:55">
      <c r="H1045" s="6"/>
      <c r="O1045" s="6"/>
      <c r="V1045" s="6"/>
      <c r="AJ1045" s="6"/>
      <c r="BC1045" s="6"/>
    </row>
    <row r="1046" spans="8:55">
      <c r="H1046" s="6"/>
      <c r="O1046" s="6"/>
      <c r="V1046" s="6"/>
      <c r="AJ1046" s="6"/>
      <c r="BC1046" s="6"/>
    </row>
    <row r="1047" spans="8:55">
      <c r="H1047" s="6"/>
      <c r="O1047" s="6"/>
      <c r="V1047" s="6"/>
      <c r="AJ1047" s="6"/>
      <c r="BC1047" s="6"/>
    </row>
    <row r="1048" spans="8:55">
      <c r="H1048" s="6"/>
      <c r="O1048" s="6"/>
      <c r="V1048" s="6"/>
      <c r="AJ1048" s="6"/>
      <c r="BC1048" s="6"/>
    </row>
    <row r="1049" spans="8:55">
      <c r="H1049" s="6"/>
      <c r="O1049" s="6"/>
      <c r="V1049" s="6"/>
      <c r="AJ1049" s="6"/>
      <c r="BC1049" s="6"/>
    </row>
    <row r="1050" spans="8:55">
      <c r="H1050" s="6"/>
      <c r="O1050" s="6"/>
      <c r="V1050" s="6"/>
      <c r="AJ1050" s="6"/>
      <c r="BC1050" s="6"/>
    </row>
    <row r="1051" spans="8:55">
      <c r="H1051" s="6"/>
      <c r="O1051" s="6"/>
      <c r="V1051" s="6"/>
      <c r="AJ1051" s="6"/>
      <c r="BC1051" s="6"/>
    </row>
    <row r="1052" spans="8:55">
      <c r="H1052" s="6"/>
      <c r="O1052" s="6"/>
      <c r="V1052" s="6"/>
      <c r="AJ1052" s="6"/>
      <c r="BC1052" s="6"/>
    </row>
    <row r="1053" spans="8:55">
      <c r="H1053" s="6"/>
      <c r="O1053" s="6"/>
      <c r="V1053" s="6"/>
      <c r="AJ1053" s="6"/>
      <c r="BC1053" s="6"/>
    </row>
    <row r="1054" spans="8:55">
      <c r="H1054" s="6"/>
      <c r="O1054" s="6"/>
      <c r="V1054" s="6"/>
      <c r="AJ1054" s="6"/>
      <c r="BC1054" s="6"/>
    </row>
    <row r="1055" spans="8:55">
      <c r="H1055" s="6"/>
      <c r="O1055" s="6"/>
      <c r="V1055" s="6"/>
      <c r="AJ1055" s="6"/>
      <c r="BC1055" s="6"/>
    </row>
    <row r="1056" spans="8:55">
      <c r="H1056" s="6"/>
      <c r="O1056" s="6"/>
      <c r="V1056" s="6"/>
      <c r="AJ1056" s="6"/>
      <c r="BC1056" s="6"/>
    </row>
    <row r="1057" spans="8:55">
      <c r="H1057" s="6"/>
      <c r="O1057" s="6"/>
      <c r="V1057" s="6"/>
      <c r="AJ1057" s="6"/>
      <c r="BC1057" s="6"/>
    </row>
    <row r="1058" spans="8:55">
      <c r="H1058" s="6"/>
      <c r="O1058" s="6"/>
      <c r="V1058" s="6"/>
      <c r="AJ1058" s="6"/>
      <c r="BC1058" s="6"/>
    </row>
    <row r="1059" spans="8:55">
      <c r="H1059" s="6"/>
      <c r="O1059" s="6"/>
      <c r="V1059" s="6"/>
      <c r="AJ1059" s="6"/>
      <c r="BC1059" s="6"/>
    </row>
    <row r="1060" spans="8:55">
      <c r="H1060" s="6"/>
      <c r="O1060" s="6"/>
      <c r="V1060" s="6"/>
      <c r="AJ1060" s="6"/>
      <c r="BC1060" s="6"/>
    </row>
    <row r="1061" spans="8:55">
      <c r="H1061" s="6"/>
      <c r="O1061" s="6"/>
      <c r="V1061" s="6"/>
      <c r="AJ1061" s="6"/>
      <c r="BC1061" s="6"/>
    </row>
    <row r="1062" spans="8:55">
      <c r="H1062" s="6"/>
      <c r="O1062" s="6"/>
      <c r="V1062" s="6"/>
      <c r="AJ1062" s="6"/>
      <c r="BC1062" s="6"/>
    </row>
    <row r="1063" spans="8:55">
      <c r="H1063" s="6"/>
      <c r="O1063" s="6"/>
      <c r="V1063" s="6"/>
      <c r="AJ1063" s="6"/>
      <c r="BC1063" s="6"/>
    </row>
    <row r="1064" spans="8:55">
      <c r="H1064" s="6"/>
      <c r="O1064" s="6"/>
      <c r="V1064" s="6"/>
      <c r="AJ1064" s="6"/>
      <c r="BC1064" s="6"/>
    </row>
    <row r="1065" spans="8:55">
      <c r="H1065" s="6"/>
      <c r="O1065" s="6"/>
      <c r="V1065" s="6"/>
      <c r="AJ1065" s="6"/>
      <c r="BC1065" s="6"/>
    </row>
    <row r="1066" spans="8:55">
      <c r="H1066" s="6"/>
      <c r="O1066" s="6"/>
      <c r="V1066" s="6"/>
      <c r="AJ1066" s="6"/>
      <c r="BC1066" s="6"/>
    </row>
    <row r="1067" spans="8:55">
      <c r="H1067" s="6"/>
      <c r="O1067" s="6"/>
      <c r="V1067" s="6"/>
      <c r="AJ1067" s="6"/>
      <c r="BC1067" s="6"/>
    </row>
    <row r="1068" spans="8:55">
      <c r="H1068" s="6"/>
      <c r="O1068" s="6"/>
      <c r="V1068" s="6"/>
      <c r="AJ1068" s="6"/>
      <c r="BC1068" s="6"/>
    </row>
    <row r="1069" spans="8:55">
      <c r="H1069" s="6"/>
      <c r="O1069" s="6"/>
      <c r="V1069" s="6"/>
      <c r="AJ1069" s="6"/>
      <c r="BC1069" s="6"/>
    </row>
    <row r="1070" spans="8:55">
      <c r="H1070" s="6"/>
      <c r="O1070" s="6"/>
      <c r="V1070" s="6"/>
      <c r="AJ1070" s="6"/>
      <c r="BC1070" s="6"/>
    </row>
    <row r="1071" spans="8:55">
      <c r="H1071" s="6"/>
      <c r="O1071" s="6"/>
      <c r="V1071" s="6"/>
      <c r="AJ1071" s="6"/>
      <c r="BC1071" s="6"/>
    </row>
    <row r="1072" spans="8:55">
      <c r="H1072" s="6"/>
      <c r="O1072" s="6"/>
      <c r="V1072" s="6"/>
      <c r="AJ1072" s="6"/>
      <c r="BC1072" s="6"/>
    </row>
    <row r="1073" spans="8:55">
      <c r="H1073" s="6"/>
      <c r="O1073" s="6"/>
      <c r="V1073" s="6"/>
      <c r="AJ1073" s="6"/>
      <c r="BC1073" s="6"/>
    </row>
    <row r="1074" spans="8:55">
      <c r="H1074" s="6"/>
      <c r="O1074" s="6"/>
      <c r="V1074" s="6"/>
      <c r="AJ1074" s="6"/>
      <c r="BC1074" s="6"/>
    </row>
    <row r="1075" spans="8:55">
      <c r="H1075" s="6"/>
      <c r="O1075" s="6"/>
      <c r="V1075" s="6"/>
      <c r="AJ1075" s="6"/>
      <c r="BC1075" s="6"/>
    </row>
    <row r="1076" spans="8:55">
      <c r="H1076" s="6"/>
      <c r="O1076" s="6"/>
      <c r="V1076" s="6"/>
      <c r="AJ1076" s="6"/>
      <c r="BC1076" s="6"/>
    </row>
    <row r="1077" spans="8:55">
      <c r="H1077" s="6"/>
      <c r="O1077" s="6"/>
      <c r="V1077" s="6"/>
      <c r="AJ1077" s="6"/>
      <c r="BC1077" s="6"/>
    </row>
    <row r="1078" spans="8:55">
      <c r="H1078" s="6"/>
      <c r="O1078" s="6"/>
      <c r="V1078" s="6"/>
      <c r="AJ1078" s="6"/>
      <c r="BC1078" s="6"/>
    </row>
    <row r="1079" spans="8:55">
      <c r="H1079" s="6"/>
      <c r="O1079" s="6"/>
      <c r="V1079" s="6"/>
      <c r="AJ1079" s="6"/>
      <c r="BC1079" s="6"/>
    </row>
    <row r="1080" spans="8:55">
      <c r="H1080" s="6"/>
      <c r="O1080" s="6"/>
      <c r="V1080" s="6"/>
      <c r="AJ1080" s="6"/>
      <c r="BC1080" s="6"/>
    </row>
    <row r="1081" spans="8:55">
      <c r="H1081" s="6"/>
      <c r="O1081" s="6"/>
      <c r="V1081" s="6"/>
      <c r="AJ1081" s="6"/>
      <c r="BC1081" s="6"/>
    </row>
    <row r="1082" spans="8:55">
      <c r="H1082" s="6"/>
      <c r="O1082" s="6"/>
      <c r="V1082" s="6"/>
      <c r="AJ1082" s="6"/>
      <c r="BC1082" s="6"/>
    </row>
    <row r="1083" spans="8:55">
      <c r="H1083" s="6"/>
      <c r="O1083" s="6"/>
      <c r="V1083" s="6"/>
      <c r="AJ1083" s="6"/>
      <c r="BC1083" s="6"/>
    </row>
    <row r="1084" spans="8:55">
      <c r="H1084" s="6"/>
      <c r="O1084" s="6"/>
      <c r="V1084" s="6"/>
      <c r="AJ1084" s="6"/>
      <c r="BC1084" s="6"/>
    </row>
    <row r="1085" spans="8:55">
      <c r="H1085" s="6"/>
      <c r="O1085" s="6"/>
      <c r="V1085" s="6"/>
      <c r="AJ1085" s="6"/>
      <c r="BC1085" s="6"/>
    </row>
    <row r="1086" spans="8:55">
      <c r="H1086" s="6"/>
      <c r="O1086" s="6"/>
      <c r="V1086" s="6"/>
      <c r="AJ1086" s="6"/>
      <c r="BC1086" s="6"/>
    </row>
    <row r="1087" spans="8:55">
      <c r="H1087" s="6"/>
      <c r="O1087" s="6"/>
      <c r="V1087" s="6"/>
      <c r="AJ1087" s="6"/>
      <c r="BC1087" s="6"/>
    </row>
    <row r="1088" spans="8:55">
      <c r="H1088" s="6"/>
      <c r="O1088" s="6"/>
      <c r="V1088" s="6"/>
      <c r="AJ1088" s="6"/>
      <c r="BC1088" s="6"/>
    </row>
    <row r="1089" spans="8:55">
      <c r="H1089" s="6"/>
      <c r="O1089" s="6"/>
      <c r="V1089" s="6"/>
      <c r="AJ1089" s="6"/>
      <c r="BC1089" s="6"/>
    </row>
    <row r="1090" spans="8:55">
      <c r="H1090" s="6"/>
      <c r="O1090" s="6"/>
      <c r="V1090" s="6"/>
      <c r="AJ1090" s="6"/>
      <c r="BC1090" s="6"/>
    </row>
    <row r="1091" spans="8:55">
      <c r="H1091" s="6"/>
      <c r="O1091" s="6"/>
      <c r="V1091" s="6"/>
      <c r="AJ1091" s="6"/>
      <c r="BC1091" s="6"/>
    </row>
    <row r="1092" spans="8:55">
      <c r="H1092" s="6"/>
      <c r="O1092" s="6"/>
      <c r="V1092" s="6"/>
      <c r="AJ1092" s="6"/>
      <c r="BC1092" s="6"/>
    </row>
    <row r="1093" spans="8:55">
      <c r="H1093" s="6"/>
      <c r="O1093" s="6"/>
      <c r="V1093" s="6"/>
      <c r="AJ1093" s="6"/>
      <c r="BC1093" s="6"/>
    </row>
    <row r="1094" spans="8:55">
      <c r="H1094" s="6"/>
      <c r="O1094" s="6"/>
      <c r="V1094" s="6"/>
      <c r="AJ1094" s="6"/>
      <c r="BC1094" s="6"/>
    </row>
    <row r="1095" spans="8:55">
      <c r="H1095" s="6"/>
      <c r="O1095" s="6"/>
      <c r="V1095" s="6"/>
      <c r="AJ1095" s="6"/>
      <c r="BC1095" s="6"/>
    </row>
    <row r="1096" spans="8:55">
      <c r="H1096" s="6"/>
      <c r="O1096" s="6"/>
      <c r="V1096" s="6"/>
      <c r="AJ1096" s="6"/>
      <c r="BC1096" s="6"/>
    </row>
    <row r="1097" spans="8:55">
      <c r="H1097" s="6"/>
      <c r="O1097" s="6"/>
      <c r="V1097" s="6"/>
      <c r="AJ1097" s="6"/>
      <c r="BC1097" s="6"/>
    </row>
    <row r="1098" spans="8:55">
      <c r="H1098" s="6"/>
      <c r="O1098" s="6"/>
      <c r="V1098" s="6"/>
      <c r="AJ1098" s="6"/>
      <c r="BC1098" s="6"/>
    </row>
    <row r="1099" spans="8:55">
      <c r="H1099" s="6"/>
      <c r="O1099" s="6"/>
      <c r="V1099" s="6"/>
      <c r="AJ1099" s="6"/>
      <c r="BC1099" s="6"/>
    </row>
    <row r="1100" spans="8:55">
      <c r="H1100" s="6"/>
      <c r="O1100" s="6"/>
      <c r="V1100" s="6"/>
      <c r="AJ1100" s="6"/>
      <c r="BC1100" s="6"/>
    </row>
    <row r="1101" spans="8:55">
      <c r="H1101" s="6"/>
      <c r="O1101" s="6"/>
      <c r="V1101" s="6"/>
      <c r="AJ1101" s="6"/>
      <c r="BC1101" s="6"/>
    </row>
    <row r="1102" spans="8:55">
      <c r="H1102" s="6"/>
      <c r="O1102" s="6"/>
      <c r="V1102" s="6"/>
      <c r="AJ1102" s="6"/>
      <c r="BC1102" s="6"/>
    </row>
    <row r="1103" spans="8:55">
      <c r="H1103" s="6"/>
      <c r="O1103" s="6"/>
      <c r="V1103" s="6"/>
      <c r="AJ1103" s="6"/>
      <c r="BC1103" s="6"/>
    </row>
    <row r="1104" spans="8:55">
      <c r="H1104" s="6"/>
      <c r="O1104" s="6"/>
      <c r="V1104" s="6"/>
      <c r="AJ1104" s="6"/>
      <c r="BC1104" s="6"/>
    </row>
    <row r="1105" spans="8:55">
      <c r="H1105" s="6"/>
      <c r="O1105" s="6"/>
      <c r="V1105" s="6"/>
      <c r="AJ1105" s="6"/>
      <c r="BC1105" s="6"/>
    </row>
    <row r="1106" spans="8:55">
      <c r="H1106" s="6"/>
      <c r="O1106" s="6"/>
      <c r="V1106" s="6"/>
      <c r="AJ1106" s="6"/>
      <c r="BC1106" s="6"/>
    </row>
    <row r="1107" spans="8:55">
      <c r="H1107" s="6"/>
      <c r="O1107" s="6"/>
      <c r="V1107" s="6"/>
      <c r="AJ1107" s="6"/>
      <c r="BC1107" s="6"/>
    </row>
    <row r="1108" spans="8:55">
      <c r="H1108" s="6"/>
      <c r="O1108" s="6"/>
      <c r="V1108" s="6"/>
      <c r="AJ1108" s="6"/>
      <c r="BC1108" s="6"/>
    </row>
    <row r="1109" spans="8:55">
      <c r="H1109" s="6"/>
      <c r="O1109" s="6"/>
      <c r="V1109" s="6"/>
      <c r="AJ1109" s="6"/>
      <c r="BC1109" s="6"/>
    </row>
    <row r="1110" spans="8:55">
      <c r="H1110" s="6"/>
      <c r="O1110" s="6"/>
      <c r="V1110" s="6"/>
      <c r="AJ1110" s="6"/>
      <c r="BC1110" s="6"/>
    </row>
    <row r="1111" spans="8:55">
      <c r="H1111" s="6"/>
      <c r="O1111" s="6"/>
      <c r="V1111" s="6"/>
      <c r="AJ1111" s="6"/>
      <c r="BC1111" s="6"/>
    </row>
    <row r="1112" spans="8:55">
      <c r="H1112" s="6"/>
      <c r="O1112" s="6"/>
      <c r="V1112" s="6"/>
      <c r="AJ1112" s="6"/>
      <c r="BC1112" s="6"/>
    </row>
    <row r="1113" spans="8:55">
      <c r="H1113" s="6"/>
      <c r="O1113" s="6"/>
      <c r="V1113" s="6"/>
      <c r="AJ1113" s="6"/>
      <c r="BC1113" s="6"/>
    </row>
    <row r="1114" spans="8:55">
      <c r="H1114" s="6"/>
      <c r="O1114" s="6"/>
      <c r="V1114" s="6"/>
      <c r="AJ1114" s="6"/>
      <c r="BC1114" s="6"/>
    </row>
    <row r="1115" spans="8:55">
      <c r="H1115" s="6"/>
      <c r="O1115" s="6"/>
      <c r="V1115" s="6"/>
      <c r="AJ1115" s="6"/>
      <c r="BC1115" s="6"/>
    </row>
    <row r="1116" spans="8:55">
      <c r="H1116" s="6"/>
      <c r="O1116" s="6"/>
      <c r="V1116" s="6"/>
      <c r="AJ1116" s="6"/>
      <c r="BC1116" s="6"/>
    </row>
    <row r="1117" spans="8:55">
      <c r="H1117" s="6"/>
      <c r="O1117" s="6"/>
      <c r="V1117" s="6"/>
      <c r="AJ1117" s="6"/>
      <c r="BC1117" s="6"/>
    </row>
    <row r="1118" spans="8:55">
      <c r="H1118" s="6"/>
      <c r="O1118" s="6"/>
      <c r="V1118" s="6"/>
      <c r="AJ1118" s="6"/>
      <c r="BC1118" s="6"/>
    </row>
    <row r="1119" spans="8:55">
      <c r="H1119" s="6"/>
      <c r="O1119" s="6"/>
      <c r="V1119" s="6"/>
      <c r="AJ1119" s="6"/>
      <c r="BC1119" s="6"/>
    </row>
    <row r="1120" spans="8:55">
      <c r="H1120" s="6"/>
      <c r="O1120" s="6"/>
      <c r="V1120" s="6"/>
      <c r="AJ1120" s="6"/>
      <c r="BC1120" s="6"/>
    </row>
    <row r="1121" spans="8:55">
      <c r="H1121" s="6"/>
      <c r="O1121" s="6"/>
      <c r="V1121" s="6"/>
      <c r="AJ1121" s="6"/>
      <c r="BC1121" s="6"/>
    </row>
    <row r="1122" spans="8:55">
      <c r="H1122" s="6"/>
      <c r="O1122" s="6"/>
      <c r="V1122" s="6"/>
      <c r="AJ1122" s="6"/>
      <c r="BC1122" s="6"/>
    </row>
    <row r="1123" spans="8:55">
      <c r="H1123" s="6"/>
      <c r="O1123" s="6"/>
      <c r="V1123" s="6"/>
      <c r="AJ1123" s="6"/>
      <c r="BC1123" s="6"/>
    </row>
    <row r="1124" spans="8:55">
      <c r="H1124" s="6"/>
      <c r="O1124" s="6"/>
      <c r="V1124" s="6"/>
      <c r="AJ1124" s="6"/>
      <c r="BC1124" s="6"/>
    </row>
    <row r="1125" spans="8:55">
      <c r="H1125" s="6"/>
      <c r="O1125" s="6"/>
      <c r="V1125" s="6"/>
      <c r="AJ1125" s="6"/>
      <c r="BC1125" s="6"/>
    </row>
    <row r="1126" spans="8:55">
      <c r="H1126" s="6"/>
      <c r="O1126" s="6"/>
      <c r="V1126" s="6"/>
      <c r="AJ1126" s="6"/>
      <c r="BC1126" s="6"/>
    </row>
    <row r="1127" spans="8:55">
      <c r="H1127" s="6"/>
      <c r="O1127" s="6"/>
      <c r="V1127" s="6"/>
      <c r="AJ1127" s="6"/>
      <c r="BC1127" s="6"/>
    </row>
    <row r="1128" spans="8:55">
      <c r="H1128" s="6"/>
      <c r="O1128" s="6"/>
      <c r="V1128" s="6"/>
      <c r="AJ1128" s="6"/>
      <c r="BC1128" s="6"/>
    </row>
    <row r="1129" spans="8:55">
      <c r="H1129" s="6"/>
      <c r="O1129" s="6"/>
      <c r="V1129" s="6"/>
      <c r="AJ1129" s="6"/>
      <c r="BC1129" s="6"/>
    </row>
    <row r="1130" spans="8:55">
      <c r="H1130" s="6"/>
      <c r="O1130" s="6"/>
      <c r="V1130" s="6"/>
      <c r="AJ1130" s="6"/>
      <c r="BC1130" s="6"/>
    </row>
    <row r="1131" spans="8:55">
      <c r="H1131" s="6"/>
      <c r="O1131" s="6"/>
      <c r="V1131" s="6"/>
      <c r="AJ1131" s="6"/>
      <c r="BC1131" s="6"/>
    </row>
    <row r="1132" spans="8:55">
      <c r="H1132" s="6"/>
      <c r="O1132" s="6"/>
      <c r="V1132" s="6"/>
      <c r="AJ1132" s="6"/>
      <c r="BC1132" s="6"/>
    </row>
    <row r="1133" spans="8:55">
      <c r="H1133" s="6"/>
      <c r="O1133" s="6"/>
      <c r="V1133" s="6"/>
      <c r="AJ1133" s="6"/>
      <c r="BC1133" s="6"/>
    </row>
    <row r="1134" spans="8:55">
      <c r="H1134" s="6"/>
      <c r="O1134" s="6"/>
      <c r="V1134" s="6"/>
      <c r="AJ1134" s="6"/>
      <c r="BC1134" s="6"/>
    </row>
    <row r="1135" spans="8:55">
      <c r="H1135" s="6"/>
      <c r="O1135" s="6"/>
      <c r="V1135" s="6"/>
      <c r="AJ1135" s="6"/>
      <c r="BC1135" s="6"/>
    </row>
    <row r="1136" spans="8:55">
      <c r="H1136" s="6"/>
      <c r="O1136" s="6"/>
      <c r="V1136" s="6"/>
      <c r="AJ1136" s="6"/>
      <c r="BC1136" s="6"/>
    </row>
    <row r="1137" spans="8:55">
      <c r="H1137" s="6"/>
      <c r="O1137" s="6"/>
      <c r="V1137" s="6"/>
      <c r="AJ1137" s="6"/>
      <c r="BC1137" s="6"/>
    </row>
    <row r="1138" spans="8:55">
      <c r="H1138" s="6"/>
      <c r="O1138" s="6"/>
      <c r="V1138" s="6"/>
      <c r="AJ1138" s="6"/>
      <c r="BC1138" s="6"/>
    </row>
    <row r="1139" spans="8:55">
      <c r="H1139" s="6"/>
      <c r="O1139" s="6"/>
      <c r="V1139" s="6"/>
      <c r="AJ1139" s="6"/>
      <c r="BC1139" s="6"/>
    </row>
    <row r="1140" spans="8:55">
      <c r="H1140" s="6"/>
      <c r="O1140" s="6"/>
      <c r="V1140" s="6"/>
      <c r="AJ1140" s="6"/>
      <c r="BC1140" s="6"/>
    </row>
    <row r="1141" spans="8:55">
      <c r="H1141" s="6"/>
      <c r="O1141" s="6"/>
      <c r="V1141" s="6"/>
      <c r="AJ1141" s="6"/>
      <c r="BC1141" s="6"/>
    </row>
    <row r="1142" spans="8:55">
      <c r="H1142" s="6"/>
      <c r="O1142" s="6"/>
      <c r="V1142" s="6"/>
      <c r="AJ1142" s="6"/>
      <c r="BC1142" s="6"/>
    </row>
    <row r="1143" spans="8:55">
      <c r="H1143" s="6"/>
      <c r="O1143" s="6"/>
      <c r="V1143" s="6"/>
      <c r="AJ1143" s="6"/>
      <c r="BC1143" s="6"/>
    </row>
    <row r="1144" spans="8:55">
      <c r="H1144" s="6"/>
      <c r="O1144" s="6"/>
      <c r="V1144" s="6"/>
      <c r="AJ1144" s="6"/>
      <c r="BC1144" s="6"/>
    </row>
    <row r="1145" spans="8:55">
      <c r="H1145" s="6"/>
      <c r="O1145" s="6"/>
      <c r="V1145" s="6"/>
      <c r="AJ1145" s="6"/>
      <c r="BC1145" s="6"/>
    </row>
    <row r="1146" spans="8:55">
      <c r="H1146" s="6"/>
      <c r="O1146" s="6"/>
      <c r="V1146" s="6"/>
      <c r="AJ1146" s="6"/>
      <c r="BC1146" s="6"/>
    </row>
    <row r="1147" spans="8:55">
      <c r="H1147" s="6"/>
      <c r="O1147" s="6"/>
      <c r="V1147" s="6"/>
      <c r="AJ1147" s="6"/>
      <c r="BC1147" s="6"/>
    </row>
    <row r="1148" spans="8:55">
      <c r="H1148" s="6"/>
      <c r="O1148" s="6"/>
      <c r="V1148" s="6"/>
      <c r="AJ1148" s="6"/>
      <c r="BC1148" s="6"/>
    </row>
    <row r="1149" spans="8:55">
      <c r="H1149" s="6"/>
      <c r="O1149" s="6"/>
      <c r="V1149" s="6"/>
      <c r="AJ1149" s="6"/>
      <c r="BC1149" s="6"/>
    </row>
    <row r="1150" spans="8:55">
      <c r="H1150" s="6"/>
      <c r="O1150" s="6"/>
      <c r="V1150" s="6"/>
      <c r="AJ1150" s="6"/>
      <c r="BC1150" s="6"/>
    </row>
    <row r="1151" spans="8:55">
      <c r="H1151" s="6"/>
      <c r="O1151" s="6"/>
      <c r="V1151" s="6"/>
      <c r="AJ1151" s="6"/>
      <c r="BC1151" s="6"/>
    </row>
    <row r="1152" spans="8:55">
      <c r="H1152" s="6"/>
      <c r="O1152" s="6"/>
      <c r="V1152" s="6"/>
      <c r="AJ1152" s="6"/>
      <c r="BC1152" s="6"/>
    </row>
    <row r="1153" spans="8:55">
      <c r="H1153" s="6"/>
      <c r="O1153" s="6"/>
      <c r="V1153" s="6"/>
      <c r="AJ1153" s="6"/>
      <c r="BC1153" s="6"/>
    </row>
    <row r="1154" spans="8:55">
      <c r="H1154" s="6"/>
      <c r="O1154" s="6"/>
      <c r="V1154" s="6"/>
      <c r="AJ1154" s="6"/>
      <c r="BC1154" s="6"/>
    </row>
    <row r="1155" spans="8:55">
      <c r="H1155" s="6"/>
      <c r="O1155" s="6"/>
      <c r="V1155" s="6"/>
      <c r="AJ1155" s="6"/>
      <c r="BC1155" s="6"/>
    </row>
    <row r="1156" spans="8:55">
      <c r="H1156" s="6"/>
      <c r="O1156" s="6"/>
      <c r="V1156" s="6"/>
      <c r="AJ1156" s="6"/>
      <c r="BC1156" s="6"/>
    </row>
    <row r="1157" spans="8:55">
      <c r="H1157" s="6"/>
      <c r="O1157" s="6"/>
      <c r="V1157" s="6"/>
      <c r="AJ1157" s="6"/>
      <c r="BC1157" s="6"/>
    </row>
    <row r="1158" spans="8:55">
      <c r="H1158" s="6"/>
      <c r="O1158" s="6"/>
      <c r="V1158" s="6"/>
      <c r="AJ1158" s="6"/>
      <c r="BC1158" s="6"/>
    </row>
    <row r="1159" spans="8:55">
      <c r="H1159" s="6"/>
      <c r="O1159" s="6"/>
      <c r="V1159" s="6"/>
      <c r="AJ1159" s="6"/>
      <c r="BC1159" s="6"/>
    </row>
    <row r="1160" spans="8:55">
      <c r="H1160" s="6"/>
      <c r="O1160" s="6"/>
      <c r="V1160" s="6"/>
      <c r="AJ1160" s="6"/>
      <c r="BC1160" s="6"/>
    </row>
    <row r="1161" spans="8:55">
      <c r="H1161" s="6"/>
      <c r="O1161" s="6"/>
      <c r="V1161" s="6"/>
      <c r="AJ1161" s="6"/>
      <c r="BC1161" s="6"/>
    </row>
    <row r="1162" spans="8:55">
      <c r="H1162" s="6"/>
      <c r="O1162" s="6"/>
      <c r="V1162" s="6"/>
      <c r="AJ1162" s="6"/>
      <c r="BC1162" s="6"/>
    </row>
    <row r="1163" spans="8:55">
      <c r="H1163" s="6"/>
      <c r="O1163" s="6"/>
      <c r="V1163" s="6"/>
      <c r="AJ1163" s="6"/>
      <c r="BC1163" s="6"/>
    </row>
    <row r="1164" spans="8:55">
      <c r="H1164" s="6"/>
      <c r="O1164" s="6"/>
      <c r="V1164" s="6"/>
      <c r="AJ1164" s="6"/>
      <c r="BC1164" s="6"/>
    </row>
    <row r="1165" spans="8:55">
      <c r="H1165" s="6"/>
      <c r="O1165" s="6"/>
      <c r="V1165" s="6"/>
      <c r="AJ1165" s="6"/>
      <c r="BC1165" s="6"/>
    </row>
    <row r="1166" spans="8:55">
      <c r="H1166" s="6"/>
      <c r="O1166" s="6"/>
      <c r="V1166" s="6"/>
      <c r="AJ1166" s="6"/>
      <c r="BC1166" s="6"/>
    </row>
    <row r="1167" spans="8:55">
      <c r="H1167" s="6"/>
      <c r="O1167" s="6"/>
      <c r="V1167" s="6"/>
      <c r="AJ1167" s="6"/>
      <c r="BC1167" s="6"/>
    </row>
    <row r="1168" spans="8:55">
      <c r="H1168" s="6"/>
      <c r="O1168" s="6"/>
      <c r="V1168" s="6"/>
      <c r="AJ1168" s="6"/>
      <c r="BC1168" s="6"/>
    </row>
    <row r="1169" spans="8:55">
      <c r="H1169" s="6"/>
      <c r="O1169" s="6"/>
      <c r="V1169" s="6"/>
      <c r="AJ1169" s="6"/>
      <c r="BC1169" s="6"/>
    </row>
    <row r="1170" spans="8:55">
      <c r="H1170" s="6"/>
      <c r="O1170" s="6"/>
      <c r="V1170" s="6"/>
      <c r="AJ1170" s="6"/>
      <c r="BC1170" s="6"/>
    </row>
    <row r="1171" spans="8:55">
      <c r="H1171" s="6"/>
      <c r="O1171" s="6"/>
      <c r="V1171" s="6"/>
      <c r="AJ1171" s="6"/>
      <c r="BC1171" s="6"/>
    </row>
    <row r="1172" spans="8:55">
      <c r="H1172" s="6"/>
      <c r="O1172" s="6"/>
      <c r="V1172" s="6"/>
      <c r="AJ1172" s="6"/>
      <c r="BC1172" s="6"/>
    </row>
    <row r="1173" spans="8:55">
      <c r="H1173" s="6"/>
      <c r="O1173" s="6"/>
      <c r="V1173" s="6"/>
      <c r="AJ1173" s="6"/>
      <c r="BC1173" s="6"/>
    </row>
    <row r="1174" spans="8:55">
      <c r="H1174" s="6"/>
      <c r="O1174" s="6"/>
      <c r="V1174" s="6"/>
      <c r="AJ1174" s="6"/>
      <c r="BC1174" s="6"/>
    </row>
    <row r="1175" spans="8:55">
      <c r="H1175" s="6"/>
      <c r="O1175" s="6"/>
      <c r="V1175" s="6"/>
      <c r="AJ1175" s="6"/>
      <c r="BC1175" s="6"/>
    </row>
    <row r="1176" spans="8:55">
      <c r="H1176" s="6"/>
      <c r="O1176" s="6"/>
      <c r="V1176" s="6"/>
      <c r="AJ1176" s="6"/>
      <c r="BC1176" s="6"/>
    </row>
    <row r="1177" spans="8:55">
      <c r="H1177" s="6"/>
      <c r="O1177" s="6"/>
      <c r="V1177" s="6"/>
      <c r="AJ1177" s="6"/>
      <c r="BC1177" s="6"/>
    </row>
    <row r="1178" spans="8:55">
      <c r="H1178" s="6"/>
      <c r="O1178" s="6"/>
      <c r="V1178" s="6"/>
      <c r="AJ1178" s="6"/>
      <c r="BC1178" s="6"/>
    </row>
    <row r="1179" spans="8:55">
      <c r="H1179" s="6"/>
      <c r="O1179" s="6"/>
      <c r="V1179" s="6"/>
      <c r="AJ1179" s="6"/>
      <c r="BC1179" s="6"/>
    </row>
    <row r="1180" spans="8:55">
      <c r="H1180" s="6"/>
      <c r="O1180" s="6"/>
      <c r="V1180" s="6"/>
      <c r="AJ1180" s="6"/>
      <c r="BC1180" s="6"/>
    </row>
    <row r="1181" spans="8:55">
      <c r="H1181" s="6"/>
      <c r="O1181" s="6"/>
      <c r="V1181" s="6"/>
      <c r="AJ1181" s="6"/>
      <c r="BC1181" s="6"/>
    </row>
    <row r="1182" spans="8:55">
      <c r="H1182" s="6"/>
      <c r="O1182" s="6"/>
      <c r="V1182" s="6"/>
      <c r="AJ1182" s="6"/>
      <c r="BC1182" s="6"/>
    </row>
    <row r="1183" spans="8:55">
      <c r="H1183" s="6"/>
      <c r="O1183" s="6"/>
      <c r="V1183" s="6"/>
      <c r="AJ1183" s="6"/>
      <c r="BC1183" s="6"/>
    </row>
    <row r="1184" spans="8:55">
      <c r="H1184" s="6"/>
      <c r="O1184" s="6"/>
      <c r="V1184" s="6"/>
      <c r="AJ1184" s="6"/>
      <c r="BC1184" s="6"/>
    </row>
    <row r="1185" spans="8:55">
      <c r="H1185" s="6"/>
      <c r="O1185" s="6"/>
      <c r="V1185" s="6"/>
      <c r="AJ1185" s="6"/>
      <c r="BC1185" s="6"/>
    </row>
    <row r="1186" spans="8:55">
      <c r="H1186" s="6"/>
      <c r="O1186" s="6"/>
      <c r="V1186" s="6"/>
      <c r="AJ1186" s="6"/>
      <c r="BC1186" s="6"/>
    </row>
    <row r="1187" spans="8:55">
      <c r="H1187" s="6"/>
      <c r="O1187" s="6"/>
      <c r="V1187" s="6"/>
      <c r="AJ1187" s="6"/>
      <c r="BC1187" s="6"/>
    </row>
    <row r="1188" spans="8:55">
      <c r="H1188" s="6"/>
      <c r="O1188" s="6"/>
      <c r="V1188" s="6"/>
      <c r="AJ1188" s="6"/>
      <c r="BC1188" s="6"/>
    </row>
    <row r="1189" spans="8:55">
      <c r="H1189" s="6"/>
      <c r="O1189" s="6"/>
      <c r="V1189" s="6"/>
      <c r="AJ1189" s="6"/>
      <c r="BC1189" s="6"/>
    </row>
    <row r="1190" spans="8:55">
      <c r="H1190" s="6"/>
      <c r="O1190" s="6"/>
      <c r="V1190" s="6"/>
      <c r="AJ1190" s="6"/>
      <c r="BC1190" s="6"/>
    </row>
    <row r="1191" spans="8:55">
      <c r="H1191" s="6"/>
      <c r="O1191" s="6"/>
      <c r="V1191" s="6"/>
      <c r="AJ1191" s="6"/>
      <c r="BC1191" s="6"/>
    </row>
    <row r="1192" spans="8:55">
      <c r="H1192" s="6"/>
      <c r="O1192" s="6"/>
      <c r="V1192" s="6"/>
      <c r="AJ1192" s="6"/>
      <c r="BC1192" s="6"/>
    </row>
    <row r="1193" spans="8:55">
      <c r="H1193" s="6"/>
      <c r="O1193" s="6"/>
      <c r="V1193" s="6"/>
      <c r="AJ1193" s="6"/>
      <c r="BC1193" s="6"/>
    </row>
    <row r="1194" spans="8:55">
      <c r="H1194" s="6"/>
      <c r="O1194" s="6"/>
      <c r="V1194" s="6"/>
      <c r="AJ1194" s="6"/>
      <c r="BC1194" s="6"/>
    </row>
    <row r="1195" spans="8:55">
      <c r="H1195" s="6"/>
      <c r="O1195" s="6"/>
      <c r="V1195" s="6"/>
      <c r="AJ1195" s="6"/>
      <c r="BC1195" s="6"/>
    </row>
    <row r="1196" spans="8:55">
      <c r="H1196" s="6"/>
      <c r="O1196" s="6"/>
      <c r="V1196" s="6"/>
      <c r="AJ1196" s="6"/>
      <c r="BC1196" s="6"/>
    </row>
    <row r="1197" spans="8:55">
      <c r="H1197" s="6"/>
      <c r="O1197" s="6"/>
      <c r="V1197" s="6"/>
      <c r="AJ1197" s="6"/>
      <c r="BC1197" s="6"/>
    </row>
    <row r="1198" spans="8:55">
      <c r="H1198" s="6"/>
      <c r="O1198" s="6"/>
      <c r="V1198" s="6"/>
      <c r="AJ1198" s="6"/>
      <c r="BC1198" s="6"/>
    </row>
    <row r="1199" spans="8:55">
      <c r="H1199" s="6"/>
      <c r="O1199" s="6"/>
      <c r="V1199" s="6"/>
      <c r="AJ1199" s="6"/>
      <c r="BC1199" s="6"/>
    </row>
    <row r="1200" spans="8:55">
      <c r="H1200" s="6"/>
      <c r="O1200" s="6"/>
      <c r="V1200" s="6"/>
      <c r="AJ1200" s="6"/>
      <c r="BC1200" s="6"/>
    </row>
    <row r="1201" spans="8:55">
      <c r="H1201" s="6"/>
      <c r="O1201" s="6"/>
      <c r="V1201" s="6"/>
      <c r="AJ1201" s="6"/>
      <c r="BC1201" s="6"/>
    </row>
    <row r="1202" spans="8:55">
      <c r="H1202" s="6"/>
      <c r="O1202" s="6"/>
      <c r="V1202" s="6"/>
      <c r="AJ1202" s="6"/>
      <c r="BC1202" s="6"/>
    </row>
    <row r="1203" spans="8:55">
      <c r="H1203" s="6"/>
      <c r="O1203" s="6"/>
      <c r="V1203" s="6"/>
      <c r="AJ1203" s="6"/>
      <c r="BC1203" s="6"/>
    </row>
    <row r="1204" spans="8:55">
      <c r="H1204" s="6"/>
      <c r="O1204" s="6"/>
      <c r="V1204" s="6"/>
      <c r="AJ1204" s="6"/>
      <c r="BC1204" s="6"/>
    </row>
    <row r="1205" spans="8:55">
      <c r="H1205" s="6"/>
      <c r="O1205" s="6"/>
      <c r="V1205" s="6"/>
      <c r="AJ1205" s="6"/>
      <c r="BC1205" s="6"/>
    </row>
    <row r="1206" spans="8:55">
      <c r="H1206" s="6"/>
      <c r="O1206" s="6"/>
      <c r="V1206" s="6"/>
      <c r="AJ1206" s="6"/>
      <c r="BC1206" s="6"/>
    </row>
    <row r="1207" spans="8:55">
      <c r="H1207" s="6"/>
      <c r="O1207" s="6"/>
      <c r="V1207" s="6"/>
      <c r="AJ1207" s="6"/>
      <c r="BC1207" s="6"/>
    </row>
    <row r="1208" spans="8:55">
      <c r="H1208" s="6"/>
      <c r="O1208" s="6"/>
      <c r="V1208" s="6"/>
      <c r="AJ1208" s="6"/>
      <c r="BC1208" s="6"/>
    </row>
    <row r="1209" spans="8:55">
      <c r="H1209" s="6"/>
      <c r="O1209" s="6"/>
      <c r="V1209" s="6"/>
      <c r="AJ1209" s="6"/>
      <c r="BC1209" s="6"/>
    </row>
    <row r="1210" spans="8:55">
      <c r="H1210" s="6"/>
      <c r="O1210" s="6"/>
      <c r="V1210" s="6"/>
      <c r="AJ1210" s="6"/>
      <c r="BC1210" s="6"/>
    </row>
    <row r="1211" spans="8:55">
      <c r="H1211" s="6"/>
      <c r="O1211" s="6"/>
      <c r="V1211" s="6"/>
      <c r="AJ1211" s="6"/>
      <c r="BC1211" s="6"/>
    </row>
    <row r="1212" spans="8:55">
      <c r="H1212" s="6"/>
      <c r="O1212" s="6"/>
      <c r="V1212" s="6"/>
      <c r="AJ1212" s="6"/>
      <c r="BC1212" s="6"/>
    </row>
    <row r="1213" spans="8:55">
      <c r="H1213" s="6"/>
      <c r="O1213" s="6"/>
      <c r="V1213" s="6"/>
      <c r="AJ1213" s="6"/>
      <c r="BC1213" s="6"/>
    </row>
    <row r="1214" spans="8:55">
      <c r="H1214" s="6"/>
      <c r="O1214" s="6"/>
      <c r="V1214" s="6"/>
      <c r="AJ1214" s="6"/>
      <c r="BC1214" s="6"/>
    </row>
    <row r="1215" spans="8:55">
      <c r="H1215" s="6"/>
      <c r="O1215" s="6"/>
      <c r="V1215" s="6"/>
      <c r="AJ1215" s="6"/>
      <c r="BC1215" s="6"/>
    </row>
    <row r="1216" spans="8:55">
      <c r="H1216" s="6"/>
      <c r="O1216" s="6"/>
      <c r="V1216" s="6"/>
      <c r="AJ1216" s="6"/>
      <c r="BC1216" s="6"/>
    </row>
    <row r="1217" spans="8:55">
      <c r="H1217" s="6"/>
      <c r="O1217" s="6"/>
      <c r="V1217" s="6"/>
      <c r="AJ1217" s="6"/>
      <c r="BC1217" s="6"/>
    </row>
    <row r="1218" spans="8:55">
      <c r="H1218" s="6"/>
      <c r="O1218" s="6"/>
      <c r="V1218" s="6"/>
      <c r="AJ1218" s="6"/>
      <c r="BC1218" s="6"/>
    </row>
    <row r="1219" spans="8:55">
      <c r="H1219" s="6"/>
      <c r="O1219" s="6"/>
      <c r="V1219" s="6"/>
      <c r="AJ1219" s="6"/>
      <c r="BC1219" s="6"/>
    </row>
    <row r="1220" spans="8:55">
      <c r="H1220" s="6"/>
      <c r="O1220" s="6"/>
      <c r="V1220" s="6"/>
      <c r="AJ1220" s="6"/>
      <c r="BC1220" s="6"/>
    </row>
    <row r="1221" spans="8:55">
      <c r="H1221" s="6"/>
      <c r="O1221" s="6"/>
      <c r="V1221" s="6"/>
      <c r="AJ1221" s="6"/>
      <c r="BC1221" s="6"/>
    </row>
    <row r="1222" spans="8:55">
      <c r="H1222" s="6"/>
      <c r="O1222" s="6"/>
      <c r="V1222" s="6"/>
      <c r="AJ1222" s="6"/>
      <c r="BC1222" s="6"/>
    </row>
    <row r="1223" spans="8:55">
      <c r="H1223" s="6"/>
      <c r="O1223" s="6"/>
      <c r="V1223" s="6"/>
      <c r="AJ1223" s="6"/>
      <c r="BC1223" s="6"/>
    </row>
    <row r="1224" spans="8:55">
      <c r="H1224" s="6"/>
      <c r="O1224" s="6"/>
      <c r="V1224" s="6"/>
      <c r="AJ1224" s="6"/>
      <c r="BC1224" s="6"/>
    </row>
    <row r="1225" spans="8:55">
      <c r="H1225" s="6"/>
      <c r="O1225" s="6"/>
      <c r="V1225" s="6"/>
      <c r="AJ1225" s="6"/>
      <c r="BC1225" s="6"/>
    </row>
    <row r="1226" spans="8:55">
      <c r="H1226" s="6"/>
      <c r="O1226" s="6"/>
      <c r="V1226" s="6"/>
      <c r="AJ1226" s="6"/>
      <c r="BC1226" s="6"/>
    </row>
    <row r="1227" spans="8:55">
      <c r="H1227" s="6"/>
      <c r="O1227" s="6"/>
      <c r="V1227" s="6"/>
      <c r="AJ1227" s="6"/>
      <c r="BC1227" s="6"/>
    </row>
    <row r="1228" spans="8:55">
      <c r="H1228" s="6"/>
      <c r="O1228" s="6"/>
      <c r="V1228" s="6"/>
      <c r="AJ1228" s="6"/>
      <c r="BC1228" s="6"/>
    </row>
    <row r="1229" spans="8:55">
      <c r="H1229" s="6"/>
      <c r="O1229" s="6"/>
      <c r="V1229" s="6"/>
      <c r="AJ1229" s="6"/>
      <c r="BC1229" s="6"/>
    </row>
    <row r="1230" spans="8:55">
      <c r="H1230" s="6"/>
      <c r="O1230" s="6"/>
      <c r="V1230" s="6"/>
      <c r="AJ1230" s="6"/>
      <c r="BC1230" s="6"/>
    </row>
    <row r="1231" spans="8:55">
      <c r="H1231" s="6"/>
      <c r="O1231" s="6"/>
      <c r="V1231" s="6"/>
      <c r="AJ1231" s="6"/>
      <c r="BC1231" s="6"/>
    </row>
    <row r="1232" spans="8:55">
      <c r="H1232" s="6"/>
      <c r="O1232" s="6"/>
      <c r="V1232" s="6"/>
      <c r="AJ1232" s="6"/>
      <c r="BC1232" s="6"/>
    </row>
    <row r="1233" spans="8:55">
      <c r="H1233" s="6"/>
      <c r="O1233" s="6"/>
      <c r="V1233" s="6"/>
      <c r="AJ1233" s="6"/>
      <c r="BC1233" s="6"/>
    </row>
    <row r="1234" spans="8:55">
      <c r="H1234" s="6"/>
      <c r="O1234" s="6"/>
      <c r="V1234" s="6"/>
      <c r="AJ1234" s="6"/>
      <c r="BC1234" s="6"/>
    </row>
    <row r="1235" spans="8:55">
      <c r="H1235" s="6"/>
      <c r="O1235" s="6"/>
      <c r="V1235" s="6"/>
      <c r="AJ1235" s="6"/>
      <c r="BC1235" s="6"/>
    </row>
    <row r="1236" spans="8:55">
      <c r="H1236" s="6"/>
      <c r="O1236" s="6"/>
      <c r="V1236" s="6"/>
      <c r="AJ1236" s="6"/>
      <c r="BC1236" s="6"/>
    </row>
    <row r="1237" spans="8:55">
      <c r="H1237" s="6"/>
      <c r="O1237" s="6"/>
      <c r="V1237" s="6"/>
      <c r="AJ1237" s="6"/>
      <c r="BC1237" s="6"/>
    </row>
    <row r="1238" spans="8:55">
      <c r="H1238" s="6"/>
      <c r="O1238" s="6"/>
      <c r="V1238" s="6"/>
      <c r="AJ1238" s="6"/>
      <c r="BC1238" s="6"/>
    </row>
    <row r="1239" spans="8:55">
      <c r="H1239" s="6"/>
      <c r="O1239" s="6"/>
      <c r="V1239" s="6"/>
      <c r="AJ1239" s="6"/>
      <c r="BC1239" s="6"/>
    </row>
    <row r="1240" spans="8:55">
      <c r="H1240" s="6"/>
      <c r="O1240" s="6"/>
      <c r="V1240" s="6"/>
      <c r="AJ1240" s="6"/>
      <c r="BC1240" s="6"/>
    </row>
    <row r="1241" spans="8:55">
      <c r="H1241" s="6"/>
      <c r="O1241" s="6"/>
      <c r="V1241" s="6"/>
      <c r="AJ1241" s="6"/>
      <c r="BC1241" s="6"/>
    </row>
    <row r="1242" spans="8:55">
      <c r="H1242" s="6"/>
      <c r="O1242" s="6"/>
      <c r="V1242" s="6"/>
      <c r="AJ1242" s="6"/>
      <c r="BC1242" s="6"/>
    </row>
    <row r="1243" spans="8:55">
      <c r="H1243" s="6"/>
      <c r="O1243" s="6"/>
      <c r="V1243" s="6"/>
      <c r="AJ1243" s="6"/>
      <c r="BC1243" s="6"/>
    </row>
    <row r="1244" spans="8:55">
      <c r="H1244" s="6"/>
      <c r="O1244" s="6"/>
      <c r="V1244" s="6"/>
      <c r="AJ1244" s="6"/>
      <c r="BC1244" s="6"/>
    </row>
    <row r="1245" spans="8:55">
      <c r="H1245" s="6"/>
      <c r="O1245" s="6"/>
      <c r="V1245" s="6"/>
      <c r="AJ1245" s="6"/>
      <c r="BC1245" s="6"/>
    </row>
    <row r="1246" spans="8:55">
      <c r="H1246" s="6"/>
      <c r="O1246" s="6"/>
      <c r="V1246" s="6"/>
      <c r="AJ1246" s="6"/>
      <c r="BC1246" s="6"/>
    </row>
    <row r="1247" spans="8:55">
      <c r="H1247" s="6"/>
      <c r="O1247" s="6"/>
      <c r="V1247" s="6"/>
      <c r="AJ1247" s="6"/>
      <c r="BC1247" s="6"/>
    </row>
    <row r="1248" spans="8:55">
      <c r="H1248" s="6"/>
      <c r="O1248" s="6"/>
      <c r="V1248" s="6"/>
      <c r="AJ1248" s="6"/>
      <c r="BC1248" s="6"/>
    </row>
    <row r="1249" spans="8:55">
      <c r="H1249" s="6"/>
      <c r="O1249" s="6"/>
      <c r="V1249" s="6"/>
      <c r="AJ1249" s="6"/>
      <c r="BC1249" s="6"/>
    </row>
    <row r="1250" spans="8:55">
      <c r="H1250" s="6"/>
      <c r="O1250" s="6"/>
      <c r="V1250" s="6"/>
      <c r="AJ1250" s="6"/>
      <c r="BC1250" s="6"/>
    </row>
    <row r="1251" spans="8:55">
      <c r="H1251" s="6"/>
      <c r="O1251" s="6"/>
      <c r="V1251" s="6"/>
      <c r="AJ1251" s="6"/>
      <c r="BC1251" s="6"/>
    </row>
    <row r="1252" spans="8:55">
      <c r="H1252" s="6"/>
      <c r="O1252" s="6"/>
      <c r="V1252" s="6"/>
      <c r="AJ1252" s="6"/>
      <c r="BC1252" s="6"/>
    </row>
    <row r="1253" spans="8:55">
      <c r="H1253" s="6"/>
      <c r="O1253" s="6"/>
      <c r="V1253" s="6"/>
      <c r="AJ1253" s="6"/>
      <c r="BC1253" s="6"/>
    </row>
    <row r="1254" spans="8:55">
      <c r="H1254" s="6"/>
      <c r="O1254" s="6"/>
      <c r="V1254" s="6"/>
      <c r="AJ1254" s="6"/>
      <c r="BC1254" s="6"/>
    </row>
    <row r="1255" spans="8:55">
      <c r="H1255" s="6"/>
      <c r="O1255" s="6"/>
      <c r="V1255" s="6"/>
      <c r="AJ1255" s="6"/>
      <c r="BC1255" s="6"/>
    </row>
    <row r="1256" spans="8:55">
      <c r="H1256" s="6"/>
      <c r="O1256" s="6"/>
      <c r="V1256" s="6"/>
      <c r="AJ1256" s="6"/>
      <c r="BC1256" s="6"/>
    </row>
    <row r="1257" spans="8:55">
      <c r="H1257" s="6"/>
      <c r="O1257" s="6"/>
      <c r="V1257" s="6"/>
      <c r="AJ1257" s="6"/>
      <c r="BC1257" s="6"/>
    </row>
    <row r="1258" spans="8:55">
      <c r="H1258" s="6"/>
      <c r="O1258" s="6"/>
      <c r="V1258" s="6"/>
      <c r="AJ1258" s="6"/>
      <c r="BC1258" s="6"/>
    </row>
    <row r="1259" spans="8:55">
      <c r="H1259" s="6"/>
      <c r="O1259" s="6"/>
      <c r="V1259" s="6"/>
      <c r="AJ1259" s="6"/>
      <c r="BC1259" s="6"/>
    </row>
    <row r="1260" spans="8:55">
      <c r="H1260" s="6"/>
      <c r="O1260" s="6"/>
      <c r="V1260" s="6"/>
      <c r="AJ1260" s="6"/>
      <c r="BC1260" s="6"/>
    </row>
    <row r="1261" spans="8:55">
      <c r="H1261" s="6"/>
      <c r="O1261" s="6"/>
      <c r="V1261" s="6"/>
      <c r="AJ1261" s="6"/>
      <c r="BC1261" s="6"/>
    </row>
    <row r="1262" spans="8:55">
      <c r="H1262" s="6"/>
      <c r="O1262" s="6"/>
      <c r="V1262" s="6"/>
      <c r="AJ1262" s="6"/>
      <c r="BC1262" s="6"/>
    </row>
    <row r="1263" spans="8:55">
      <c r="H1263" s="6"/>
      <c r="O1263" s="6"/>
      <c r="V1263" s="6"/>
      <c r="AJ1263" s="6"/>
      <c r="BC1263" s="6"/>
    </row>
    <row r="1264" spans="8:55">
      <c r="H1264" s="6"/>
      <c r="O1264" s="6"/>
      <c r="V1264" s="6"/>
      <c r="AJ1264" s="6"/>
      <c r="BC1264" s="6"/>
    </row>
    <row r="1265" spans="8:55">
      <c r="H1265" s="6"/>
      <c r="O1265" s="6"/>
      <c r="V1265" s="6"/>
      <c r="AJ1265" s="6"/>
      <c r="BC1265" s="6"/>
    </row>
    <row r="1266" spans="8:55">
      <c r="H1266" s="6"/>
      <c r="O1266" s="6"/>
      <c r="V1266" s="6"/>
      <c r="AJ1266" s="6"/>
      <c r="BC1266" s="6"/>
    </row>
    <row r="1267" spans="8:55">
      <c r="H1267" s="6"/>
      <c r="O1267" s="6"/>
      <c r="V1267" s="6"/>
      <c r="AJ1267" s="6"/>
      <c r="BC1267" s="6"/>
    </row>
    <row r="1268" spans="8:55">
      <c r="H1268" s="6"/>
      <c r="O1268" s="6"/>
      <c r="V1268" s="6"/>
      <c r="AJ1268" s="6"/>
      <c r="BC1268" s="6"/>
    </row>
    <row r="1269" spans="8:55">
      <c r="H1269" s="6"/>
      <c r="O1269" s="6"/>
      <c r="V1269" s="6"/>
      <c r="AJ1269" s="6"/>
      <c r="BC1269" s="6"/>
    </row>
    <row r="1270" spans="8:55">
      <c r="H1270" s="6"/>
      <c r="O1270" s="6"/>
      <c r="V1270" s="6"/>
      <c r="AJ1270" s="6"/>
      <c r="BC1270" s="6"/>
    </row>
    <row r="1271" spans="8:55">
      <c r="H1271" s="6"/>
      <c r="O1271" s="6"/>
      <c r="V1271" s="6"/>
      <c r="AJ1271" s="6"/>
      <c r="BC1271" s="6"/>
    </row>
    <row r="1272" spans="8:55">
      <c r="H1272" s="6"/>
      <c r="O1272" s="6"/>
      <c r="V1272" s="6"/>
      <c r="AJ1272" s="6"/>
      <c r="BC1272" s="6"/>
    </row>
    <row r="1273" spans="8:55">
      <c r="H1273" s="6"/>
      <c r="O1273" s="6"/>
      <c r="V1273" s="6"/>
      <c r="AJ1273" s="6"/>
      <c r="BC1273" s="6"/>
    </row>
    <row r="1274" spans="8:55">
      <c r="H1274" s="6"/>
      <c r="O1274" s="6"/>
      <c r="V1274" s="6"/>
      <c r="AJ1274" s="6"/>
      <c r="BC1274" s="6"/>
    </row>
    <row r="1275" spans="8:55">
      <c r="H1275" s="6"/>
      <c r="O1275" s="6"/>
      <c r="V1275" s="6"/>
      <c r="AJ1275" s="6"/>
      <c r="BC1275" s="6"/>
    </row>
    <row r="1276" spans="8:55">
      <c r="H1276" s="6"/>
      <c r="O1276" s="6"/>
      <c r="V1276" s="6"/>
      <c r="AJ1276" s="6"/>
      <c r="BC1276" s="6"/>
    </row>
    <row r="1277" spans="8:55">
      <c r="H1277" s="6"/>
      <c r="O1277" s="6"/>
      <c r="V1277" s="6"/>
      <c r="AJ1277" s="6"/>
      <c r="BC1277" s="6"/>
    </row>
    <row r="1278" spans="8:55">
      <c r="H1278" s="6"/>
      <c r="O1278" s="6"/>
      <c r="V1278" s="6"/>
      <c r="AJ1278" s="6"/>
      <c r="BC1278" s="6"/>
    </row>
    <row r="1279" spans="8:55">
      <c r="H1279" s="6"/>
      <c r="O1279" s="6"/>
      <c r="V1279" s="6"/>
      <c r="AJ1279" s="6"/>
      <c r="BC1279" s="6"/>
    </row>
    <row r="1280" spans="8:55">
      <c r="H1280" s="6"/>
      <c r="O1280" s="6"/>
      <c r="V1280" s="6"/>
      <c r="AJ1280" s="6"/>
      <c r="BC1280" s="6"/>
    </row>
    <row r="1281" spans="8:55">
      <c r="H1281" s="6"/>
      <c r="O1281" s="6"/>
      <c r="V1281" s="6"/>
      <c r="AJ1281" s="6"/>
      <c r="BC1281" s="6"/>
    </row>
    <row r="1282" spans="8:55">
      <c r="H1282" s="6"/>
      <c r="O1282" s="6"/>
      <c r="V1282" s="6"/>
      <c r="AJ1282" s="6"/>
      <c r="BC1282" s="6"/>
    </row>
    <row r="1283" spans="8:55">
      <c r="H1283" s="6"/>
      <c r="O1283" s="6"/>
      <c r="V1283" s="6"/>
      <c r="AJ1283" s="6"/>
      <c r="BC1283" s="6"/>
    </row>
    <row r="1284" spans="8:55">
      <c r="H1284" s="6"/>
      <c r="O1284" s="6"/>
      <c r="V1284" s="6"/>
      <c r="AJ1284" s="6"/>
      <c r="BC1284" s="6"/>
    </row>
    <row r="1285" spans="8:55">
      <c r="H1285" s="6"/>
      <c r="O1285" s="6"/>
      <c r="V1285" s="6"/>
      <c r="AJ1285" s="6"/>
      <c r="BC1285" s="6"/>
    </row>
    <row r="1286" spans="8:55">
      <c r="H1286" s="6"/>
      <c r="O1286" s="6"/>
      <c r="V1286" s="6"/>
      <c r="AJ1286" s="6"/>
      <c r="BC1286" s="6"/>
    </row>
    <row r="1287" spans="8:55">
      <c r="H1287" s="6"/>
      <c r="O1287" s="6"/>
      <c r="V1287" s="6"/>
      <c r="AJ1287" s="6"/>
      <c r="BC1287" s="6"/>
    </row>
    <row r="1288" spans="8:55">
      <c r="H1288" s="6"/>
      <c r="O1288" s="6"/>
      <c r="V1288" s="6"/>
      <c r="AJ1288" s="6"/>
      <c r="BC1288" s="6"/>
    </row>
    <row r="1289" spans="8:55">
      <c r="H1289" s="6"/>
      <c r="O1289" s="6"/>
      <c r="V1289" s="6"/>
      <c r="AJ1289" s="6"/>
      <c r="BC1289" s="6"/>
    </row>
    <row r="1290" spans="8:55">
      <c r="H1290" s="6"/>
      <c r="O1290" s="6"/>
      <c r="V1290" s="6"/>
      <c r="AJ1290" s="6"/>
      <c r="BC1290" s="6"/>
    </row>
    <row r="1291" spans="8:55">
      <c r="H1291" s="6"/>
      <c r="O1291" s="6"/>
      <c r="V1291" s="6"/>
      <c r="AJ1291" s="6"/>
      <c r="BC1291" s="6"/>
    </row>
    <row r="1292" spans="8:55">
      <c r="H1292" s="6"/>
      <c r="O1292" s="6"/>
      <c r="V1292" s="6"/>
      <c r="AJ1292" s="6"/>
      <c r="BC1292" s="6"/>
    </row>
    <row r="1293" spans="8:55">
      <c r="H1293" s="6"/>
      <c r="O1293" s="6"/>
      <c r="V1293" s="6"/>
      <c r="AJ1293" s="6"/>
      <c r="BC1293" s="6"/>
    </row>
    <row r="1294" spans="8:55">
      <c r="H1294" s="6"/>
      <c r="O1294" s="6"/>
      <c r="V1294" s="6"/>
      <c r="AJ1294" s="6"/>
      <c r="BC1294" s="6"/>
    </row>
    <row r="1295" spans="8:55">
      <c r="H1295" s="6"/>
      <c r="O1295" s="6"/>
      <c r="V1295" s="6"/>
      <c r="AJ1295" s="6"/>
      <c r="BC1295" s="6"/>
    </row>
    <row r="1296" spans="8:55">
      <c r="H1296" s="6"/>
      <c r="O1296" s="6"/>
      <c r="V1296" s="6"/>
      <c r="AJ1296" s="6"/>
      <c r="BC1296" s="6"/>
    </row>
    <row r="1297" spans="8:55">
      <c r="H1297" s="6"/>
      <c r="O1297" s="6"/>
      <c r="V1297" s="6"/>
      <c r="AJ1297" s="6"/>
      <c r="BC1297" s="6"/>
    </row>
    <row r="1298" spans="8:55">
      <c r="H1298" s="6"/>
      <c r="O1298" s="6"/>
      <c r="V1298" s="6"/>
      <c r="AJ1298" s="6"/>
      <c r="BC1298" s="6"/>
    </row>
    <row r="1299" spans="8:55">
      <c r="H1299" s="6"/>
      <c r="O1299" s="6"/>
      <c r="V1299" s="6"/>
      <c r="AJ1299" s="6"/>
      <c r="BC1299" s="6"/>
    </row>
    <row r="1300" spans="8:55">
      <c r="H1300" s="6"/>
      <c r="O1300" s="6"/>
      <c r="V1300" s="6"/>
      <c r="AJ1300" s="6"/>
      <c r="BC1300" s="6"/>
    </row>
    <row r="1301" spans="8:55">
      <c r="H1301" s="6"/>
      <c r="O1301" s="6"/>
      <c r="V1301" s="6"/>
      <c r="AJ1301" s="6"/>
      <c r="BC1301" s="6"/>
    </row>
    <row r="1302" spans="8:55">
      <c r="H1302" s="6"/>
      <c r="O1302" s="6"/>
      <c r="V1302" s="6"/>
      <c r="AJ1302" s="6"/>
      <c r="BC1302" s="6"/>
    </row>
    <row r="1303" spans="8:55">
      <c r="H1303" s="6"/>
      <c r="O1303" s="6"/>
      <c r="V1303" s="6"/>
      <c r="AJ1303" s="6"/>
      <c r="BC1303" s="6"/>
    </row>
    <row r="1304" spans="8:55">
      <c r="H1304" s="6"/>
      <c r="O1304" s="6"/>
      <c r="V1304" s="6"/>
      <c r="AJ1304" s="6"/>
      <c r="BC1304" s="6"/>
    </row>
    <row r="1305" spans="8:55">
      <c r="H1305" s="6"/>
      <c r="O1305" s="6"/>
      <c r="V1305" s="6"/>
      <c r="AJ1305" s="6"/>
      <c r="BC1305" s="6"/>
    </row>
    <row r="1306" spans="8:55">
      <c r="H1306" s="6"/>
      <c r="O1306" s="6"/>
      <c r="V1306" s="6"/>
      <c r="AJ1306" s="6"/>
      <c r="BC1306" s="6"/>
    </row>
    <row r="1307" spans="8:55">
      <c r="H1307" s="6"/>
      <c r="O1307" s="6"/>
      <c r="V1307" s="6"/>
      <c r="AJ1307" s="6"/>
      <c r="BC1307" s="6"/>
    </row>
    <row r="1308" spans="8:55">
      <c r="H1308" s="6"/>
      <c r="O1308" s="6"/>
      <c r="V1308" s="6"/>
      <c r="AJ1308" s="6"/>
      <c r="BC1308" s="6"/>
    </row>
    <row r="1309" spans="8:55">
      <c r="H1309" s="6"/>
      <c r="O1309" s="6"/>
      <c r="V1309" s="6"/>
      <c r="AJ1309" s="6"/>
      <c r="BC1309" s="6"/>
    </row>
    <row r="1310" spans="8:55">
      <c r="H1310" s="6"/>
      <c r="O1310" s="6"/>
      <c r="V1310" s="6"/>
      <c r="AJ1310" s="6"/>
      <c r="BC1310" s="6"/>
    </row>
    <row r="1311" spans="8:55">
      <c r="H1311" s="6"/>
      <c r="O1311" s="6"/>
      <c r="V1311" s="6"/>
      <c r="AJ1311" s="6"/>
      <c r="BC1311" s="6"/>
    </row>
    <row r="1312" spans="8:55">
      <c r="H1312" s="6"/>
      <c r="O1312" s="6"/>
      <c r="V1312" s="6"/>
      <c r="AJ1312" s="6"/>
      <c r="BC1312" s="6"/>
    </row>
    <row r="1313" spans="8:55">
      <c r="H1313" s="6"/>
      <c r="O1313" s="6"/>
      <c r="V1313" s="6"/>
      <c r="AJ1313" s="6"/>
      <c r="BC1313" s="6"/>
    </row>
    <row r="1314" spans="8:55">
      <c r="H1314" s="6"/>
      <c r="O1314" s="6"/>
      <c r="V1314" s="6"/>
      <c r="AJ1314" s="6"/>
      <c r="BC1314" s="6"/>
    </row>
    <row r="1315" spans="8:55">
      <c r="H1315" s="6"/>
      <c r="O1315" s="6"/>
      <c r="V1315" s="6"/>
      <c r="AJ1315" s="6"/>
      <c r="BC1315" s="6"/>
    </row>
    <row r="1316" spans="8:55">
      <c r="H1316" s="6"/>
      <c r="O1316" s="6"/>
      <c r="V1316" s="6"/>
      <c r="AJ1316" s="6"/>
      <c r="BC1316" s="6"/>
    </row>
    <row r="1317" spans="8:55">
      <c r="H1317" s="6"/>
      <c r="O1317" s="6"/>
      <c r="V1317" s="6"/>
      <c r="AJ1317" s="6"/>
      <c r="BC1317" s="6"/>
    </row>
    <row r="1318" spans="8:55">
      <c r="H1318" s="6"/>
      <c r="O1318" s="6"/>
      <c r="V1318" s="6"/>
      <c r="AJ1318" s="6"/>
      <c r="BC1318" s="6"/>
    </row>
    <row r="1319" spans="8:55">
      <c r="H1319" s="6"/>
      <c r="O1319" s="6"/>
      <c r="V1319" s="6"/>
      <c r="AJ1319" s="6"/>
      <c r="BC1319" s="6"/>
    </row>
    <row r="1320" spans="8:55">
      <c r="H1320" s="6"/>
      <c r="O1320" s="6"/>
      <c r="V1320" s="6"/>
      <c r="AJ1320" s="6"/>
      <c r="BC1320" s="6"/>
    </row>
    <row r="1321" spans="8:55">
      <c r="H1321" s="6"/>
      <c r="O1321" s="6"/>
      <c r="V1321" s="6"/>
      <c r="AJ1321" s="6"/>
      <c r="BC1321" s="6"/>
    </row>
    <row r="1322" spans="8:55">
      <c r="H1322" s="6"/>
      <c r="O1322" s="6"/>
      <c r="V1322" s="6"/>
      <c r="AJ1322" s="6"/>
      <c r="BC1322" s="6"/>
    </row>
    <row r="1323" spans="8:55">
      <c r="H1323" s="6"/>
      <c r="O1323" s="6"/>
      <c r="V1323" s="6"/>
      <c r="AJ1323" s="6"/>
      <c r="BC1323" s="6"/>
    </row>
    <row r="1324" spans="8:55">
      <c r="H1324" s="6"/>
      <c r="O1324" s="6"/>
      <c r="V1324" s="6"/>
      <c r="AJ1324" s="6"/>
      <c r="BC1324" s="6"/>
    </row>
    <row r="1325" spans="8:55">
      <c r="H1325" s="6"/>
      <c r="O1325" s="6"/>
      <c r="V1325" s="6"/>
      <c r="AJ1325" s="6"/>
      <c r="BC1325" s="6"/>
    </row>
    <row r="1326" spans="8:55">
      <c r="H1326" s="6"/>
      <c r="O1326" s="6"/>
      <c r="V1326" s="6"/>
      <c r="AJ1326" s="6"/>
      <c r="BC1326" s="6"/>
    </row>
    <row r="1327" spans="8:55">
      <c r="H1327" s="6"/>
      <c r="O1327" s="6"/>
      <c r="V1327" s="6"/>
      <c r="AJ1327" s="6"/>
      <c r="BC1327" s="6"/>
    </row>
    <row r="1328" spans="8:55">
      <c r="H1328" s="6"/>
      <c r="O1328" s="6"/>
      <c r="V1328" s="6"/>
      <c r="AJ1328" s="6"/>
      <c r="BC1328" s="6"/>
    </row>
    <row r="1329" spans="8:55">
      <c r="H1329" s="6"/>
      <c r="O1329" s="6"/>
      <c r="V1329" s="6"/>
      <c r="AJ1329" s="6"/>
      <c r="BC1329" s="6"/>
    </row>
    <row r="1330" spans="8:55">
      <c r="H1330" s="6"/>
      <c r="O1330" s="6"/>
      <c r="V1330" s="6"/>
      <c r="AJ1330" s="6"/>
      <c r="BC1330" s="6"/>
    </row>
    <row r="1331" spans="8:55">
      <c r="H1331" s="6"/>
      <c r="O1331" s="6"/>
      <c r="V1331" s="6"/>
      <c r="AJ1331" s="6"/>
      <c r="BC1331" s="6"/>
    </row>
    <row r="1332" spans="8:55">
      <c r="H1332" s="6"/>
      <c r="O1332" s="6"/>
      <c r="V1332" s="6"/>
      <c r="AJ1332" s="6"/>
      <c r="BC1332" s="6"/>
    </row>
    <row r="1333" spans="8:55">
      <c r="H1333" s="6"/>
      <c r="O1333" s="6"/>
      <c r="V1333" s="6"/>
      <c r="AJ1333" s="6"/>
      <c r="BC1333" s="6"/>
    </row>
    <row r="1334" spans="8:55">
      <c r="H1334" s="6"/>
      <c r="O1334" s="6"/>
      <c r="V1334" s="6"/>
      <c r="AJ1334" s="6"/>
      <c r="BC1334" s="6"/>
    </row>
    <row r="1335" spans="8:55">
      <c r="H1335" s="6"/>
      <c r="O1335" s="6"/>
      <c r="V1335" s="6"/>
      <c r="AJ1335" s="6"/>
      <c r="BC1335" s="6"/>
    </row>
    <row r="1336" spans="8:55">
      <c r="H1336" s="6"/>
      <c r="O1336" s="6"/>
      <c r="V1336" s="6"/>
      <c r="AJ1336" s="6"/>
      <c r="BC1336" s="6"/>
    </row>
    <row r="1337" spans="8:55">
      <c r="H1337" s="6"/>
      <c r="O1337" s="6"/>
      <c r="V1337" s="6"/>
      <c r="AJ1337" s="6"/>
      <c r="BC1337" s="6"/>
    </row>
    <row r="1338" spans="8:55">
      <c r="H1338" s="6"/>
      <c r="O1338" s="6"/>
      <c r="V1338" s="6"/>
      <c r="AJ1338" s="6"/>
      <c r="BC1338" s="6"/>
    </row>
    <row r="1339" spans="8:55">
      <c r="H1339" s="6"/>
      <c r="O1339" s="6"/>
      <c r="V1339" s="6"/>
      <c r="AJ1339" s="6"/>
      <c r="BC1339" s="6"/>
    </row>
    <row r="1340" spans="8:55">
      <c r="H1340" s="6"/>
      <c r="O1340" s="6"/>
      <c r="V1340" s="6"/>
      <c r="AJ1340" s="6"/>
      <c r="BC1340" s="6"/>
    </row>
    <row r="1341" spans="8:55">
      <c r="H1341" s="6"/>
      <c r="O1341" s="6"/>
      <c r="V1341" s="6"/>
      <c r="AJ1341" s="6"/>
      <c r="BC1341" s="6"/>
    </row>
    <row r="1342" spans="8:55">
      <c r="H1342" s="6"/>
      <c r="O1342" s="6"/>
      <c r="V1342" s="6"/>
      <c r="AJ1342" s="6"/>
      <c r="BC1342" s="6"/>
    </row>
    <row r="1343" spans="8:55">
      <c r="H1343" s="6"/>
      <c r="O1343" s="6"/>
      <c r="V1343" s="6"/>
      <c r="AJ1343" s="6"/>
      <c r="BC1343" s="6"/>
    </row>
    <row r="1344" spans="8:55">
      <c r="H1344" s="6"/>
      <c r="O1344" s="6"/>
      <c r="V1344" s="6"/>
      <c r="AJ1344" s="6"/>
      <c r="BC1344" s="6"/>
    </row>
    <row r="1345" spans="8:55">
      <c r="H1345" s="6"/>
      <c r="O1345" s="6"/>
      <c r="V1345" s="6"/>
      <c r="AJ1345" s="6"/>
      <c r="BC1345" s="6"/>
    </row>
    <row r="1346" spans="8:55">
      <c r="H1346" s="6"/>
      <c r="O1346" s="6"/>
      <c r="V1346" s="6"/>
      <c r="AJ1346" s="6"/>
      <c r="BC1346" s="6"/>
    </row>
    <row r="1347" spans="8:55">
      <c r="H1347" s="6"/>
      <c r="O1347" s="6"/>
      <c r="V1347" s="6"/>
      <c r="AJ1347" s="6"/>
      <c r="BC1347" s="6"/>
    </row>
    <row r="1348" spans="8:55">
      <c r="H1348" s="6"/>
      <c r="O1348" s="6"/>
      <c r="V1348" s="6"/>
      <c r="AJ1348" s="6"/>
      <c r="BC1348" s="6"/>
    </row>
    <row r="1349" spans="8:55">
      <c r="H1349" s="6"/>
      <c r="O1349" s="6"/>
      <c r="V1349" s="6"/>
      <c r="AJ1349" s="6"/>
      <c r="BC1349" s="6"/>
    </row>
    <row r="1350" spans="8:55">
      <c r="H1350" s="6"/>
      <c r="O1350" s="6"/>
      <c r="V1350" s="6"/>
      <c r="AJ1350" s="6"/>
      <c r="BC1350" s="6"/>
    </row>
    <row r="1351" spans="8:55">
      <c r="H1351" s="6"/>
      <c r="O1351" s="6"/>
      <c r="V1351" s="6"/>
      <c r="AJ1351" s="6"/>
      <c r="BC1351" s="6"/>
    </row>
    <row r="1352" spans="8:55">
      <c r="H1352" s="6"/>
      <c r="O1352" s="6"/>
      <c r="V1352" s="6"/>
      <c r="AJ1352" s="6"/>
      <c r="BC1352" s="6"/>
    </row>
    <row r="1353" spans="8:55">
      <c r="H1353" s="6"/>
      <c r="O1353" s="6"/>
      <c r="V1353" s="6"/>
      <c r="AJ1353" s="6"/>
      <c r="BC1353" s="6"/>
    </row>
    <row r="1354" spans="8:55">
      <c r="H1354" s="6"/>
      <c r="O1354" s="6"/>
      <c r="V1354" s="6"/>
      <c r="AJ1354" s="6"/>
      <c r="BC1354" s="6"/>
    </row>
    <row r="1355" spans="8:55">
      <c r="H1355" s="6"/>
      <c r="O1355" s="6"/>
      <c r="V1355" s="6"/>
      <c r="AJ1355" s="6"/>
      <c r="BC1355" s="6"/>
    </row>
    <row r="1356" spans="8:55">
      <c r="H1356" s="6"/>
      <c r="O1356" s="6"/>
      <c r="V1356" s="6"/>
      <c r="AJ1356" s="6"/>
      <c r="BC1356" s="6"/>
    </row>
    <row r="1357" spans="8:55">
      <c r="H1357" s="6"/>
      <c r="O1357" s="6"/>
      <c r="V1357" s="6"/>
      <c r="AJ1357" s="6"/>
      <c r="BC1357" s="6"/>
    </row>
    <row r="1358" spans="8:55">
      <c r="H1358" s="6"/>
      <c r="O1358" s="6"/>
      <c r="V1358" s="6"/>
      <c r="AJ1358" s="6"/>
      <c r="BC1358" s="6"/>
    </row>
    <row r="1359" spans="8:55">
      <c r="H1359" s="6"/>
      <c r="O1359" s="6"/>
      <c r="V1359" s="6"/>
      <c r="AJ1359" s="6"/>
      <c r="BC1359" s="6"/>
    </row>
    <row r="1360" spans="8:55">
      <c r="H1360" s="6"/>
      <c r="O1360" s="6"/>
      <c r="V1360" s="6"/>
      <c r="AJ1360" s="6"/>
      <c r="BC1360" s="6"/>
    </row>
    <row r="1361" spans="8:55">
      <c r="H1361" s="6"/>
      <c r="O1361" s="6"/>
      <c r="V1361" s="6"/>
      <c r="AJ1361" s="6"/>
      <c r="BC1361" s="6"/>
    </row>
    <row r="1362" spans="8:55">
      <c r="H1362" s="6"/>
      <c r="O1362" s="6"/>
      <c r="V1362" s="6"/>
      <c r="AJ1362" s="6"/>
      <c r="BC1362" s="6"/>
    </row>
    <row r="1363" spans="8:55">
      <c r="H1363" s="6"/>
      <c r="O1363" s="6"/>
      <c r="V1363" s="6"/>
      <c r="AJ1363" s="6"/>
      <c r="BC1363" s="6"/>
    </row>
    <row r="1364" spans="8:55">
      <c r="H1364" s="6"/>
      <c r="O1364" s="6"/>
      <c r="V1364" s="6"/>
      <c r="AJ1364" s="6"/>
      <c r="BC1364" s="6"/>
    </row>
    <row r="1365" spans="8:55">
      <c r="H1365" s="6"/>
      <c r="O1365" s="6"/>
      <c r="V1365" s="6"/>
      <c r="AJ1365" s="6"/>
      <c r="BC1365" s="6"/>
    </row>
    <row r="1366" spans="8:55">
      <c r="H1366" s="6"/>
      <c r="O1366" s="6"/>
      <c r="V1366" s="6"/>
      <c r="AJ1366" s="6"/>
      <c r="BC1366" s="6"/>
    </row>
    <row r="1367" spans="8:55">
      <c r="H1367" s="6"/>
      <c r="O1367" s="6"/>
      <c r="V1367" s="6"/>
      <c r="AJ1367" s="6"/>
      <c r="BC1367" s="6"/>
    </row>
    <row r="1368" spans="8:55">
      <c r="H1368" s="6"/>
      <c r="O1368" s="6"/>
      <c r="V1368" s="6"/>
      <c r="AJ1368" s="6"/>
      <c r="BC1368" s="6"/>
    </row>
    <row r="1369" spans="8:55">
      <c r="H1369" s="6"/>
      <c r="O1369" s="6"/>
      <c r="V1369" s="6"/>
      <c r="AJ1369" s="6"/>
      <c r="BC1369" s="6"/>
    </row>
    <row r="1370" spans="8:55">
      <c r="H1370" s="6"/>
      <c r="O1370" s="6"/>
      <c r="V1370" s="6"/>
      <c r="AJ1370" s="6"/>
      <c r="BC1370" s="6"/>
    </row>
    <row r="1371" spans="8:55">
      <c r="H1371" s="6"/>
      <c r="O1371" s="6"/>
      <c r="V1371" s="6"/>
      <c r="AJ1371" s="6"/>
      <c r="BC1371" s="6"/>
    </row>
    <row r="1372" spans="8:55">
      <c r="H1372" s="6"/>
      <c r="O1372" s="6"/>
      <c r="V1372" s="6"/>
      <c r="AJ1372" s="6"/>
      <c r="BC1372" s="6"/>
    </row>
    <row r="1373" spans="8:55">
      <c r="H1373" s="6"/>
      <c r="O1373" s="6"/>
      <c r="V1373" s="6"/>
      <c r="AJ1373" s="6"/>
      <c r="BC1373" s="6"/>
    </row>
    <row r="1374" spans="8:55">
      <c r="H1374" s="6"/>
      <c r="O1374" s="6"/>
      <c r="V1374" s="6"/>
      <c r="AJ1374" s="6"/>
      <c r="BC1374" s="6"/>
    </row>
    <row r="1375" spans="8:55">
      <c r="H1375" s="6"/>
      <c r="O1375" s="6"/>
      <c r="V1375" s="6"/>
      <c r="AJ1375" s="6"/>
      <c r="BC1375" s="6"/>
    </row>
    <row r="1376" spans="8:55">
      <c r="H1376" s="6"/>
      <c r="O1376" s="6"/>
      <c r="V1376" s="6"/>
      <c r="AJ1376" s="6"/>
      <c r="BC1376" s="6"/>
    </row>
    <row r="1377" spans="8:55">
      <c r="H1377" s="6"/>
      <c r="O1377" s="6"/>
      <c r="V1377" s="6"/>
      <c r="AJ1377" s="6"/>
      <c r="BC1377" s="6"/>
    </row>
    <row r="1378" spans="8:55">
      <c r="H1378" s="6"/>
      <c r="O1378" s="6"/>
      <c r="V1378" s="6"/>
      <c r="AJ1378" s="6"/>
      <c r="BC1378" s="6"/>
    </row>
    <row r="1379" spans="8:55">
      <c r="H1379" s="6"/>
      <c r="O1379" s="6"/>
      <c r="V1379" s="6"/>
      <c r="AJ1379" s="6"/>
      <c r="BC1379" s="6"/>
    </row>
    <row r="1380" spans="8:55">
      <c r="H1380" s="6"/>
      <c r="O1380" s="6"/>
      <c r="V1380" s="6"/>
      <c r="AJ1380" s="6"/>
      <c r="BC1380" s="6"/>
    </row>
    <row r="1381" spans="8:55">
      <c r="H1381" s="6"/>
      <c r="O1381" s="6"/>
      <c r="V1381" s="6"/>
      <c r="AJ1381" s="6"/>
      <c r="BC1381" s="6"/>
    </row>
    <row r="1382" spans="8:55">
      <c r="H1382" s="6"/>
      <c r="O1382" s="6"/>
      <c r="V1382" s="6"/>
      <c r="AJ1382" s="6"/>
      <c r="BC1382" s="6"/>
    </row>
    <row r="1383" spans="8:55">
      <c r="H1383" s="6"/>
      <c r="O1383" s="6"/>
      <c r="V1383" s="6"/>
      <c r="AJ1383" s="6"/>
      <c r="BC1383" s="6"/>
    </row>
    <row r="1384" spans="8:55">
      <c r="H1384" s="6"/>
      <c r="O1384" s="6"/>
      <c r="V1384" s="6"/>
      <c r="AJ1384" s="6"/>
      <c r="BC1384" s="6"/>
    </row>
    <row r="1385" spans="8:55">
      <c r="H1385" s="6"/>
      <c r="O1385" s="6"/>
      <c r="V1385" s="6"/>
      <c r="AJ1385" s="6"/>
      <c r="BC1385" s="6"/>
    </row>
    <row r="1386" spans="8:55">
      <c r="H1386" s="6"/>
      <c r="O1386" s="6"/>
      <c r="V1386" s="6"/>
      <c r="AJ1386" s="6"/>
      <c r="BC1386" s="6"/>
    </row>
    <row r="1387" spans="8:55">
      <c r="H1387" s="6"/>
      <c r="O1387" s="6"/>
      <c r="V1387" s="6"/>
      <c r="AJ1387" s="6"/>
      <c r="BC1387" s="6"/>
    </row>
    <row r="1388" spans="8:55">
      <c r="H1388" s="6"/>
      <c r="O1388" s="6"/>
      <c r="V1388" s="6"/>
      <c r="AJ1388" s="6"/>
      <c r="BC1388" s="6"/>
    </row>
    <row r="1389" spans="8:55">
      <c r="H1389" s="6"/>
      <c r="O1389" s="6"/>
      <c r="V1389" s="6"/>
      <c r="AJ1389" s="6"/>
      <c r="BC1389" s="6"/>
    </row>
    <row r="1390" spans="8:55">
      <c r="H1390" s="6"/>
      <c r="O1390" s="6"/>
      <c r="V1390" s="6"/>
      <c r="AJ1390" s="6"/>
      <c r="BC1390" s="6"/>
    </row>
    <row r="1391" spans="8:55">
      <c r="H1391" s="6"/>
      <c r="O1391" s="6"/>
      <c r="V1391" s="6"/>
      <c r="AJ1391" s="6"/>
      <c r="BC1391" s="6"/>
    </row>
    <row r="1392" spans="8:55">
      <c r="H1392" s="6"/>
      <c r="O1392" s="6"/>
      <c r="V1392" s="6"/>
      <c r="AJ1392" s="6"/>
      <c r="BC1392" s="6"/>
    </row>
    <row r="1393" spans="8:55">
      <c r="H1393" s="6"/>
      <c r="O1393" s="6"/>
      <c r="V1393" s="6"/>
      <c r="AJ1393" s="6"/>
      <c r="BC1393" s="6"/>
    </row>
    <row r="1394" spans="8:55">
      <c r="H1394" s="6"/>
      <c r="O1394" s="6"/>
      <c r="V1394" s="6"/>
      <c r="AJ1394" s="6"/>
      <c r="BC1394" s="6"/>
    </row>
    <row r="1395" spans="8:55">
      <c r="H1395" s="6"/>
      <c r="O1395" s="6"/>
      <c r="V1395" s="6"/>
      <c r="AJ1395" s="6"/>
      <c r="BC1395" s="6"/>
    </row>
    <row r="1396" spans="8:55">
      <c r="H1396" s="6"/>
      <c r="O1396" s="6"/>
      <c r="V1396" s="6"/>
      <c r="AJ1396" s="6"/>
      <c r="BC1396" s="6"/>
    </row>
    <row r="1397" spans="8:55">
      <c r="H1397" s="6"/>
      <c r="O1397" s="6"/>
      <c r="V1397" s="6"/>
      <c r="AJ1397" s="6"/>
      <c r="BC1397" s="6"/>
    </row>
    <row r="1398" spans="8:55">
      <c r="H1398" s="6"/>
      <c r="O1398" s="6"/>
      <c r="V1398" s="6"/>
      <c r="AJ1398" s="6"/>
      <c r="BC1398" s="6"/>
    </row>
    <row r="1399" spans="8:55">
      <c r="H1399" s="6"/>
      <c r="O1399" s="6"/>
      <c r="V1399" s="6"/>
      <c r="AJ1399" s="6"/>
      <c r="BC1399" s="6"/>
    </row>
    <row r="1400" spans="8:55">
      <c r="H1400" s="6"/>
      <c r="O1400" s="6"/>
      <c r="V1400" s="6"/>
      <c r="AJ1400" s="6"/>
      <c r="BC1400" s="6"/>
    </row>
    <row r="1401" spans="8:55">
      <c r="H1401" s="6"/>
      <c r="O1401" s="6"/>
      <c r="V1401" s="6"/>
      <c r="AJ1401" s="6"/>
      <c r="BC1401" s="6"/>
    </row>
    <row r="1402" spans="8:55">
      <c r="H1402" s="6"/>
      <c r="O1402" s="6"/>
      <c r="V1402" s="6"/>
      <c r="AJ1402" s="6"/>
      <c r="BC1402" s="6"/>
    </row>
    <row r="1403" spans="8:55">
      <c r="H1403" s="6"/>
      <c r="O1403" s="6"/>
      <c r="V1403" s="6"/>
      <c r="AJ1403" s="6"/>
      <c r="BC1403" s="6"/>
    </row>
    <row r="1404" spans="8:55">
      <c r="H1404" s="6"/>
      <c r="O1404" s="6"/>
      <c r="V1404" s="6"/>
      <c r="AJ1404" s="6"/>
      <c r="BC1404" s="6"/>
    </row>
    <row r="1405" spans="8:55">
      <c r="H1405" s="6"/>
      <c r="O1405" s="6"/>
      <c r="V1405" s="6"/>
      <c r="AJ1405" s="6"/>
      <c r="BC1405" s="6"/>
    </row>
    <row r="1406" spans="8:55">
      <c r="H1406" s="6"/>
      <c r="O1406" s="6"/>
      <c r="V1406" s="6"/>
      <c r="AJ1406" s="6"/>
      <c r="BC1406" s="6"/>
    </row>
    <row r="1407" spans="8:55">
      <c r="H1407" s="6"/>
      <c r="O1407" s="6"/>
      <c r="V1407" s="6"/>
      <c r="AJ1407" s="6"/>
      <c r="BC1407" s="6"/>
    </row>
    <row r="1408" spans="8:55">
      <c r="H1408" s="6"/>
      <c r="O1408" s="6"/>
      <c r="V1408" s="6"/>
      <c r="AJ1408" s="6"/>
      <c r="BC1408" s="6"/>
    </row>
    <row r="1409" spans="8:55">
      <c r="H1409" s="6"/>
      <c r="O1409" s="6"/>
      <c r="V1409" s="6"/>
      <c r="AJ1409" s="6"/>
      <c r="BC1409" s="6"/>
    </row>
    <row r="1410" spans="8:55">
      <c r="H1410" s="6"/>
      <c r="O1410" s="6"/>
      <c r="V1410" s="6"/>
      <c r="AJ1410" s="6"/>
      <c r="BC1410" s="6"/>
    </row>
    <row r="1411" spans="8:55">
      <c r="H1411" s="6"/>
      <c r="O1411" s="6"/>
      <c r="V1411" s="6"/>
      <c r="AJ1411" s="6"/>
      <c r="BC1411" s="6"/>
    </row>
    <row r="1412" spans="8:55">
      <c r="H1412" s="6"/>
      <c r="O1412" s="6"/>
      <c r="V1412" s="6"/>
      <c r="AJ1412" s="6"/>
      <c r="BC1412" s="6"/>
    </row>
    <row r="1413" spans="8:55">
      <c r="H1413" s="6"/>
      <c r="O1413" s="6"/>
      <c r="V1413" s="6"/>
      <c r="AJ1413" s="6"/>
      <c r="BC1413" s="6"/>
    </row>
    <row r="1414" spans="8:55">
      <c r="H1414" s="6"/>
      <c r="O1414" s="6"/>
      <c r="V1414" s="6"/>
      <c r="AJ1414" s="6"/>
      <c r="BC1414" s="6"/>
    </row>
    <row r="1415" spans="8:55">
      <c r="H1415" s="6"/>
      <c r="O1415" s="6"/>
      <c r="V1415" s="6"/>
      <c r="AJ1415" s="6"/>
      <c r="BC1415" s="6"/>
    </row>
    <row r="1416" spans="8:55">
      <c r="H1416" s="6"/>
      <c r="O1416" s="6"/>
      <c r="V1416" s="6"/>
      <c r="AJ1416" s="6"/>
      <c r="BC1416" s="6"/>
    </row>
    <row r="1417" spans="8:55">
      <c r="H1417" s="6"/>
      <c r="O1417" s="6"/>
      <c r="V1417" s="6"/>
      <c r="AJ1417" s="6"/>
      <c r="BC1417" s="6"/>
    </row>
    <row r="1418" spans="8:55">
      <c r="H1418" s="6"/>
      <c r="O1418" s="6"/>
      <c r="V1418" s="6"/>
      <c r="AJ1418" s="6"/>
      <c r="BC1418" s="6"/>
    </row>
    <row r="1419" spans="8:55">
      <c r="H1419" s="6"/>
      <c r="O1419" s="6"/>
      <c r="V1419" s="6"/>
      <c r="AJ1419" s="6"/>
      <c r="BC1419" s="6"/>
    </row>
    <row r="1420" spans="8:55">
      <c r="H1420" s="6"/>
      <c r="O1420" s="6"/>
      <c r="V1420" s="6"/>
      <c r="AJ1420" s="6"/>
      <c r="BC1420" s="6"/>
    </row>
    <row r="1421" spans="8:55">
      <c r="H1421" s="6"/>
      <c r="O1421" s="6"/>
      <c r="V1421" s="6"/>
      <c r="AJ1421" s="6"/>
      <c r="BC1421" s="6"/>
    </row>
    <row r="1422" spans="8:55">
      <c r="H1422" s="6"/>
      <c r="O1422" s="6"/>
      <c r="V1422" s="6"/>
      <c r="AJ1422" s="6"/>
      <c r="BC1422" s="6"/>
    </row>
    <row r="1423" spans="8:55">
      <c r="H1423" s="6"/>
      <c r="O1423" s="6"/>
      <c r="V1423" s="6"/>
      <c r="AJ1423" s="6"/>
      <c r="BC1423" s="6"/>
    </row>
    <row r="1424" spans="8:55">
      <c r="H1424" s="6"/>
      <c r="O1424" s="6"/>
      <c r="V1424" s="6"/>
      <c r="AJ1424" s="6"/>
      <c r="BC1424" s="6"/>
    </row>
    <row r="1425" spans="8:55">
      <c r="H1425" s="6"/>
      <c r="O1425" s="6"/>
      <c r="V1425" s="6"/>
      <c r="AJ1425" s="6"/>
      <c r="BC1425" s="6"/>
    </row>
    <row r="1426" spans="8:55">
      <c r="H1426" s="6"/>
      <c r="O1426" s="6"/>
      <c r="V1426" s="6"/>
      <c r="AJ1426" s="6"/>
      <c r="BC1426" s="6"/>
    </row>
    <row r="1427" spans="8:55">
      <c r="H1427" s="6"/>
      <c r="O1427" s="6"/>
      <c r="V1427" s="6"/>
      <c r="AJ1427" s="6"/>
      <c r="BC1427" s="6"/>
    </row>
    <row r="1428" spans="8:55">
      <c r="H1428" s="6"/>
      <c r="O1428" s="6"/>
      <c r="V1428" s="6"/>
      <c r="AJ1428" s="6"/>
      <c r="BC1428" s="6"/>
    </row>
    <row r="1429" spans="8:55">
      <c r="H1429" s="6"/>
      <c r="O1429" s="6"/>
      <c r="V1429" s="6"/>
      <c r="AJ1429" s="6"/>
      <c r="BC1429" s="6"/>
    </row>
    <row r="1430" spans="8:55">
      <c r="H1430" s="6"/>
      <c r="O1430" s="6"/>
      <c r="V1430" s="6"/>
      <c r="AJ1430" s="6"/>
      <c r="BC1430" s="6"/>
    </row>
    <row r="1431" spans="8:55">
      <c r="H1431" s="6"/>
      <c r="O1431" s="6"/>
      <c r="V1431" s="6"/>
      <c r="AJ1431" s="6"/>
      <c r="BC1431" s="6"/>
    </row>
    <row r="1432" spans="8:55">
      <c r="H1432" s="6"/>
      <c r="O1432" s="6"/>
      <c r="V1432" s="6"/>
      <c r="AJ1432" s="6"/>
      <c r="BC1432" s="6"/>
    </row>
    <row r="1433" spans="8:55">
      <c r="H1433" s="6"/>
      <c r="O1433" s="6"/>
      <c r="V1433" s="6"/>
      <c r="AJ1433" s="6"/>
      <c r="BC1433" s="6"/>
    </row>
    <row r="1434" spans="8:55">
      <c r="H1434" s="6"/>
      <c r="O1434" s="6"/>
      <c r="V1434" s="6"/>
      <c r="AJ1434" s="6"/>
      <c r="BC1434" s="6"/>
    </row>
    <row r="1435" spans="8:55">
      <c r="H1435" s="6"/>
      <c r="O1435" s="6"/>
      <c r="V1435" s="6"/>
      <c r="AJ1435" s="6"/>
      <c r="BC1435" s="6"/>
    </row>
    <row r="1436" spans="8:55">
      <c r="H1436" s="6"/>
      <c r="O1436" s="6"/>
      <c r="V1436" s="6"/>
      <c r="AJ1436" s="6"/>
      <c r="BC1436" s="6"/>
    </row>
    <row r="1437" spans="8:55">
      <c r="H1437" s="6"/>
      <c r="O1437" s="6"/>
      <c r="V1437" s="6"/>
      <c r="AJ1437" s="6"/>
      <c r="BC1437" s="6"/>
    </row>
    <row r="1438" spans="8:55">
      <c r="H1438" s="6"/>
      <c r="O1438" s="6"/>
      <c r="V1438" s="6"/>
      <c r="AJ1438" s="6"/>
      <c r="BC1438" s="6"/>
    </row>
    <row r="1439" spans="8:55">
      <c r="H1439" s="6"/>
      <c r="O1439" s="6"/>
      <c r="V1439" s="6"/>
      <c r="AJ1439" s="6"/>
      <c r="BC1439" s="6"/>
    </row>
    <row r="1440" spans="8:55">
      <c r="H1440" s="6"/>
      <c r="O1440" s="6"/>
      <c r="V1440" s="6"/>
      <c r="AJ1440" s="6"/>
      <c r="BC1440" s="6"/>
    </row>
    <row r="1441" spans="8:55">
      <c r="H1441" s="6"/>
      <c r="O1441" s="6"/>
      <c r="V1441" s="6"/>
      <c r="AJ1441" s="6"/>
      <c r="BC1441" s="6"/>
    </row>
    <row r="1442" spans="8:55">
      <c r="H1442" s="6"/>
      <c r="O1442" s="6"/>
      <c r="V1442" s="6"/>
      <c r="AJ1442" s="6"/>
      <c r="BC1442" s="6"/>
    </row>
    <row r="1443" spans="8:55">
      <c r="H1443" s="6"/>
      <c r="O1443" s="6"/>
      <c r="V1443" s="6"/>
      <c r="AJ1443" s="6"/>
      <c r="BC1443" s="6"/>
    </row>
    <row r="1444" spans="8:55">
      <c r="H1444" s="6"/>
      <c r="O1444" s="6"/>
      <c r="V1444" s="6"/>
      <c r="AJ1444" s="6"/>
      <c r="BC1444" s="6"/>
    </row>
    <row r="1445" spans="8:55">
      <c r="H1445" s="6"/>
      <c r="O1445" s="6"/>
      <c r="V1445" s="6"/>
      <c r="AJ1445" s="6"/>
      <c r="BC1445" s="6"/>
    </row>
    <row r="1446" spans="8:55">
      <c r="H1446" s="6"/>
      <c r="O1446" s="6"/>
      <c r="V1446" s="6"/>
      <c r="AJ1446" s="6"/>
      <c r="BC1446" s="6"/>
    </row>
    <row r="1447" spans="8:55">
      <c r="H1447" s="6"/>
      <c r="O1447" s="6"/>
      <c r="V1447" s="6"/>
      <c r="AJ1447" s="6"/>
      <c r="BC1447" s="6"/>
    </row>
    <row r="1448" spans="8:55">
      <c r="H1448" s="6"/>
      <c r="O1448" s="6"/>
      <c r="V1448" s="6"/>
      <c r="AJ1448" s="6"/>
      <c r="BC1448" s="6"/>
    </row>
    <row r="1449" spans="8:55">
      <c r="H1449" s="6"/>
      <c r="O1449" s="6"/>
      <c r="V1449" s="6"/>
      <c r="AJ1449" s="6"/>
      <c r="BC1449" s="6"/>
    </row>
    <row r="1450" spans="8:55">
      <c r="H1450" s="6"/>
      <c r="O1450" s="6"/>
      <c r="V1450" s="6"/>
      <c r="AJ1450" s="6"/>
      <c r="BC1450" s="6"/>
    </row>
    <row r="1451" spans="8:55">
      <c r="H1451" s="6"/>
      <c r="O1451" s="6"/>
      <c r="V1451" s="6"/>
      <c r="AJ1451" s="6"/>
      <c r="BC1451" s="6"/>
    </row>
    <row r="1452" spans="8:55">
      <c r="H1452" s="6"/>
      <c r="O1452" s="6"/>
      <c r="V1452" s="6"/>
      <c r="AJ1452" s="6"/>
      <c r="BC1452" s="6"/>
    </row>
    <row r="1453" spans="8:55">
      <c r="H1453" s="6"/>
      <c r="O1453" s="6"/>
      <c r="V1453" s="6"/>
      <c r="AJ1453" s="6"/>
      <c r="BC1453" s="6"/>
    </row>
    <row r="1454" spans="8:55">
      <c r="H1454" s="6"/>
      <c r="O1454" s="6"/>
      <c r="V1454" s="6"/>
      <c r="AJ1454" s="6"/>
      <c r="BC1454" s="6"/>
    </row>
    <row r="1455" spans="8:55">
      <c r="H1455" s="6"/>
      <c r="O1455" s="6"/>
      <c r="V1455" s="6"/>
      <c r="AJ1455" s="6"/>
      <c r="BC1455" s="6"/>
    </row>
    <row r="1456" spans="8:55">
      <c r="H1456" s="6"/>
      <c r="O1456" s="6"/>
      <c r="V1456" s="6"/>
      <c r="AJ1456" s="6"/>
      <c r="BC1456" s="6"/>
    </row>
    <row r="1457" spans="8:55">
      <c r="H1457" s="6"/>
      <c r="O1457" s="6"/>
      <c r="V1457" s="6"/>
      <c r="AJ1457" s="6"/>
      <c r="BC1457" s="6"/>
    </row>
    <row r="1458" spans="8:55">
      <c r="H1458" s="6"/>
      <c r="O1458" s="6"/>
      <c r="V1458" s="6"/>
      <c r="AJ1458" s="6"/>
      <c r="BC1458" s="6"/>
    </row>
    <row r="1459" spans="8:55">
      <c r="H1459" s="6"/>
      <c r="O1459" s="6"/>
      <c r="V1459" s="6"/>
      <c r="AJ1459" s="6"/>
      <c r="BC1459" s="6"/>
    </row>
    <row r="1460" spans="8:55">
      <c r="H1460" s="6"/>
      <c r="O1460" s="6"/>
      <c r="V1460" s="6"/>
      <c r="AJ1460" s="6"/>
      <c r="BC1460" s="6"/>
    </row>
    <row r="1461" spans="8:55">
      <c r="H1461" s="6"/>
      <c r="O1461" s="6"/>
      <c r="V1461" s="6"/>
      <c r="AJ1461" s="6"/>
      <c r="BC1461" s="6"/>
    </row>
    <row r="1462" spans="8:55">
      <c r="H1462" s="6"/>
      <c r="O1462" s="6"/>
      <c r="V1462" s="6"/>
      <c r="AJ1462" s="6"/>
      <c r="BC1462" s="6"/>
    </row>
    <row r="1463" spans="8:55">
      <c r="H1463" s="6"/>
      <c r="O1463" s="6"/>
      <c r="V1463" s="6"/>
      <c r="AJ1463" s="6"/>
      <c r="BC1463" s="6"/>
    </row>
    <row r="1464" spans="8:55">
      <c r="H1464" s="6"/>
      <c r="O1464" s="6"/>
      <c r="V1464" s="6"/>
      <c r="AJ1464" s="6"/>
      <c r="BC1464" s="6"/>
    </row>
    <row r="1465" spans="8:55">
      <c r="H1465" s="6"/>
      <c r="O1465" s="6"/>
      <c r="V1465" s="6"/>
      <c r="AJ1465" s="6"/>
      <c r="BC1465" s="6"/>
    </row>
    <row r="1466" spans="8:55">
      <c r="H1466" s="6"/>
      <c r="O1466" s="6"/>
      <c r="V1466" s="6"/>
      <c r="AJ1466" s="6"/>
      <c r="BC1466" s="6"/>
    </row>
    <row r="1467" spans="8:55">
      <c r="H1467" s="6"/>
      <c r="O1467" s="6"/>
      <c r="V1467" s="6"/>
      <c r="AJ1467" s="6"/>
      <c r="BC1467" s="6"/>
    </row>
    <row r="1468" spans="8:55">
      <c r="H1468" s="6"/>
      <c r="O1468" s="6"/>
      <c r="V1468" s="6"/>
      <c r="AJ1468" s="6"/>
      <c r="BC1468" s="6"/>
    </row>
    <row r="1469" spans="8:55">
      <c r="H1469" s="6"/>
      <c r="O1469" s="6"/>
      <c r="V1469" s="6"/>
      <c r="AJ1469" s="6"/>
      <c r="BC1469" s="6"/>
    </row>
    <row r="1470" spans="8:55">
      <c r="H1470" s="6"/>
      <c r="O1470" s="6"/>
      <c r="V1470" s="6"/>
      <c r="AJ1470" s="6"/>
      <c r="BC1470" s="6"/>
    </row>
    <row r="1471" spans="8:55">
      <c r="H1471" s="6"/>
      <c r="O1471" s="6"/>
      <c r="V1471" s="6"/>
      <c r="AJ1471" s="6"/>
      <c r="BC1471" s="6"/>
    </row>
    <row r="1472" spans="8:55">
      <c r="H1472" s="6"/>
      <c r="O1472" s="6"/>
      <c r="V1472" s="6"/>
      <c r="AJ1472" s="6"/>
      <c r="BC1472" s="6"/>
    </row>
    <row r="1473" spans="8:55">
      <c r="H1473" s="6"/>
      <c r="O1473" s="6"/>
      <c r="V1473" s="6"/>
      <c r="AJ1473" s="6"/>
      <c r="BC1473" s="6"/>
    </row>
    <row r="1474" spans="8:55">
      <c r="H1474" s="6"/>
      <c r="O1474" s="6"/>
      <c r="V1474" s="6"/>
      <c r="AJ1474" s="6"/>
      <c r="BC1474" s="6"/>
    </row>
    <row r="1475" spans="8:55">
      <c r="H1475" s="6"/>
      <c r="O1475" s="6"/>
      <c r="V1475" s="6"/>
      <c r="AJ1475" s="6"/>
      <c r="BC1475" s="6"/>
    </row>
    <row r="1476" spans="8:55">
      <c r="H1476" s="6"/>
      <c r="O1476" s="6"/>
      <c r="V1476" s="6"/>
      <c r="AJ1476" s="6"/>
      <c r="BC1476" s="6"/>
    </row>
    <row r="1477" spans="8:55">
      <c r="H1477" s="6"/>
      <c r="O1477" s="6"/>
      <c r="V1477" s="6"/>
      <c r="AJ1477" s="6"/>
      <c r="BC1477" s="6"/>
    </row>
    <row r="1478" spans="8:55">
      <c r="H1478" s="6"/>
      <c r="O1478" s="6"/>
      <c r="V1478" s="6"/>
      <c r="AJ1478" s="6"/>
      <c r="BC1478" s="6"/>
    </row>
    <row r="1479" spans="8:55">
      <c r="H1479" s="6"/>
      <c r="O1479" s="6"/>
      <c r="V1479" s="6"/>
      <c r="AJ1479" s="6"/>
      <c r="BC1479" s="6"/>
    </row>
    <row r="1480" spans="8:55">
      <c r="H1480" s="6"/>
      <c r="O1480" s="6"/>
      <c r="V1480" s="6"/>
      <c r="AJ1480" s="6"/>
      <c r="BC1480" s="6"/>
    </row>
    <row r="1481" spans="8:55">
      <c r="H1481" s="6"/>
      <c r="O1481" s="6"/>
      <c r="V1481" s="6"/>
      <c r="AJ1481" s="6"/>
      <c r="BC1481" s="6"/>
    </row>
    <row r="1482" spans="8:55">
      <c r="H1482" s="6"/>
      <c r="O1482" s="6"/>
      <c r="V1482" s="6"/>
      <c r="AJ1482" s="6"/>
      <c r="BC1482" s="6"/>
    </row>
    <row r="1483" spans="8:55">
      <c r="H1483" s="6"/>
      <c r="O1483" s="6"/>
      <c r="V1483" s="6"/>
      <c r="AJ1483" s="6"/>
      <c r="BC1483" s="6"/>
    </row>
    <row r="1484" spans="8:55">
      <c r="H1484" s="6"/>
      <c r="O1484" s="6"/>
      <c r="V1484" s="6"/>
      <c r="AJ1484" s="6"/>
      <c r="BC1484" s="6"/>
    </row>
    <row r="1485" spans="8:55">
      <c r="H1485" s="6"/>
      <c r="O1485" s="6"/>
      <c r="V1485" s="6"/>
      <c r="AJ1485" s="6"/>
      <c r="BC1485" s="6"/>
    </row>
    <row r="1486" spans="8:55">
      <c r="H1486" s="6"/>
      <c r="O1486" s="6"/>
      <c r="V1486" s="6"/>
      <c r="AJ1486" s="6"/>
      <c r="BC1486" s="6"/>
    </row>
    <row r="1487" spans="8:55">
      <c r="H1487" s="6"/>
      <c r="O1487" s="6"/>
      <c r="V1487" s="6"/>
      <c r="AJ1487" s="6"/>
      <c r="BC1487" s="6"/>
    </row>
    <row r="1488" spans="8:55">
      <c r="H1488" s="6"/>
      <c r="O1488" s="6"/>
      <c r="V1488" s="6"/>
      <c r="AJ1488" s="6"/>
      <c r="BC1488" s="6"/>
    </row>
    <row r="1489" spans="8:55">
      <c r="H1489" s="6"/>
      <c r="O1489" s="6"/>
      <c r="V1489" s="6"/>
      <c r="AJ1489" s="6"/>
      <c r="BC1489" s="6"/>
    </row>
    <row r="1490" spans="8:55">
      <c r="H1490" s="6"/>
      <c r="O1490" s="6"/>
      <c r="V1490" s="6"/>
      <c r="AJ1490" s="6"/>
      <c r="BC1490" s="6"/>
    </row>
    <row r="1491" spans="8:55">
      <c r="H1491" s="6"/>
      <c r="O1491" s="6"/>
      <c r="V1491" s="6"/>
      <c r="AJ1491" s="6"/>
      <c r="BC1491" s="6"/>
    </row>
    <row r="1492" spans="8:55">
      <c r="H1492" s="6"/>
      <c r="O1492" s="6"/>
      <c r="V1492" s="6"/>
      <c r="AJ1492" s="6"/>
      <c r="BC1492" s="6"/>
    </row>
    <row r="1493" spans="8:55">
      <c r="H1493" s="6"/>
      <c r="O1493" s="6"/>
      <c r="V1493" s="6"/>
      <c r="AJ1493" s="6"/>
      <c r="BC1493" s="6"/>
    </row>
    <row r="1494" spans="8:55">
      <c r="H1494" s="6"/>
      <c r="O1494" s="6"/>
      <c r="V1494" s="6"/>
      <c r="AJ1494" s="6"/>
      <c r="BC1494" s="6"/>
    </row>
    <row r="1495" spans="8:55">
      <c r="H1495" s="6"/>
      <c r="O1495" s="6"/>
      <c r="V1495" s="6"/>
      <c r="AJ1495" s="6"/>
      <c r="BC1495" s="6"/>
    </row>
    <row r="1496" spans="8:55">
      <c r="H1496" s="6"/>
      <c r="O1496" s="6"/>
      <c r="V1496" s="6"/>
      <c r="AJ1496" s="6"/>
      <c r="BC1496" s="6"/>
    </row>
    <row r="1497" spans="8:55">
      <c r="H1497" s="6"/>
      <c r="O1497" s="6"/>
      <c r="V1497" s="6"/>
      <c r="AJ1497" s="6"/>
      <c r="BC1497" s="6"/>
    </row>
    <row r="1498" spans="8:55">
      <c r="H1498" s="6"/>
      <c r="O1498" s="6"/>
      <c r="V1498" s="6"/>
      <c r="AJ1498" s="6"/>
      <c r="BC1498" s="6"/>
    </row>
    <row r="1499" spans="8:55">
      <c r="H1499" s="6"/>
      <c r="O1499" s="6"/>
      <c r="V1499" s="6"/>
      <c r="AJ1499" s="6"/>
      <c r="BC1499" s="6"/>
    </row>
    <row r="1500" spans="8:55">
      <c r="H1500" s="6"/>
      <c r="O1500" s="6"/>
      <c r="V1500" s="6"/>
      <c r="AJ1500" s="6"/>
      <c r="BC1500" s="6"/>
    </row>
    <row r="1501" spans="8:55">
      <c r="H1501" s="6"/>
      <c r="O1501" s="6"/>
      <c r="V1501" s="6"/>
      <c r="AJ1501" s="6"/>
      <c r="BC1501" s="6"/>
    </row>
    <row r="1502" spans="8:55">
      <c r="H1502" s="6"/>
      <c r="O1502" s="6"/>
      <c r="V1502" s="6"/>
      <c r="AJ1502" s="6"/>
      <c r="BC1502" s="6"/>
    </row>
    <row r="1503" spans="8:55">
      <c r="H1503" s="6"/>
      <c r="O1503" s="6"/>
      <c r="V1503" s="6"/>
      <c r="AJ1503" s="6"/>
      <c r="BC1503" s="6"/>
    </row>
    <row r="1504" spans="8:55">
      <c r="H1504" s="6"/>
      <c r="O1504" s="6"/>
      <c r="V1504" s="6"/>
      <c r="AJ1504" s="6"/>
      <c r="BC1504" s="6"/>
    </row>
    <row r="1505" spans="8:55">
      <c r="H1505" s="6"/>
      <c r="O1505" s="6"/>
      <c r="V1505" s="6"/>
      <c r="AJ1505" s="6"/>
      <c r="BC1505" s="6"/>
    </row>
    <row r="1506" spans="8:55">
      <c r="H1506" s="6"/>
      <c r="O1506" s="6"/>
      <c r="V1506" s="6"/>
      <c r="AJ1506" s="6"/>
      <c r="BC1506" s="6"/>
    </row>
    <row r="1507" spans="8:55">
      <c r="H1507" s="6"/>
      <c r="O1507" s="6"/>
      <c r="V1507" s="6"/>
      <c r="AJ1507" s="6"/>
      <c r="BC1507" s="6"/>
    </row>
    <row r="1508" spans="8:55">
      <c r="H1508" s="6"/>
      <c r="O1508" s="6"/>
      <c r="V1508" s="6"/>
      <c r="AJ1508" s="6"/>
      <c r="BC1508" s="6"/>
    </row>
    <row r="1509" spans="8:55">
      <c r="H1509" s="6"/>
      <c r="O1509" s="6"/>
      <c r="V1509" s="6"/>
      <c r="AJ1509" s="6"/>
      <c r="BC1509" s="6"/>
    </row>
    <row r="1510" spans="8:55">
      <c r="H1510" s="6"/>
      <c r="O1510" s="6"/>
      <c r="V1510" s="6"/>
      <c r="AJ1510" s="6"/>
      <c r="BC1510" s="6"/>
    </row>
    <row r="1511" spans="8:55">
      <c r="H1511" s="6"/>
      <c r="O1511" s="6"/>
      <c r="V1511" s="6"/>
      <c r="AJ1511" s="6"/>
      <c r="BC1511" s="6"/>
    </row>
    <row r="1512" spans="8:55">
      <c r="H1512" s="6"/>
      <c r="O1512" s="6"/>
      <c r="V1512" s="6"/>
      <c r="AJ1512" s="6"/>
      <c r="BC1512" s="6"/>
    </row>
    <row r="1513" spans="8:55">
      <c r="H1513" s="6"/>
      <c r="O1513" s="6"/>
      <c r="V1513" s="6"/>
      <c r="AJ1513" s="6"/>
      <c r="BC1513" s="6"/>
    </row>
    <row r="1514" spans="8:55">
      <c r="H1514" s="6"/>
      <c r="O1514" s="6"/>
      <c r="V1514" s="6"/>
      <c r="AJ1514" s="6"/>
      <c r="BC1514" s="6"/>
    </row>
    <row r="1515" spans="8:55">
      <c r="H1515" s="6"/>
      <c r="O1515" s="6"/>
      <c r="V1515" s="6"/>
      <c r="AJ1515" s="6"/>
      <c r="BC1515" s="6"/>
    </row>
    <row r="1516" spans="8:55">
      <c r="H1516" s="6"/>
      <c r="O1516" s="6"/>
      <c r="V1516" s="6"/>
      <c r="AJ1516" s="6"/>
      <c r="BC1516" s="6"/>
    </row>
    <row r="1517" spans="8:55">
      <c r="H1517" s="6"/>
      <c r="O1517" s="6"/>
      <c r="V1517" s="6"/>
      <c r="AJ1517" s="6"/>
      <c r="BC1517" s="6"/>
    </row>
    <row r="1518" spans="8:55">
      <c r="H1518" s="6"/>
      <c r="O1518" s="6"/>
      <c r="V1518" s="6"/>
      <c r="AJ1518" s="6"/>
      <c r="BC1518" s="6"/>
    </row>
    <row r="1519" spans="8:55">
      <c r="H1519" s="6"/>
      <c r="O1519" s="6"/>
      <c r="V1519" s="6"/>
      <c r="AJ1519" s="6"/>
      <c r="BC1519" s="6"/>
    </row>
    <row r="1520" spans="8:55">
      <c r="H1520" s="6"/>
      <c r="O1520" s="6"/>
      <c r="V1520" s="6"/>
      <c r="AJ1520" s="6"/>
      <c r="BC1520" s="6"/>
    </row>
    <row r="1521" spans="8:55">
      <c r="H1521" s="6"/>
      <c r="O1521" s="6"/>
      <c r="V1521" s="6"/>
      <c r="AJ1521" s="6"/>
      <c r="BC1521" s="6"/>
    </row>
    <row r="1522" spans="8:55">
      <c r="H1522" s="6"/>
      <c r="O1522" s="6"/>
      <c r="V1522" s="6"/>
      <c r="AJ1522" s="6"/>
      <c r="BC1522" s="6"/>
    </row>
    <row r="1523" spans="8:55">
      <c r="H1523" s="6"/>
      <c r="O1523" s="6"/>
      <c r="V1523" s="6"/>
      <c r="AJ1523" s="6"/>
      <c r="BC1523" s="6"/>
    </row>
    <row r="1524" spans="8:55">
      <c r="H1524" s="6"/>
      <c r="O1524" s="6"/>
      <c r="V1524" s="6"/>
      <c r="AJ1524" s="6"/>
      <c r="BC1524" s="6"/>
    </row>
    <row r="1525" spans="8:55">
      <c r="H1525" s="6"/>
      <c r="O1525" s="6"/>
      <c r="V1525" s="6"/>
      <c r="AJ1525" s="6"/>
      <c r="BC1525" s="6"/>
    </row>
    <row r="1526" spans="8:55">
      <c r="H1526" s="6"/>
      <c r="O1526" s="6"/>
      <c r="V1526" s="6"/>
      <c r="AJ1526" s="6"/>
      <c r="BC1526" s="6"/>
    </row>
    <row r="1527" spans="8:55">
      <c r="H1527" s="6"/>
      <c r="O1527" s="6"/>
      <c r="V1527" s="6"/>
      <c r="AJ1527" s="6"/>
      <c r="BC1527" s="6"/>
    </row>
    <row r="1528" spans="8:55">
      <c r="H1528" s="6"/>
      <c r="O1528" s="6"/>
      <c r="V1528" s="6"/>
      <c r="AJ1528" s="6"/>
      <c r="BC1528" s="6"/>
    </row>
    <row r="1529" spans="8:55">
      <c r="H1529" s="6"/>
      <c r="O1529" s="6"/>
      <c r="V1529" s="6"/>
      <c r="AJ1529" s="6"/>
      <c r="BC1529" s="6"/>
    </row>
    <row r="1530" spans="8:55">
      <c r="H1530" s="6"/>
      <c r="O1530" s="6"/>
      <c r="V1530" s="6"/>
      <c r="AJ1530" s="6"/>
      <c r="BC1530" s="6"/>
    </row>
    <row r="1531" spans="8:55">
      <c r="H1531" s="6"/>
      <c r="O1531" s="6"/>
      <c r="V1531" s="6"/>
      <c r="AJ1531" s="6"/>
      <c r="BC1531" s="6"/>
    </row>
    <row r="1532" spans="8:55">
      <c r="H1532" s="6"/>
      <c r="O1532" s="6"/>
      <c r="V1532" s="6"/>
      <c r="AJ1532" s="6"/>
      <c r="BC1532" s="6"/>
    </row>
    <row r="1533" spans="8:55">
      <c r="H1533" s="6"/>
      <c r="O1533" s="6"/>
      <c r="V1533" s="6"/>
      <c r="AJ1533" s="6"/>
      <c r="BC1533" s="6"/>
    </row>
    <row r="1534" spans="8:55">
      <c r="H1534" s="6"/>
      <c r="O1534" s="6"/>
      <c r="V1534" s="6"/>
      <c r="AJ1534" s="6"/>
      <c r="BC1534" s="6"/>
    </row>
    <row r="1535" spans="8:55">
      <c r="H1535" s="6"/>
      <c r="O1535" s="6"/>
      <c r="V1535" s="6"/>
      <c r="AJ1535" s="6"/>
      <c r="BC1535" s="6"/>
    </row>
    <row r="1536" spans="8:55">
      <c r="H1536" s="6"/>
      <c r="O1536" s="6"/>
      <c r="V1536" s="6"/>
      <c r="AJ1536" s="6"/>
      <c r="BC1536" s="6"/>
    </row>
    <row r="1537" spans="8:55">
      <c r="H1537" s="6"/>
      <c r="O1537" s="6"/>
      <c r="V1537" s="6"/>
      <c r="AJ1537" s="6"/>
      <c r="BC1537" s="6"/>
    </row>
    <row r="1538" spans="8:55">
      <c r="H1538" s="6"/>
      <c r="O1538" s="6"/>
      <c r="V1538" s="6"/>
      <c r="AJ1538" s="6"/>
      <c r="BC1538" s="6"/>
    </row>
    <row r="1539" spans="8:55">
      <c r="H1539" s="6"/>
      <c r="O1539" s="6"/>
      <c r="V1539" s="6"/>
      <c r="AJ1539" s="6"/>
      <c r="BC1539" s="6"/>
    </row>
    <row r="1540" spans="8:55">
      <c r="H1540" s="6"/>
      <c r="O1540" s="6"/>
      <c r="V1540" s="6"/>
      <c r="AJ1540" s="6"/>
      <c r="BC1540" s="6"/>
    </row>
    <row r="1541" spans="8:55">
      <c r="H1541" s="6"/>
      <c r="O1541" s="6"/>
      <c r="V1541" s="6"/>
      <c r="AJ1541" s="6"/>
      <c r="BC1541" s="6"/>
    </row>
    <row r="1542" spans="8:55">
      <c r="H1542" s="6"/>
      <c r="O1542" s="6"/>
      <c r="V1542" s="6"/>
      <c r="AJ1542" s="6"/>
      <c r="BC1542" s="6"/>
    </row>
    <row r="1543" spans="8:55">
      <c r="H1543" s="6"/>
      <c r="O1543" s="6"/>
      <c r="V1543" s="6"/>
      <c r="AJ1543" s="6"/>
      <c r="BC1543" s="6"/>
    </row>
    <row r="1544" spans="8:55">
      <c r="H1544" s="6"/>
      <c r="O1544" s="6"/>
      <c r="V1544" s="6"/>
      <c r="AJ1544" s="6"/>
      <c r="BC1544" s="6"/>
    </row>
    <row r="1545" spans="8:55">
      <c r="H1545" s="6"/>
      <c r="O1545" s="6"/>
      <c r="V1545" s="6"/>
      <c r="AJ1545" s="6"/>
      <c r="BC1545" s="6"/>
    </row>
    <row r="1546" spans="8:55">
      <c r="H1546" s="6"/>
      <c r="O1546" s="6"/>
      <c r="V1546" s="6"/>
      <c r="AJ1546" s="6"/>
      <c r="BC1546" s="6"/>
    </row>
    <row r="1547" spans="8:55">
      <c r="H1547" s="6"/>
      <c r="O1547" s="6"/>
      <c r="V1547" s="6"/>
      <c r="AJ1547" s="6"/>
      <c r="BC1547" s="6"/>
    </row>
    <row r="1548" spans="8:55">
      <c r="H1548" s="6"/>
      <c r="O1548" s="6"/>
      <c r="V1548" s="6"/>
      <c r="AJ1548" s="6"/>
      <c r="BC1548" s="6"/>
    </row>
    <row r="1549" spans="8:55">
      <c r="H1549" s="6"/>
      <c r="O1549" s="6"/>
      <c r="V1549" s="6"/>
      <c r="AJ1549" s="6"/>
      <c r="BC1549" s="6"/>
    </row>
    <row r="1550" spans="8:55">
      <c r="H1550" s="6"/>
      <c r="O1550" s="6"/>
      <c r="V1550" s="6"/>
      <c r="AJ1550" s="6"/>
      <c r="BC1550" s="6"/>
    </row>
    <row r="1551" spans="8:55">
      <c r="H1551" s="6"/>
      <c r="O1551" s="6"/>
      <c r="V1551" s="6"/>
      <c r="AJ1551" s="6"/>
      <c r="BC1551" s="6"/>
    </row>
    <row r="1552" spans="8:55">
      <c r="H1552" s="6"/>
      <c r="O1552" s="6"/>
      <c r="V1552" s="6"/>
      <c r="AJ1552" s="6"/>
      <c r="BC1552" s="6"/>
    </row>
    <row r="1553" spans="8:55">
      <c r="H1553" s="6"/>
      <c r="O1553" s="6"/>
      <c r="V1553" s="6"/>
      <c r="AJ1553" s="6"/>
      <c r="BC1553" s="6"/>
    </row>
    <row r="1554" spans="8:55">
      <c r="H1554" s="6"/>
      <c r="O1554" s="6"/>
      <c r="V1554" s="6"/>
      <c r="AJ1554" s="6"/>
      <c r="BC1554" s="6"/>
    </row>
    <row r="1555" spans="8:55">
      <c r="H1555" s="6"/>
      <c r="O1555" s="6"/>
      <c r="V1555" s="6"/>
      <c r="AJ1555" s="6"/>
      <c r="BC1555" s="6"/>
    </row>
    <row r="1556" spans="8:55">
      <c r="H1556" s="6"/>
      <c r="O1556" s="6"/>
      <c r="V1556" s="6"/>
      <c r="AJ1556" s="6"/>
      <c r="BC1556" s="6"/>
    </row>
    <row r="1557" spans="8:55">
      <c r="H1557" s="6"/>
      <c r="O1557" s="6"/>
      <c r="V1557" s="6"/>
      <c r="AJ1557" s="6"/>
      <c r="BC1557" s="6"/>
    </row>
    <row r="1558" spans="8:55">
      <c r="H1558" s="6"/>
      <c r="O1558" s="6"/>
      <c r="V1558" s="6"/>
      <c r="AJ1558" s="6"/>
      <c r="BC1558" s="6"/>
    </row>
    <row r="1559" spans="8:55">
      <c r="H1559" s="6"/>
      <c r="O1559" s="6"/>
      <c r="V1559" s="6"/>
      <c r="AJ1559" s="6"/>
      <c r="BC1559" s="6"/>
    </row>
    <row r="1560" spans="8:55">
      <c r="H1560" s="6"/>
      <c r="O1560" s="6"/>
      <c r="V1560" s="6"/>
      <c r="AJ1560" s="6"/>
      <c r="BC1560" s="6"/>
    </row>
    <row r="1561" spans="8:55">
      <c r="H1561" s="6"/>
      <c r="O1561" s="6"/>
      <c r="V1561" s="6"/>
      <c r="AJ1561" s="6"/>
      <c r="BC1561" s="6"/>
    </row>
    <row r="1562" spans="8:55">
      <c r="H1562" s="6"/>
      <c r="O1562" s="6"/>
      <c r="V1562" s="6"/>
      <c r="AJ1562" s="6"/>
      <c r="BC1562" s="6"/>
    </row>
    <row r="1563" spans="8:55">
      <c r="H1563" s="6"/>
      <c r="O1563" s="6"/>
      <c r="V1563" s="6"/>
      <c r="AJ1563" s="6"/>
      <c r="BC1563" s="6"/>
    </row>
    <row r="1564" spans="8:55">
      <c r="H1564" s="6"/>
      <c r="O1564" s="6"/>
      <c r="V1564" s="6"/>
      <c r="AJ1564" s="6"/>
      <c r="BC1564" s="6"/>
    </row>
    <row r="1565" spans="8:55">
      <c r="H1565" s="6"/>
      <c r="O1565" s="6"/>
      <c r="V1565" s="6"/>
      <c r="AJ1565" s="6"/>
      <c r="BC1565" s="6"/>
    </row>
    <row r="1566" spans="8:55">
      <c r="H1566" s="6"/>
      <c r="O1566" s="6"/>
      <c r="V1566" s="6"/>
      <c r="AJ1566" s="6"/>
      <c r="BC1566" s="6"/>
    </row>
    <row r="1567" spans="8:55">
      <c r="H1567" s="6"/>
      <c r="O1567" s="6"/>
      <c r="V1567" s="6"/>
      <c r="AJ1567" s="6"/>
      <c r="BC1567" s="6"/>
    </row>
    <row r="1568" spans="8:55">
      <c r="H1568" s="6"/>
      <c r="O1568" s="6"/>
      <c r="V1568" s="6"/>
      <c r="AJ1568" s="6"/>
      <c r="BC1568" s="6"/>
    </row>
    <row r="1569" spans="8:55">
      <c r="H1569" s="6"/>
      <c r="O1569" s="6"/>
      <c r="V1569" s="6"/>
      <c r="AJ1569" s="6"/>
      <c r="BC1569" s="6"/>
    </row>
    <row r="1570" spans="8:55">
      <c r="H1570" s="6"/>
      <c r="O1570" s="6"/>
      <c r="V1570" s="6"/>
      <c r="AJ1570" s="6"/>
      <c r="BC1570" s="6"/>
    </row>
    <row r="1571" spans="8:55">
      <c r="H1571" s="6"/>
      <c r="O1571" s="6"/>
      <c r="V1571" s="6"/>
      <c r="AJ1571" s="6"/>
      <c r="BC1571" s="6"/>
    </row>
    <row r="1572" spans="8:55">
      <c r="H1572" s="6"/>
      <c r="O1572" s="6"/>
      <c r="V1572" s="6"/>
      <c r="AJ1572" s="6"/>
      <c r="BC1572" s="6"/>
    </row>
    <row r="1573" spans="8:55">
      <c r="H1573" s="6"/>
      <c r="O1573" s="6"/>
      <c r="V1573" s="6"/>
      <c r="AJ1573" s="6"/>
      <c r="BC1573" s="6"/>
    </row>
    <row r="1574" spans="8:55">
      <c r="H1574" s="6"/>
      <c r="O1574" s="6"/>
      <c r="V1574" s="6"/>
      <c r="AJ1574" s="6"/>
      <c r="BC1574" s="6"/>
    </row>
    <row r="1575" spans="8:55">
      <c r="H1575" s="6"/>
      <c r="O1575" s="6"/>
      <c r="V1575" s="6"/>
      <c r="AJ1575" s="6"/>
      <c r="BC1575" s="6"/>
    </row>
    <row r="1576" spans="8:55">
      <c r="H1576" s="6"/>
      <c r="O1576" s="6"/>
      <c r="V1576" s="6"/>
      <c r="AJ1576" s="6"/>
      <c r="BC1576" s="6"/>
    </row>
    <row r="1577" spans="8:55">
      <c r="H1577" s="6"/>
      <c r="O1577" s="6"/>
      <c r="V1577" s="6"/>
      <c r="AJ1577" s="6"/>
      <c r="BC1577" s="6"/>
    </row>
    <row r="1578" spans="8:55">
      <c r="H1578" s="6"/>
      <c r="O1578" s="6"/>
      <c r="V1578" s="6"/>
      <c r="AJ1578" s="6"/>
      <c r="BC1578" s="6"/>
    </row>
    <row r="1579" spans="8:55">
      <c r="H1579" s="6"/>
      <c r="O1579" s="6"/>
      <c r="V1579" s="6"/>
      <c r="AJ1579" s="6"/>
      <c r="BC1579" s="6"/>
    </row>
    <row r="1580" spans="8:55">
      <c r="H1580" s="6"/>
      <c r="O1580" s="6"/>
      <c r="V1580" s="6"/>
      <c r="AJ1580" s="6"/>
      <c r="BC1580" s="6"/>
    </row>
    <row r="1581" spans="8:55">
      <c r="H1581" s="6"/>
      <c r="O1581" s="6"/>
      <c r="V1581" s="6"/>
      <c r="AJ1581" s="6"/>
      <c r="BC1581" s="6"/>
    </row>
    <row r="1582" spans="8:55">
      <c r="H1582" s="6"/>
      <c r="O1582" s="6"/>
      <c r="V1582" s="6"/>
      <c r="AJ1582" s="6"/>
      <c r="BC1582" s="6"/>
    </row>
    <row r="1583" spans="8:55">
      <c r="H1583" s="6"/>
      <c r="O1583" s="6"/>
      <c r="V1583" s="6"/>
      <c r="AJ1583" s="6"/>
      <c r="BC1583" s="6"/>
    </row>
    <row r="1584" spans="8:55">
      <c r="H1584" s="6"/>
      <c r="O1584" s="6"/>
      <c r="V1584" s="6"/>
      <c r="AJ1584" s="6"/>
      <c r="BC1584" s="6"/>
    </row>
    <row r="1585" spans="8:55">
      <c r="H1585" s="6"/>
      <c r="O1585" s="6"/>
      <c r="V1585" s="6"/>
      <c r="AJ1585" s="6"/>
      <c r="BC1585" s="6"/>
    </row>
    <row r="1586" spans="8:55">
      <c r="H1586" s="6"/>
      <c r="O1586" s="6"/>
      <c r="V1586" s="6"/>
      <c r="AJ1586" s="6"/>
      <c r="BC1586" s="6"/>
    </row>
    <row r="1587" spans="8:55">
      <c r="H1587" s="6"/>
      <c r="O1587" s="6"/>
      <c r="V1587" s="6"/>
      <c r="AJ1587" s="6"/>
      <c r="BC1587" s="6"/>
    </row>
    <row r="1588" spans="8:55">
      <c r="H1588" s="6"/>
      <c r="O1588" s="6"/>
      <c r="V1588" s="6"/>
      <c r="AJ1588" s="6"/>
      <c r="BC1588" s="6"/>
    </row>
    <row r="1589" spans="8:55">
      <c r="H1589" s="6"/>
      <c r="O1589" s="6"/>
      <c r="V1589" s="6"/>
      <c r="AJ1589" s="6"/>
      <c r="BC1589" s="6"/>
    </row>
    <row r="1590" spans="8:55">
      <c r="H1590" s="6"/>
      <c r="O1590" s="6"/>
      <c r="V1590" s="6"/>
      <c r="AJ1590" s="6"/>
      <c r="BC1590" s="6"/>
    </row>
    <row r="1591" spans="8:55">
      <c r="H1591" s="6"/>
      <c r="O1591" s="6"/>
      <c r="V1591" s="6"/>
      <c r="AJ1591" s="6"/>
      <c r="BC1591" s="6"/>
    </row>
    <row r="1592" spans="8:55">
      <c r="H1592" s="6"/>
      <c r="O1592" s="6"/>
      <c r="V1592" s="6"/>
      <c r="AJ1592" s="6"/>
      <c r="BC1592" s="6"/>
    </row>
    <row r="1593" spans="8:55">
      <c r="H1593" s="6"/>
      <c r="O1593" s="6"/>
      <c r="V1593" s="6"/>
      <c r="AJ1593" s="6"/>
      <c r="BC1593" s="6"/>
    </row>
    <row r="1594" spans="8:55">
      <c r="H1594" s="6"/>
      <c r="O1594" s="6"/>
      <c r="V1594" s="6"/>
      <c r="AJ1594" s="6"/>
      <c r="BC1594" s="6"/>
    </row>
    <row r="1595" spans="8:55">
      <c r="H1595" s="6"/>
      <c r="O1595" s="6"/>
      <c r="V1595" s="6"/>
      <c r="AJ1595" s="6"/>
      <c r="BC1595" s="6"/>
    </row>
    <row r="1596" spans="8:55">
      <c r="H1596" s="6"/>
      <c r="O1596" s="6"/>
      <c r="V1596" s="6"/>
      <c r="AJ1596" s="6"/>
      <c r="BC1596" s="6"/>
    </row>
    <row r="1597" spans="8:55">
      <c r="H1597" s="6"/>
      <c r="O1597" s="6"/>
      <c r="V1597" s="6"/>
      <c r="AJ1597" s="6"/>
      <c r="BC1597" s="6"/>
    </row>
    <row r="1598" spans="8:55">
      <c r="H1598" s="6"/>
      <c r="O1598" s="6"/>
      <c r="V1598" s="6"/>
      <c r="AJ1598" s="6"/>
      <c r="BC1598" s="6"/>
    </row>
    <row r="1599" spans="8:55">
      <c r="H1599" s="6"/>
      <c r="O1599" s="6"/>
      <c r="V1599" s="6"/>
      <c r="AJ1599" s="6"/>
      <c r="BC1599" s="6"/>
    </row>
    <row r="1600" spans="8:55">
      <c r="H1600" s="6"/>
      <c r="O1600" s="6"/>
      <c r="V1600" s="6"/>
      <c r="AJ1600" s="6"/>
      <c r="BC1600" s="6"/>
    </row>
    <row r="1601" spans="8:55">
      <c r="H1601" s="6"/>
      <c r="O1601" s="6"/>
      <c r="V1601" s="6"/>
      <c r="AJ1601" s="6"/>
      <c r="BC1601" s="6"/>
    </row>
    <row r="1602" spans="8:55">
      <c r="H1602" s="6"/>
      <c r="O1602" s="6"/>
      <c r="V1602" s="6"/>
      <c r="AJ1602" s="6"/>
      <c r="BC1602" s="6"/>
    </row>
    <row r="1603" spans="8:55">
      <c r="H1603" s="6"/>
      <c r="O1603" s="6"/>
      <c r="V1603" s="6"/>
      <c r="AJ1603" s="6"/>
      <c r="BC1603" s="6"/>
    </row>
    <row r="1604" spans="8:55">
      <c r="H1604" s="6"/>
      <c r="O1604" s="6"/>
      <c r="V1604" s="6"/>
      <c r="AJ1604" s="6"/>
      <c r="BC1604" s="6"/>
    </row>
    <row r="1605" spans="8:55">
      <c r="H1605" s="6"/>
      <c r="O1605" s="6"/>
      <c r="V1605" s="6"/>
      <c r="AJ1605" s="6"/>
      <c r="BC1605" s="6"/>
    </row>
    <row r="1606" spans="8:55">
      <c r="H1606" s="6"/>
      <c r="O1606" s="6"/>
      <c r="V1606" s="6"/>
      <c r="AJ1606" s="6"/>
      <c r="BC1606" s="6"/>
    </row>
    <row r="1607" spans="8:55">
      <c r="H1607" s="6"/>
      <c r="O1607" s="6"/>
      <c r="V1607" s="6"/>
      <c r="AJ1607" s="6"/>
      <c r="BC1607" s="6"/>
    </row>
    <row r="1608" spans="8:55">
      <c r="H1608" s="6"/>
      <c r="O1608" s="6"/>
      <c r="V1608" s="6"/>
      <c r="AJ1608" s="6"/>
      <c r="BC1608" s="6"/>
    </row>
    <row r="1609" spans="8:55">
      <c r="H1609" s="6"/>
      <c r="O1609" s="6"/>
      <c r="V1609" s="6"/>
      <c r="AJ1609" s="6"/>
      <c r="BC1609" s="6"/>
    </row>
    <row r="1610" spans="8:55">
      <c r="H1610" s="6"/>
      <c r="O1610" s="6"/>
      <c r="V1610" s="6"/>
      <c r="AJ1610" s="6"/>
      <c r="BC1610" s="6"/>
    </row>
    <row r="1611" spans="8:55">
      <c r="H1611" s="6"/>
      <c r="O1611" s="6"/>
      <c r="V1611" s="6"/>
      <c r="AJ1611" s="6"/>
      <c r="BC1611" s="6"/>
    </row>
    <row r="1612" spans="8:55">
      <c r="H1612" s="6"/>
      <c r="O1612" s="6"/>
      <c r="V1612" s="6"/>
      <c r="AJ1612" s="6"/>
      <c r="BC1612" s="6"/>
    </row>
    <row r="1613" spans="8:55">
      <c r="H1613" s="6"/>
      <c r="O1613" s="6"/>
      <c r="V1613" s="6"/>
      <c r="AJ1613" s="6"/>
      <c r="BC1613" s="6"/>
    </row>
    <row r="1614" spans="8:55">
      <c r="H1614" s="6"/>
      <c r="O1614" s="6"/>
      <c r="V1614" s="6"/>
      <c r="AJ1614" s="6"/>
      <c r="BC1614" s="6"/>
    </row>
    <row r="1615" spans="8:55">
      <c r="H1615" s="6"/>
      <c r="O1615" s="6"/>
      <c r="V1615" s="6"/>
      <c r="AJ1615" s="6"/>
      <c r="BC1615" s="6"/>
    </row>
    <row r="1616" spans="8:55">
      <c r="H1616" s="6"/>
      <c r="O1616" s="6"/>
      <c r="V1616" s="6"/>
      <c r="AJ1616" s="6"/>
      <c r="BC1616" s="6"/>
    </row>
    <row r="1617" spans="8:55">
      <c r="H1617" s="6"/>
      <c r="O1617" s="6"/>
      <c r="V1617" s="6"/>
      <c r="AJ1617" s="6"/>
      <c r="BC1617" s="6"/>
    </row>
    <row r="1618" spans="8:55">
      <c r="H1618" s="6"/>
      <c r="O1618" s="6"/>
      <c r="V1618" s="6"/>
      <c r="AJ1618" s="6"/>
      <c r="BC1618" s="6"/>
    </row>
    <row r="1619" spans="8:55">
      <c r="H1619" s="6"/>
      <c r="O1619" s="6"/>
      <c r="V1619" s="6"/>
      <c r="AJ1619" s="6"/>
      <c r="BC1619" s="6"/>
    </row>
    <row r="1620" spans="8:55">
      <c r="H1620" s="6"/>
      <c r="O1620" s="6"/>
      <c r="V1620" s="6"/>
      <c r="AJ1620" s="6"/>
      <c r="BC1620" s="6"/>
    </row>
    <row r="1621" spans="8:55">
      <c r="H1621" s="6"/>
      <c r="O1621" s="6"/>
      <c r="V1621" s="6"/>
      <c r="AJ1621" s="6"/>
      <c r="BC1621" s="6"/>
    </row>
    <row r="1622" spans="8:55">
      <c r="H1622" s="6"/>
      <c r="O1622" s="6"/>
      <c r="V1622" s="6"/>
      <c r="AJ1622" s="6"/>
      <c r="BC1622" s="6"/>
    </row>
    <row r="1623" spans="8:55">
      <c r="H1623" s="6"/>
      <c r="O1623" s="6"/>
      <c r="V1623" s="6"/>
      <c r="AJ1623" s="6"/>
      <c r="BC1623" s="6"/>
    </row>
    <row r="1624" spans="8:55">
      <c r="H1624" s="6"/>
      <c r="O1624" s="6"/>
      <c r="V1624" s="6"/>
      <c r="AJ1624" s="6"/>
      <c r="BC1624" s="6"/>
    </row>
    <row r="1625" spans="8:55">
      <c r="H1625" s="6"/>
      <c r="O1625" s="6"/>
      <c r="V1625" s="6"/>
      <c r="AJ1625" s="6"/>
      <c r="BC1625" s="6"/>
    </row>
    <row r="1626" spans="8:55">
      <c r="H1626" s="6"/>
      <c r="O1626" s="6"/>
      <c r="V1626" s="6"/>
      <c r="AJ1626" s="6"/>
      <c r="BC1626" s="6"/>
    </row>
    <row r="1627" spans="8:55">
      <c r="H1627" s="6"/>
      <c r="O1627" s="6"/>
      <c r="V1627" s="6"/>
      <c r="AJ1627" s="6"/>
      <c r="BC1627" s="6"/>
    </row>
    <row r="1628" spans="8:55">
      <c r="H1628" s="6"/>
      <c r="O1628" s="6"/>
      <c r="V1628" s="6"/>
      <c r="AJ1628" s="6"/>
      <c r="BC1628" s="6"/>
    </row>
    <row r="1629" spans="8:55">
      <c r="H1629" s="6"/>
      <c r="O1629" s="6"/>
      <c r="V1629" s="6"/>
      <c r="AJ1629" s="6"/>
      <c r="BC1629" s="6"/>
    </row>
    <row r="1630" spans="8:55">
      <c r="H1630" s="6"/>
      <c r="O1630" s="6"/>
      <c r="V1630" s="6"/>
      <c r="AJ1630" s="6"/>
      <c r="BC1630" s="6"/>
    </row>
    <row r="1631" spans="8:55">
      <c r="H1631" s="6"/>
      <c r="O1631" s="6"/>
      <c r="V1631" s="6"/>
      <c r="AJ1631" s="6"/>
      <c r="BC1631" s="6"/>
    </row>
    <row r="1632" spans="8:55">
      <c r="H1632" s="6"/>
      <c r="O1632" s="6"/>
      <c r="V1632" s="6"/>
      <c r="AJ1632" s="6"/>
      <c r="BC1632" s="6"/>
    </row>
    <row r="1633" spans="8:55">
      <c r="H1633" s="6"/>
      <c r="O1633" s="6"/>
      <c r="V1633" s="6"/>
      <c r="AJ1633" s="6"/>
      <c r="BC1633" s="6"/>
    </row>
    <row r="1634" spans="8:55">
      <c r="H1634" s="6"/>
      <c r="O1634" s="6"/>
      <c r="V1634" s="6"/>
      <c r="AJ1634" s="6"/>
      <c r="BC1634" s="6"/>
    </row>
    <row r="1635" spans="8:55">
      <c r="H1635" s="6"/>
      <c r="O1635" s="6"/>
      <c r="V1635" s="6"/>
      <c r="AJ1635" s="6"/>
      <c r="BC1635" s="6"/>
    </row>
    <row r="1636" spans="8:55">
      <c r="H1636" s="6"/>
      <c r="O1636" s="6"/>
      <c r="V1636" s="6"/>
      <c r="AJ1636" s="6"/>
      <c r="BC1636" s="6"/>
    </row>
    <row r="1637" spans="8:55">
      <c r="H1637" s="6"/>
      <c r="O1637" s="6"/>
      <c r="V1637" s="6"/>
      <c r="AJ1637" s="6"/>
      <c r="BC1637" s="6"/>
    </row>
    <row r="1638" spans="8:55">
      <c r="H1638" s="6"/>
      <c r="O1638" s="6"/>
      <c r="V1638" s="6"/>
      <c r="AJ1638" s="6"/>
      <c r="BC1638" s="6"/>
    </row>
    <row r="1639" spans="8:55">
      <c r="H1639" s="6"/>
      <c r="O1639" s="6"/>
      <c r="V1639" s="6"/>
      <c r="AJ1639" s="6"/>
      <c r="BC1639" s="6"/>
    </row>
    <row r="1640" spans="8:55">
      <c r="H1640" s="6"/>
      <c r="O1640" s="6"/>
      <c r="V1640" s="6"/>
      <c r="AJ1640" s="6"/>
      <c r="BC1640" s="6"/>
    </row>
    <row r="1641" spans="8:55">
      <c r="H1641" s="6"/>
      <c r="O1641" s="6"/>
      <c r="V1641" s="6"/>
      <c r="AJ1641" s="6"/>
      <c r="BC1641" s="6"/>
    </row>
    <row r="1642" spans="8:55">
      <c r="H1642" s="6"/>
      <c r="O1642" s="6"/>
      <c r="V1642" s="6"/>
      <c r="AJ1642" s="6"/>
      <c r="BC1642" s="6"/>
    </row>
    <row r="1643" spans="8:55">
      <c r="H1643" s="6"/>
      <c r="O1643" s="6"/>
      <c r="V1643" s="6"/>
      <c r="AJ1643" s="6"/>
      <c r="BC1643" s="6"/>
    </row>
    <row r="1644" spans="8:55">
      <c r="H1644" s="6"/>
      <c r="O1644" s="6"/>
      <c r="V1644" s="6"/>
      <c r="AJ1644" s="6"/>
      <c r="BC1644" s="6"/>
    </row>
    <row r="1645" spans="8:55">
      <c r="H1645" s="6"/>
      <c r="O1645" s="6"/>
      <c r="V1645" s="6"/>
      <c r="AJ1645" s="6"/>
      <c r="BC1645" s="6"/>
    </row>
    <row r="1646" spans="8:55">
      <c r="H1646" s="6"/>
      <c r="O1646" s="6"/>
      <c r="V1646" s="6"/>
      <c r="AJ1646" s="6"/>
      <c r="BC1646" s="6"/>
    </row>
    <row r="1647" spans="8:55">
      <c r="H1647" s="6"/>
      <c r="O1647" s="6"/>
      <c r="V1647" s="6"/>
      <c r="AJ1647" s="6"/>
      <c r="BC1647" s="6"/>
    </row>
    <row r="1648" spans="8:55">
      <c r="H1648" s="6"/>
      <c r="O1648" s="6"/>
      <c r="V1648" s="6"/>
      <c r="AJ1648" s="6"/>
      <c r="BC1648" s="6"/>
    </row>
    <row r="1649" spans="8:55">
      <c r="H1649" s="6"/>
      <c r="O1649" s="6"/>
      <c r="V1649" s="6"/>
      <c r="AJ1649" s="6"/>
      <c r="BC1649" s="6"/>
    </row>
    <row r="1650" spans="8:55">
      <c r="H1650" s="6"/>
      <c r="O1650" s="6"/>
      <c r="V1650" s="6"/>
      <c r="AJ1650" s="6"/>
      <c r="BC1650" s="6"/>
    </row>
    <row r="1651" spans="8:55">
      <c r="H1651" s="6"/>
      <c r="O1651" s="6"/>
      <c r="V1651" s="6"/>
      <c r="AJ1651" s="6"/>
      <c r="BC1651" s="6"/>
    </row>
    <row r="1652" spans="8:55">
      <c r="H1652" s="6"/>
      <c r="O1652" s="6"/>
      <c r="V1652" s="6"/>
      <c r="AJ1652" s="6"/>
      <c r="BC1652" s="6"/>
    </row>
    <row r="1653" spans="8:55">
      <c r="H1653" s="6"/>
      <c r="O1653" s="6"/>
      <c r="V1653" s="6"/>
      <c r="AJ1653" s="6"/>
      <c r="BC1653" s="6"/>
    </row>
    <row r="1654" spans="8:55">
      <c r="H1654" s="6"/>
      <c r="O1654" s="6"/>
      <c r="V1654" s="6"/>
      <c r="AJ1654" s="6"/>
      <c r="BC1654" s="6"/>
    </row>
    <row r="1655" spans="8:55">
      <c r="H1655" s="6"/>
      <c r="O1655" s="6"/>
      <c r="V1655" s="6"/>
      <c r="AJ1655" s="6"/>
      <c r="BC1655" s="6"/>
    </row>
    <row r="1656" spans="8:55">
      <c r="H1656" s="6"/>
      <c r="O1656" s="6"/>
      <c r="V1656" s="6"/>
      <c r="AJ1656" s="6"/>
      <c r="BC1656" s="6"/>
    </row>
    <row r="1657" spans="8:55">
      <c r="H1657" s="6"/>
      <c r="O1657" s="6"/>
      <c r="V1657" s="6"/>
      <c r="AJ1657" s="6"/>
      <c r="BC1657" s="6"/>
    </row>
    <row r="1658" spans="8:55">
      <c r="H1658" s="6"/>
      <c r="O1658" s="6"/>
      <c r="V1658" s="6"/>
      <c r="AJ1658" s="6"/>
      <c r="BC1658" s="6"/>
    </row>
    <row r="1659" spans="8:55">
      <c r="H1659" s="6"/>
      <c r="O1659" s="6"/>
      <c r="V1659" s="6"/>
      <c r="AJ1659" s="6"/>
      <c r="BC1659" s="6"/>
    </row>
    <row r="1660" spans="8:55">
      <c r="H1660" s="6"/>
      <c r="O1660" s="6"/>
      <c r="V1660" s="6"/>
      <c r="AJ1660" s="6"/>
      <c r="BC1660" s="6"/>
    </row>
    <row r="1661" spans="8:55">
      <c r="H1661" s="6"/>
      <c r="O1661" s="6"/>
      <c r="V1661" s="6"/>
      <c r="AJ1661" s="6"/>
      <c r="BC1661" s="6"/>
    </row>
    <row r="1662" spans="8:55">
      <c r="H1662" s="6"/>
      <c r="O1662" s="6"/>
      <c r="V1662" s="6"/>
      <c r="AJ1662" s="6"/>
      <c r="BC1662" s="6"/>
    </row>
    <row r="1663" spans="8:55">
      <c r="H1663" s="6"/>
      <c r="O1663" s="6"/>
      <c r="V1663" s="6"/>
      <c r="AJ1663" s="6"/>
      <c r="BC1663" s="6"/>
    </row>
    <row r="1664" spans="8:55">
      <c r="H1664" s="6"/>
      <c r="O1664" s="6"/>
      <c r="V1664" s="6"/>
      <c r="AJ1664" s="6"/>
      <c r="BC1664" s="6"/>
    </row>
    <row r="1665" spans="8:55">
      <c r="H1665" s="6"/>
      <c r="O1665" s="6"/>
      <c r="V1665" s="6"/>
      <c r="AJ1665" s="6"/>
      <c r="BC1665" s="6"/>
    </row>
    <row r="1666" spans="8:55">
      <c r="H1666" s="6"/>
      <c r="O1666" s="6"/>
      <c r="V1666" s="6"/>
      <c r="AJ1666" s="6"/>
      <c r="BC1666" s="6"/>
    </row>
    <row r="1667" spans="8:55">
      <c r="H1667" s="6"/>
      <c r="O1667" s="6"/>
      <c r="V1667" s="6"/>
      <c r="AJ1667" s="6"/>
      <c r="BC1667" s="6"/>
    </row>
    <row r="1668" spans="8:55">
      <c r="H1668" s="6"/>
      <c r="O1668" s="6"/>
      <c r="V1668" s="6"/>
      <c r="AJ1668" s="6"/>
      <c r="BC1668" s="6"/>
    </row>
    <row r="1669" spans="8:55">
      <c r="H1669" s="6"/>
      <c r="O1669" s="6"/>
      <c r="V1669" s="6"/>
      <c r="AJ1669" s="6"/>
      <c r="BC1669" s="6"/>
    </row>
    <row r="1670" spans="8:55">
      <c r="H1670" s="6"/>
      <c r="O1670" s="6"/>
      <c r="V1670" s="6"/>
      <c r="AJ1670" s="6"/>
      <c r="BC1670" s="6"/>
    </row>
    <row r="1671" spans="8:55">
      <c r="H1671" s="6"/>
      <c r="O1671" s="6"/>
      <c r="V1671" s="6"/>
      <c r="AJ1671" s="6"/>
      <c r="BC1671" s="6"/>
    </row>
    <row r="1672" spans="8:55">
      <c r="H1672" s="6"/>
      <c r="O1672" s="6"/>
      <c r="V1672" s="6"/>
      <c r="AJ1672" s="6"/>
      <c r="BC1672" s="6"/>
    </row>
    <row r="1673" spans="8:55">
      <c r="H1673" s="6"/>
      <c r="O1673" s="6"/>
      <c r="V1673" s="6"/>
      <c r="AJ1673" s="6"/>
      <c r="BC1673" s="6"/>
    </row>
    <row r="1674" spans="8:55">
      <c r="H1674" s="6"/>
      <c r="O1674" s="6"/>
      <c r="V1674" s="6"/>
      <c r="AJ1674" s="6"/>
      <c r="BC1674" s="6"/>
    </row>
    <row r="1675" spans="8:55">
      <c r="H1675" s="6"/>
      <c r="O1675" s="6"/>
      <c r="V1675" s="6"/>
      <c r="AJ1675" s="6"/>
      <c r="BC1675" s="6"/>
    </row>
    <row r="1676" spans="8:55">
      <c r="H1676" s="6"/>
      <c r="O1676" s="6"/>
      <c r="V1676" s="6"/>
      <c r="AJ1676" s="6"/>
      <c r="BC1676" s="6"/>
    </row>
    <row r="1677" spans="8:55">
      <c r="H1677" s="6"/>
      <c r="O1677" s="6"/>
      <c r="V1677" s="6"/>
      <c r="AJ1677" s="6"/>
      <c r="BC1677" s="6"/>
    </row>
    <row r="1678" spans="8:55">
      <c r="H1678" s="6"/>
      <c r="O1678" s="6"/>
      <c r="V1678" s="6"/>
      <c r="AJ1678" s="6"/>
      <c r="BC1678" s="6"/>
    </row>
    <row r="1679" spans="8:55">
      <c r="H1679" s="6"/>
      <c r="O1679" s="6"/>
      <c r="V1679" s="6"/>
      <c r="AJ1679" s="6"/>
      <c r="BC1679" s="6"/>
    </row>
    <row r="1680" spans="8:55">
      <c r="H1680" s="6"/>
      <c r="O1680" s="6"/>
      <c r="V1680" s="6"/>
      <c r="AJ1680" s="6"/>
      <c r="BC1680" s="6"/>
    </row>
    <row r="1681" spans="8:55">
      <c r="H1681" s="6"/>
      <c r="O1681" s="6"/>
      <c r="V1681" s="6"/>
      <c r="AJ1681" s="6"/>
      <c r="BC1681" s="6"/>
    </row>
    <row r="1682" spans="8:55">
      <c r="H1682" s="6"/>
      <c r="O1682" s="6"/>
      <c r="V1682" s="6"/>
      <c r="AJ1682" s="6"/>
      <c r="BC1682" s="6"/>
    </row>
    <row r="1683" spans="8:55">
      <c r="H1683" s="6"/>
      <c r="O1683" s="6"/>
      <c r="V1683" s="6"/>
      <c r="AJ1683" s="6"/>
      <c r="BC1683" s="6"/>
    </row>
    <row r="1684" spans="8:55">
      <c r="H1684" s="6"/>
      <c r="O1684" s="6"/>
      <c r="V1684" s="6"/>
      <c r="AJ1684" s="6"/>
      <c r="BC1684" s="6"/>
    </row>
    <row r="1685" spans="8:55">
      <c r="H1685" s="6"/>
      <c r="O1685" s="6"/>
      <c r="V1685" s="6"/>
      <c r="AJ1685" s="6"/>
      <c r="BC1685" s="6"/>
    </row>
    <row r="1686" spans="8:55">
      <c r="H1686" s="6"/>
      <c r="O1686" s="6"/>
      <c r="V1686" s="6"/>
      <c r="AJ1686" s="6"/>
      <c r="BC1686" s="6"/>
    </row>
    <row r="1687" spans="8:55">
      <c r="H1687" s="6"/>
      <c r="O1687" s="6"/>
      <c r="V1687" s="6"/>
      <c r="AJ1687" s="6"/>
      <c r="BC1687" s="6"/>
    </row>
    <row r="1688" spans="8:55">
      <c r="H1688" s="6"/>
      <c r="O1688" s="6"/>
      <c r="V1688" s="6"/>
      <c r="AJ1688" s="6"/>
      <c r="BC1688" s="6"/>
    </row>
    <row r="1689" spans="8:55">
      <c r="H1689" s="6"/>
      <c r="O1689" s="6"/>
      <c r="V1689" s="6"/>
      <c r="AJ1689" s="6"/>
      <c r="BC1689" s="6"/>
    </row>
    <row r="1690" spans="8:55">
      <c r="H1690" s="6"/>
      <c r="O1690" s="6"/>
      <c r="V1690" s="6"/>
      <c r="AJ1690" s="6"/>
      <c r="BC1690" s="6"/>
    </row>
    <row r="1691" spans="8:55">
      <c r="H1691" s="6"/>
      <c r="O1691" s="6"/>
      <c r="V1691" s="6"/>
      <c r="AJ1691" s="6"/>
      <c r="BC1691" s="6"/>
    </row>
    <row r="1692" spans="8:55">
      <c r="H1692" s="6"/>
      <c r="O1692" s="6"/>
      <c r="V1692" s="6"/>
      <c r="AJ1692" s="6"/>
      <c r="BC1692" s="6"/>
    </row>
    <row r="1693" spans="8:55">
      <c r="H1693" s="6"/>
      <c r="O1693" s="6"/>
      <c r="V1693" s="6"/>
      <c r="AJ1693" s="6"/>
      <c r="BC1693" s="6"/>
    </row>
    <row r="1694" spans="8:55">
      <c r="H1694" s="6"/>
      <c r="O1694" s="6"/>
      <c r="V1694" s="6"/>
      <c r="AJ1694" s="6"/>
      <c r="BC1694" s="6"/>
    </row>
    <row r="1695" spans="8:55">
      <c r="H1695" s="6"/>
      <c r="O1695" s="6"/>
      <c r="V1695" s="6"/>
      <c r="AJ1695" s="6"/>
      <c r="BC1695" s="6"/>
    </row>
    <row r="1696" spans="8:55">
      <c r="H1696" s="6"/>
      <c r="O1696" s="6"/>
      <c r="V1696" s="6"/>
      <c r="AJ1696" s="6"/>
      <c r="BC1696" s="6"/>
    </row>
    <row r="1697" spans="8:55">
      <c r="H1697" s="6"/>
      <c r="O1697" s="6"/>
      <c r="V1697" s="6"/>
      <c r="AJ1697" s="6"/>
      <c r="BC1697" s="6"/>
    </row>
    <row r="1698" spans="8:55">
      <c r="H1698" s="6"/>
      <c r="O1698" s="6"/>
      <c r="V1698" s="6"/>
      <c r="AJ1698" s="6"/>
      <c r="BC1698" s="6"/>
    </row>
    <row r="1699" spans="8:55">
      <c r="H1699" s="6"/>
      <c r="O1699" s="6"/>
      <c r="V1699" s="6"/>
      <c r="AJ1699" s="6"/>
      <c r="BC1699" s="6"/>
    </row>
    <row r="1700" spans="8:55">
      <c r="H1700" s="6"/>
      <c r="O1700" s="6"/>
      <c r="V1700" s="6"/>
      <c r="AJ1700" s="6"/>
      <c r="BC1700" s="6"/>
    </row>
    <row r="1701" spans="8:55">
      <c r="H1701" s="6"/>
      <c r="O1701" s="6"/>
      <c r="V1701" s="6"/>
      <c r="AJ1701" s="6"/>
      <c r="BC1701" s="6"/>
    </row>
    <row r="1702" spans="8:55">
      <c r="H1702" s="6"/>
      <c r="O1702" s="6"/>
      <c r="V1702" s="6"/>
      <c r="AJ1702" s="6"/>
      <c r="BC1702" s="6"/>
    </row>
    <row r="1703" spans="8:55">
      <c r="H1703" s="6"/>
      <c r="O1703" s="6"/>
      <c r="V1703" s="6"/>
      <c r="AJ1703" s="6"/>
      <c r="BC1703" s="6"/>
    </row>
    <row r="1704" spans="8:55">
      <c r="H1704" s="6"/>
      <c r="O1704" s="6"/>
      <c r="V1704" s="6"/>
      <c r="AJ1704" s="6"/>
      <c r="BC1704" s="6"/>
    </row>
    <row r="1705" spans="8:55">
      <c r="H1705" s="6"/>
      <c r="O1705" s="6"/>
      <c r="V1705" s="6"/>
      <c r="AJ1705" s="6"/>
      <c r="BC1705" s="6"/>
    </row>
    <row r="1706" spans="8:55">
      <c r="H1706" s="6"/>
      <c r="O1706" s="6"/>
      <c r="V1706" s="6"/>
      <c r="AJ1706" s="6"/>
      <c r="BC1706" s="6"/>
    </row>
    <row r="1707" spans="8:55">
      <c r="H1707" s="6"/>
      <c r="O1707" s="6"/>
      <c r="V1707" s="6"/>
      <c r="AJ1707" s="6"/>
      <c r="BC1707" s="6"/>
    </row>
    <row r="1708" spans="8:55">
      <c r="H1708" s="6"/>
      <c r="O1708" s="6"/>
      <c r="V1708" s="6"/>
      <c r="AJ1708" s="6"/>
      <c r="BC1708" s="6"/>
    </row>
    <row r="1709" spans="8:55">
      <c r="H1709" s="6"/>
      <c r="O1709" s="6"/>
      <c r="V1709" s="6"/>
      <c r="AJ1709" s="6"/>
      <c r="BC1709" s="6"/>
    </row>
    <row r="1710" spans="8:55">
      <c r="H1710" s="6"/>
      <c r="O1710" s="6"/>
      <c r="V1710" s="6"/>
      <c r="AJ1710" s="6"/>
      <c r="BC1710" s="6"/>
    </row>
    <row r="1711" spans="8:55">
      <c r="H1711" s="6"/>
      <c r="O1711" s="6"/>
      <c r="V1711" s="6"/>
      <c r="AJ1711" s="6"/>
      <c r="BC1711" s="6"/>
    </row>
    <row r="1712" spans="8:55">
      <c r="H1712" s="6"/>
      <c r="O1712" s="6"/>
      <c r="V1712" s="6"/>
      <c r="AJ1712" s="6"/>
      <c r="BC1712" s="6"/>
    </row>
    <row r="1713" spans="8:55">
      <c r="H1713" s="6"/>
      <c r="O1713" s="6"/>
      <c r="V1713" s="6"/>
      <c r="AJ1713" s="6"/>
      <c r="BC1713" s="6"/>
    </row>
    <row r="1714" spans="8:55">
      <c r="H1714" s="6"/>
      <c r="O1714" s="6"/>
      <c r="V1714" s="6"/>
      <c r="AJ1714" s="6"/>
      <c r="BC1714" s="6"/>
    </row>
    <row r="1715" spans="8:55">
      <c r="H1715" s="6"/>
      <c r="O1715" s="6"/>
      <c r="V1715" s="6"/>
      <c r="AJ1715" s="6"/>
      <c r="BC1715" s="6"/>
    </row>
    <row r="1716" spans="8:55">
      <c r="H1716" s="6"/>
      <c r="O1716" s="6"/>
      <c r="V1716" s="6"/>
      <c r="AJ1716" s="6"/>
      <c r="BC1716" s="6"/>
    </row>
    <row r="1717" spans="8:55">
      <c r="H1717" s="6"/>
      <c r="O1717" s="6"/>
      <c r="V1717" s="6"/>
      <c r="AJ1717" s="6"/>
      <c r="BC1717" s="6"/>
    </row>
    <row r="1718" spans="8:55">
      <c r="H1718" s="6"/>
      <c r="O1718" s="6"/>
      <c r="V1718" s="6"/>
      <c r="AJ1718" s="6"/>
      <c r="BC1718" s="6"/>
    </row>
    <row r="1719" spans="8:55">
      <c r="H1719" s="6"/>
      <c r="O1719" s="6"/>
      <c r="V1719" s="6"/>
      <c r="AJ1719" s="6"/>
      <c r="BC1719" s="6"/>
    </row>
    <row r="1720" spans="8:55">
      <c r="H1720" s="6"/>
      <c r="O1720" s="6"/>
      <c r="V1720" s="6"/>
      <c r="AJ1720" s="6"/>
      <c r="BC1720" s="6"/>
    </row>
    <row r="1721" spans="8:55">
      <c r="H1721" s="6"/>
      <c r="O1721" s="6"/>
      <c r="V1721" s="6"/>
      <c r="AJ1721" s="6"/>
      <c r="BC1721" s="6"/>
    </row>
    <row r="1722" spans="8:55">
      <c r="H1722" s="6"/>
      <c r="O1722" s="6"/>
      <c r="V1722" s="6"/>
      <c r="AJ1722" s="6"/>
      <c r="BC1722" s="6"/>
    </row>
    <row r="1723" spans="8:55">
      <c r="H1723" s="6"/>
      <c r="O1723" s="6"/>
      <c r="V1723" s="6"/>
      <c r="AJ1723" s="6"/>
      <c r="BC1723" s="6"/>
    </row>
    <row r="1724" spans="8:55">
      <c r="H1724" s="6"/>
      <c r="O1724" s="6"/>
      <c r="V1724" s="6"/>
      <c r="AJ1724" s="6"/>
      <c r="BC1724" s="6"/>
    </row>
    <row r="1725" spans="8:55">
      <c r="H1725" s="6"/>
      <c r="O1725" s="6"/>
      <c r="V1725" s="6"/>
      <c r="AJ1725" s="6"/>
      <c r="BC1725" s="6"/>
    </row>
    <row r="1726" spans="8:55">
      <c r="H1726" s="6"/>
      <c r="O1726" s="6"/>
      <c r="V1726" s="6"/>
      <c r="AJ1726" s="6"/>
      <c r="BC1726" s="6"/>
    </row>
    <row r="1727" spans="8:55">
      <c r="H1727" s="6"/>
      <c r="O1727" s="6"/>
      <c r="V1727" s="6"/>
      <c r="AJ1727" s="6"/>
      <c r="BC1727" s="6"/>
    </row>
    <row r="1728" spans="8:55">
      <c r="H1728" s="6"/>
      <c r="O1728" s="6"/>
      <c r="V1728" s="6"/>
      <c r="AJ1728" s="6"/>
      <c r="BC1728" s="6"/>
    </row>
    <row r="1729" spans="8:55">
      <c r="H1729" s="6"/>
      <c r="O1729" s="6"/>
      <c r="V1729" s="6"/>
      <c r="AJ1729" s="6"/>
      <c r="BC1729" s="6"/>
    </row>
    <row r="1730" spans="8:55">
      <c r="H1730" s="6"/>
      <c r="O1730" s="6"/>
      <c r="V1730" s="6"/>
      <c r="AJ1730" s="6"/>
      <c r="BC1730" s="6"/>
    </row>
    <row r="1731" spans="8:55">
      <c r="H1731" s="6"/>
      <c r="O1731" s="6"/>
      <c r="V1731" s="6"/>
      <c r="AJ1731" s="6"/>
      <c r="BC1731" s="6"/>
    </row>
    <row r="1732" spans="8:55">
      <c r="H1732" s="6"/>
      <c r="O1732" s="6"/>
      <c r="V1732" s="6"/>
      <c r="AJ1732" s="6"/>
      <c r="BC1732" s="6"/>
    </row>
    <row r="1733" spans="8:55">
      <c r="H1733" s="6"/>
      <c r="O1733" s="6"/>
      <c r="V1733" s="6"/>
      <c r="AJ1733" s="6"/>
      <c r="BC1733" s="6"/>
    </row>
    <row r="1734" spans="8:55">
      <c r="H1734" s="6"/>
      <c r="O1734" s="6"/>
      <c r="V1734" s="6"/>
      <c r="AJ1734" s="6"/>
      <c r="BC1734" s="6"/>
    </row>
    <row r="1735" spans="8:55">
      <c r="H1735" s="6"/>
      <c r="O1735" s="6"/>
      <c r="V1735" s="6"/>
      <c r="AJ1735" s="6"/>
      <c r="BC1735" s="6"/>
    </row>
    <row r="1736" spans="8:55">
      <c r="H1736" s="6"/>
      <c r="O1736" s="6"/>
      <c r="V1736" s="6"/>
      <c r="AJ1736" s="6"/>
      <c r="BC1736" s="6"/>
    </row>
    <row r="1737" spans="8:55">
      <c r="H1737" s="6"/>
      <c r="O1737" s="6"/>
      <c r="V1737" s="6"/>
      <c r="AJ1737" s="6"/>
      <c r="BC1737" s="6"/>
    </row>
    <row r="1738" spans="8:55">
      <c r="H1738" s="6"/>
      <c r="O1738" s="6"/>
      <c r="V1738" s="6"/>
      <c r="AJ1738" s="6"/>
      <c r="BC1738" s="6"/>
    </row>
    <row r="1739" spans="8:55">
      <c r="H1739" s="6"/>
      <c r="O1739" s="6"/>
      <c r="V1739" s="6"/>
      <c r="AJ1739" s="6"/>
      <c r="BC1739" s="6"/>
    </row>
    <row r="1740" spans="8:55">
      <c r="H1740" s="6"/>
      <c r="O1740" s="6"/>
      <c r="V1740" s="6"/>
      <c r="AJ1740" s="6"/>
      <c r="BC1740" s="6"/>
    </row>
    <row r="1741" spans="8:55">
      <c r="H1741" s="6"/>
      <c r="O1741" s="6"/>
      <c r="V1741" s="6"/>
      <c r="AJ1741" s="6"/>
      <c r="BC1741" s="6"/>
    </row>
    <row r="1742" spans="8:55">
      <c r="H1742" s="6"/>
      <c r="O1742" s="6"/>
      <c r="V1742" s="6"/>
      <c r="AJ1742" s="6"/>
      <c r="BC1742" s="6"/>
    </row>
    <row r="1743" spans="8:55">
      <c r="H1743" s="6"/>
      <c r="O1743" s="6"/>
      <c r="V1743" s="6"/>
      <c r="AJ1743" s="6"/>
      <c r="BC1743" s="6"/>
    </row>
    <row r="1744" spans="8:55">
      <c r="H1744" s="6"/>
      <c r="O1744" s="6"/>
      <c r="V1744" s="6"/>
      <c r="AJ1744" s="6"/>
      <c r="BC1744" s="6"/>
    </row>
    <row r="1745" spans="8:55">
      <c r="H1745" s="6"/>
      <c r="O1745" s="6"/>
      <c r="V1745" s="6"/>
      <c r="AJ1745" s="6"/>
      <c r="BC1745" s="6"/>
    </row>
    <row r="1746" spans="8:55">
      <c r="H1746" s="6"/>
      <c r="O1746" s="6"/>
      <c r="V1746" s="6"/>
      <c r="AJ1746" s="6"/>
      <c r="BC1746" s="6"/>
    </row>
    <row r="1747" spans="8:55">
      <c r="H1747" s="6"/>
      <c r="O1747" s="6"/>
      <c r="V1747" s="6"/>
      <c r="AJ1747" s="6"/>
      <c r="BC1747" s="6"/>
    </row>
    <row r="1748" spans="8:55">
      <c r="H1748" s="6"/>
      <c r="O1748" s="6"/>
      <c r="V1748" s="6"/>
      <c r="AJ1748" s="6"/>
      <c r="BC1748" s="6"/>
    </row>
    <row r="1749" spans="8:55">
      <c r="H1749" s="6"/>
      <c r="O1749" s="6"/>
      <c r="V1749" s="6"/>
      <c r="AJ1749" s="6"/>
      <c r="BC1749" s="6"/>
    </row>
    <row r="1750" spans="8:55">
      <c r="H1750" s="6"/>
      <c r="O1750" s="6"/>
      <c r="V1750" s="6"/>
      <c r="AJ1750" s="6"/>
      <c r="BC1750" s="6"/>
    </row>
    <row r="1751" spans="8:55">
      <c r="H1751" s="6"/>
      <c r="O1751" s="6"/>
      <c r="V1751" s="6"/>
      <c r="AJ1751" s="6"/>
      <c r="BC1751" s="6"/>
    </row>
    <row r="1752" spans="8:55">
      <c r="H1752" s="6"/>
      <c r="O1752" s="6"/>
      <c r="V1752" s="6"/>
      <c r="AJ1752" s="6"/>
      <c r="BC1752" s="6"/>
    </row>
    <row r="1753" spans="8:55">
      <c r="H1753" s="6"/>
      <c r="O1753" s="6"/>
      <c r="V1753" s="6"/>
      <c r="AJ1753" s="6"/>
      <c r="BC1753" s="6"/>
    </row>
    <row r="1754" spans="8:55">
      <c r="H1754" s="6"/>
      <c r="O1754" s="6"/>
      <c r="V1754" s="6"/>
      <c r="AJ1754" s="6"/>
      <c r="BC1754" s="6"/>
    </row>
    <row r="1755" spans="8:55">
      <c r="H1755" s="6"/>
      <c r="O1755" s="6"/>
      <c r="V1755" s="6"/>
      <c r="AJ1755" s="6"/>
      <c r="BC1755" s="6"/>
    </row>
    <row r="1756" spans="8:55">
      <c r="H1756" s="6"/>
      <c r="O1756" s="6"/>
      <c r="V1756" s="6"/>
      <c r="AJ1756" s="6"/>
      <c r="BC1756" s="6"/>
    </row>
    <row r="1757" spans="8:55">
      <c r="H1757" s="6"/>
      <c r="O1757" s="6"/>
      <c r="V1757" s="6"/>
      <c r="AJ1757" s="6"/>
      <c r="BC1757" s="6"/>
    </row>
    <row r="1758" spans="8:55">
      <c r="H1758" s="6"/>
      <c r="O1758" s="6"/>
      <c r="V1758" s="6"/>
      <c r="AJ1758" s="6"/>
      <c r="BC1758" s="6"/>
    </row>
    <row r="1759" spans="8:55">
      <c r="H1759" s="6"/>
      <c r="O1759" s="6"/>
      <c r="V1759" s="6"/>
      <c r="AJ1759" s="6"/>
      <c r="BC1759" s="6"/>
    </row>
    <row r="1760" spans="8:55">
      <c r="H1760" s="6"/>
      <c r="O1760" s="6"/>
      <c r="V1760" s="6"/>
      <c r="AJ1760" s="6"/>
      <c r="BC1760" s="6"/>
    </row>
    <row r="1761" spans="8:55">
      <c r="H1761" s="6"/>
      <c r="O1761" s="6"/>
      <c r="V1761" s="6"/>
      <c r="AJ1761" s="6"/>
      <c r="BC1761" s="6"/>
    </row>
    <row r="1762" spans="8:55">
      <c r="H1762" s="6"/>
      <c r="O1762" s="6"/>
      <c r="V1762" s="6"/>
      <c r="AJ1762" s="6"/>
      <c r="BC1762" s="6"/>
    </row>
    <row r="1763" spans="8:55">
      <c r="H1763" s="6"/>
      <c r="O1763" s="6"/>
      <c r="V1763" s="6"/>
      <c r="AJ1763" s="6"/>
      <c r="BC1763" s="6"/>
    </row>
    <row r="1764" spans="8:55">
      <c r="H1764" s="6"/>
      <c r="O1764" s="6"/>
      <c r="V1764" s="6"/>
      <c r="AJ1764" s="6"/>
      <c r="BC1764" s="6"/>
    </row>
    <row r="1765" spans="8:55">
      <c r="H1765" s="6"/>
      <c r="O1765" s="6"/>
      <c r="V1765" s="6"/>
      <c r="AJ1765" s="6"/>
      <c r="BC1765" s="6"/>
    </row>
    <row r="1766" spans="8:55">
      <c r="H1766" s="6"/>
      <c r="O1766" s="6"/>
      <c r="V1766" s="6"/>
      <c r="AJ1766" s="6"/>
      <c r="BC1766" s="6"/>
    </row>
    <row r="1767" spans="8:55">
      <c r="H1767" s="6"/>
      <c r="O1767" s="6"/>
      <c r="V1767" s="6"/>
      <c r="AJ1767" s="6"/>
      <c r="BC1767" s="6"/>
    </row>
    <row r="1768" spans="8:55">
      <c r="H1768" s="6"/>
      <c r="O1768" s="6"/>
      <c r="V1768" s="6"/>
      <c r="AJ1768" s="6"/>
      <c r="BC1768" s="6"/>
    </row>
    <row r="1769" spans="8:55">
      <c r="H1769" s="6"/>
      <c r="O1769" s="6"/>
      <c r="V1769" s="6"/>
      <c r="AJ1769" s="6"/>
      <c r="BC1769" s="6"/>
    </row>
    <row r="1770" spans="8:55">
      <c r="H1770" s="6"/>
      <c r="O1770" s="6"/>
      <c r="V1770" s="6"/>
      <c r="AJ1770" s="6"/>
      <c r="BC1770" s="6"/>
    </row>
    <row r="1771" spans="8:55">
      <c r="H1771" s="6"/>
      <c r="O1771" s="6"/>
      <c r="V1771" s="6"/>
      <c r="AJ1771" s="6"/>
      <c r="BC1771" s="6"/>
    </row>
    <row r="1772" spans="8:55">
      <c r="H1772" s="6"/>
      <c r="O1772" s="6"/>
      <c r="V1772" s="6"/>
      <c r="AJ1772" s="6"/>
      <c r="BC1772" s="6"/>
    </row>
    <row r="1773" spans="8:55">
      <c r="H1773" s="6"/>
      <c r="O1773" s="6"/>
      <c r="V1773" s="6"/>
      <c r="AJ1773" s="6"/>
      <c r="BC1773" s="6"/>
    </row>
    <row r="1774" spans="8:55">
      <c r="H1774" s="6"/>
      <c r="O1774" s="6"/>
      <c r="V1774" s="6"/>
      <c r="AJ1774" s="6"/>
      <c r="BC1774" s="6"/>
    </row>
    <row r="1775" spans="8:55">
      <c r="H1775" s="6"/>
      <c r="O1775" s="6"/>
      <c r="V1775" s="6"/>
      <c r="AJ1775" s="6"/>
      <c r="BC1775" s="6"/>
    </row>
    <row r="1776" spans="8:55">
      <c r="H1776" s="6"/>
      <c r="O1776" s="6"/>
      <c r="V1776" s="6"/>
      <c r="AJ1776" s="6"/>
      <c r="BC1776" s="6"/>
    </row>
    <row r="1777" spans="8:55">
      <c r="H1777" s="6"/>
      <c r="O1777" s="6"/>
      <c r="V1777" s="6"/>
      <c r="AJ1777" s="6"/>
      <c r="BC1777" s="6"/>
    </row>
    <row r="1778" spans="8:55">
      <c r="H1778" s="6"/>
      <c r="O1778" s="6"/>
      <c r="V1778" s="6"/>
      <c r="AJ1778" s="6"/>
      <c r="BC1778" s="6"/>
    </row>
    <row r="1779" spans="8:55">
      <c r="H1779" s="6"/>
      <c r="O1779" s="6"/>
      <c r="V1779" s="6"/>
      <c r="AJ1779" s="6"/>
      <c r="BC1779" s="6"/>
    </row>
    <row r="1780" spans="8:55">
      <c r="H1780" s="6"/>
      <c r="O1780" s="6"/>
      <c r="V1780" s="6"/>
      <c r="AJ1780" s="6"/>
      <c r="BC1780" s="6"/>
    </row>
    <row r="1781" spans="8:55">
      <c r="H1781" s="6"/>
      <c r="O1781" s="6"/>
      <c r="V1781" s="6"/>
      <c r="AJ1781" s="6"/>
      <c r="BC1781" s="6"/>
    </row>
    <row r="1782" spans="8:55">
      <c r="H1782" s="6"/>
      <c r="O1782" s="6"/>
      <c r="V1782" s="6"/>
      <c r="AJ1782" s="6"/>
      <c r="BC1782" s="6"/>
    </row>
    <row r="1783" spans="8:55">
      <c r="H1783" s="6"/>
      <c r="O1783" s="6"/>
      <c r="V1783" s="6"/>
      <c r="AJ1783" s="6"/>
      <c r="BC1783" s="6"/>
    </row>
    <row r="1784" spans="8:55">
      <c r="H1784" s="6"/>
      <c r="O1784" s="6"/>
      <c r="V1784" s="6"/>
      <c r="AJ1784" s="6"/>
      <c r="BC1784" s="6"/>
    </row>
    <row r="1785" spans="8:55">
      <c r="H1785" s="6"/>
      <c r="O1785" s="6"/>
      <c r="V1785" s="6"/>
      <c r="AJ1785" s="6"/>
      <c r="BC1785" s="6"/>
    </row>
    <row r="1786" spans="8:55">
      <c r="H1786" s="6"/>
      <c r="O1786" s="6"/>
      <c r="V1786" s="6"/>
      <c r="AJ1786" s="6"/>
      <c r="BC1786" s="6"/>
    </row>
    <row r="1787" spans="8:55">
      <c r="H1787" s="6"/>
      <c r="O1787" s="6"/>
      <c r="V1787" s="6"/>
      <c r="AJ1787" s="6"/>
      <c r="BC1787" s="6"/>
    </row>
    <row r="1788" spans="8:55">
      <c r="H1788" s="6"/>
      <c r="O1788" s="6"/>
      <c r="V1788" s="6"/>
      <c r="AJ1788" s="6"/>
      <c r="BC1788" s="6"/>
    </row>
    <row r="1789" spans="8:55">
      <c r="H1789" s="6"/>
      <c r="O1789" s="6"/>
      <c r="V1789" s="6"/>
      <c r="AJ1789" s="6"/>
      <c r="BC1789" s="6"/>
    </row>
    <row r="1790" spans="8:55">
      <c r="H1790" s="6"/>
      <c r="O1790" s="6"/>
      <c r="V1790" s="6"/>
      <c r="AJ1790" s="6"/>
      <c r="BC1790" s="6"/>
    </row>
    <row r="1791" spans="8:55">
      <c r="H1791" s="6"/>
      <c r="O1791" s="6"/>
      <c r="V1791" s="6"/>
      <c r="AJ1791" s="6"/>
      <c r="BC1791" s="6"/>
    </row>
    <row r="1792" spans="8:55">
      <c r="H1792" s="6"/>
      <c r="O1792" s="6"/>
      <c r="V1792" s="6"/>
      <c r="AJ1792" s="6"/>
      <c r="BC1792" s="6"/>
    </row>
    <row r="1793" spans="8:55">
      <c r="H1793" s="6"/>
      <c r="O1793" s="6"/>
      <c r="V1793" s="6"/>
      <c r="AJ1793" s="6"/>
      <c r="BC1793" s="6"/>
    </row>
    <row r="1794" spans="8:55">
      <c r="H1794" s="6"/>
      <c r="O1794" s="6"/>
      <c r="V1794" s="6"/>
      <c r="AJ1794" s="6"/>
      <c r="BC1794" s="6"/>
    </row>
    <row r="1795" spans="8:55">
      <c r="H1795" s="6"/>
      <c r="O1795" s="6"/>
      <c r="V1795" s="6"/>
      <c r="AJ1795" s="6"/>
      <c r="BC1795" s="6"/>
    </row>
    <row r="1796" spans="8:55">
      <c r="H1796" s="6"/>
      <c r="O1796" s="6"/>
      <c r="V1796" s="6"/>
      <c r="AJ1796" s="6"/>
      <c r="BC1796" s="6"/>
    </row>
    <row r="1797" spans="8:55">
      <c r="H1797" s="6"/>
      <c r="O1797" s="6"/>
      <c r="V1797" s="6"/>
      <c r="AJ1797" s="6"/>
      <c r="BC1797" s="6"/>
    </row>
    <row r="1798" spans="8:55">
      <c r="H1798" s="6"/>
      <c r="O1798" s="6"/>
      <c r="V1798" s="6"/>
      <c r="AJ1798" s="6"/>
      <c r="BC1798" s="6"/>
    </row>
    <row r="1799" spans="8:55">
      <c r="H1799" s="6"/>
      <c r="O1799" s="6"/>
      <c r="V1799" s="6"/>
      <c r="AJ1799" s="6"/>
      <c r="BC1799" s="6"/>
    </row>
    <row r="1800" spans="8:55">
      <c r="H1800" s="6"/>
      <c r="O1800" s="6"/>
      <c r="V1800" s="6"/>
      <c r="AJ1800" s="6"/>
      <c r="BC1800" s="6"/>
    </row>
    <row r="1801" spans="8:55">
      <c r="H1801" s="6"/>
      <c r="O1801" s="6"/>
      <c r="V1801" s="6"/>
      <c r="AJ1801" s="6"/>
      <c r="BC1801" s="6"/>
    </row>
    <row r="1802" spans="8:55">
      <c r="H1802" s="6"/>
      <c r="O1802" s="6"/>
      <c r="V1802" s="6"/>
      <c r="AJ1802" s="6"/>
      <c r="BC1802" s="6"/>
    </row>
    <row r="1803" spans="8:55">
      <c r="H1803" s="6"/>
      <c r="O1803" s="6"/>
      <c r="V1803" s="6"/>
      <c r="AJ1803" s="6"/>
      <c r="BC1803" s="6"/>
    </row>
    <row r="1804" spans="8:55">
      <c r="H1804" s="6"/>
      <c r="O1804" s="6"/>
      <c r="V1804" s="6"/>
      <c r="AJ1804" s="6"/>
      <c r="BC1804" s="6"/>
    </row>
    <row r="1805" spans="8:55">
      <c r="H1805" s="6"/>
      <c r="O1805" s="6"/>
      <c r="V1805" s="6"/>
      <c r="AJ1805" s="6"/>
      <c r="BC1805" s="6"/>
    </row>
    <row r="1806" spans="8:55">
      <c r="H1806" s="6"/>
      <c r="O1806" s="6"/>
      <c r="V1806" s="6"/>
      <c r="AJ1806" s="6"/>
      <c r="BC1806" s="6"/>
    </row>
    <row r="1807" spans="8:55">
      <c r="H1807" s="6"/>
      <c r="O1807" s="6"/>
      <c r="V1807" s="6"/>
      <c r="AJ1807" s="6"/>
      <c r="BC1807" s="6"/>
    </row>
    <row r="1808" spans="8:55">
      <c r="H1808" s="6"/>
      <c r="O1808" s="6"/>
      <c r="V1808" s="6"/>
      <c r="AJ1808" s="6"/>
      <c r="BC1808" s="6"/>
    </row>
    <row r="1809" spans="8:55">
      <c r="H1809" s="6"/>
      <c r="O1809" s="6"/>
      <c r="V1809" s="6"/>
      <c r="AJ1809" s="6"/>
      <c r="BC1809" s="6"/>
    </row>
    <row r="1810" spans="8:55">
      <c r="H1810" s="6"/>
      <c r="O1810" s="6"/>
      <c r="V1810" s="6"/>
      <c r="AJ1810" s="6"/>
      <c r="BC1810" s="6"/>
    </row>
    <row r="1811" spans="8:55">
      <c r="H1811" s="6"/>
      <c r="O1811" s="6"/>
      <c r="V1811" s="6"/>
      <c r="AJ1811" s="6"/>
      <c r="BC1811" s="6"/>
    </row>
    <row r="1812" spans="8:55">
      <c r="H1812" s="6"/>
      <c r="O1812" s="6"/>
      <c r="V1812" s="6"/>
      <c r="AJ1812" s="6"/>
      <c r="BC1812" s="6"/>
    </row>
    <row r="1813" spans="8:55">
      <c r="H1813" s="6"/>
      <c r="O1813" s="6"/>
      <c r="V1813" s="6"/>
      <c r="AJ1813" s="6"/>
      <c r="BC1813" s="6"/>
    </row>
    <row r="1814" spans="8:55">
      <c r="H1814" s="6"/>
      <c r="O1814" s="6"/>
      <c r="V1814" s="6"/>
      <c r="AJ1814" s="6"/>
      <c r="BC1814" s="6"/>
    </row>
    <row r="1815" spans="8:55">
      <c r="H1815" s="6"/>
      <c r="O1815" s="6"/>
      <c r="V1815" s="6"/>
      <c r="AJ1815" s="6"/>
      <c r="BC1815" s="6"/>
    </row>
    <row r="1816" spans="8:55">
      <c r="H1816" s="6"/>
      <c r="O1816" s="6"/>
      <c r="V1816" s="6"/>
      <c r="AJ1816" s="6"/>
      <c r="BC1816" s="6"/>
    </row>
    <row r="1817" spans="8:55">
      <c r="H1817" s="6"/>
      <c r="O1817" s="6"/>
      <c r="V1817" s="6"/>
      <c r="AJ1817" s="6"/>
      <c r="BC1817" s="6"/>
    </row>
    <row r="1818" spans="8:55">
      <c r="H1818" s="6"/>
      <c r="O1818" s="6"/>
      <c r="V1818" s="6"/>
      <c r="AJ1818" s="6"/>
      <c r="BC1818" s="6"/>
    </row>
    <row r="1819" spans="8:55">
      <c r="H1819" s="6"/>
      <c r="O1819" s="6"/>
      <c r="V1819" s="6"/>
      <c r="AJ1819" s="6"/>
      <c r="BC1819" s="6"/>
    </row>
    <row r="1820" spans="8:55">
      <c r="H1820" s="6"/>
      <c r="O1820" s="6"/>
      <c r="V1820" s="6"/>
      <c r="AJ1820" s="6"/>
      <c r="BC1820" s="6"/>
    </row>
    <row r="1821" spans="8:55">
      <c r="H1821" s="6"/>
      <c r="O1821" s="6"/>
      <c r="V1821" s="6"/>
      <c r="AJ1821" s="6"/>
      <c r="BC1821" s="6"/>
    </row>
    <row r="1822" spans="8:55">
      <c r="H1822" s="6"/>
      <c r="O1822" s="6"/>
      <c r="V1822" s="6"/>
      <c r="AJ1822" s="6"/>
      <c r="BC1822" s="6"/>
    </row>
    <row r="1823" spans="8:55">
      <c r="H1823" s="6"/>
      <c r="O1823" s="6"/>
      <c r="V1823" s="6"/>
      <c r="AJ1823" s="6"/>
      <c r="BC1823" s="6"/>
    </row>
    <row r="1824" spans="8:55">
      <c r="H1824" s="6"/>
      <c r="O1824" s="6"/>
      <c r="V1824" s="6"/>
      <c r="AJ1824" s="6"/>
      <c r="BC1824" s="6"/>
    </row>
    <row r="1825" spans="8:55">
      <c r="H1825" s="6"/>
      <c r="O1825" s="6"/>
      <c r="V1825" s="6"/>
      <c r="AJ1825" s="6"/>
      <c r="BC1825" s="6"/>
    </row>
    <row r="1826" spans="8:55">
      <c r="H1826" s="6"/>
      <c r="O1826" s="6"/>
      <c r="V1826" s="6"/>
      <c r="AJ1826" s="6"/>
      <c r="BC1826" s="6"/>
    </row>
    <row r="1827" spans="8:55">
      <c r="H1827" s="6"/>
      <c r="O1827" s="6"/>
      <c r="V1827" s="6"/>
      <c r="AJ1827" s="6"/>
      <c r="BC1827" s="6"/>
    </row>
    <row r="1828" spans="8:55">
      <c r="H1828" s="6"/>
      <c r="O1828" s="6"/>
      <c r="V1828" s="6"/>
      <c r="AJ1828" s="6"/>
      <c r="BC1828" s="6"/>
    </row>
    <row r="1829" spans="8:55">
      <c r="H1829" s="6"/>
      <c r="O1829" s="6"/>
      <c r="V1829" s="6"/>
      <c r="AJ1829" s="6"/>
      <c r="BC1829" s="6"/>
    </row>
    <row r="1830" spans="8:55">
      <c r="H1830" s="6"/>
      <c r="O1830" s="6"/>
      <c r="V1830" s="6"/>
      <c r="AJ1830" s="6"/>
      <c r="BC1830" s="6"/>
    </row>
    <row r="1831" spans="8:55">
      <c r="H1831" s="6"/>
      <c r="O1831" s="6"/>
      <c r="V1831" s="6"/>
      <c r="AJ1831" s="6"/>
      <c r="BC1831" s="6"/>
    </row>
    <row r="1832" spans="8:55">
      <c r="H1832" s="6"/>
      <c r="O1832" s="6"/>
      <c r="V1832" s="6"/>
      <c r="AJ1832" s="6"/>
      <c r="BC1832" s="6"/>
    </row>
    <row r="1833" spans="8:55">
      <c r="H1833" s="6"/>
      <c r="O1833" s="6"/>
      <c r="V1833" s="6"/>
      <c r="AJ1833" s="6"/>
      <c r="BC1833" s="6"/>
    </row>
    <row r="1834" spans="8:55">
      <c r="H1834" s="6"/>
      <c r="O1834" s="6"/>
      <c r="V1834" s="6"/>
      <c r="AJ1834" s="6"/>
      <c r="BC1834" s="6"/>
    </row>
    <row r="1835" spans="8:55">
      <c r="H1835" s="6"/>
      <c r="O1835" s="6"/>
      <c r="V1835" s="6"/>
      <c r="AJ1835" s="6"/>
      <c r="BC1835" s="6"/>
    </row>
    <row r="1836" spans="8:55">
      <c r="H1836" s="6"/>
      <c r="O1836" s="6"/>
      <c r="V1836" s="6"/>
      <c r="AJ1836" s="6"/>
      <c r="BC1836" s="6"/>
    </row>
    <row r="1837" spans="8:55">
      <c r="H1837" s="6"/>
      <c r="O1837" s="6"/>
      <c r="V1837" s="6"/>
      <c r="AJ1837" s="6"/>
      <c r="BC1837" s="6"/>
    </row>
    <row r="1838" spans="8:55">
      <c r="H1838" s="6"/>
      <c r="O1838" s="6"/>
      <c r="V1838" s="6"/>
      <c r="AJ1838" s="6"/>
      <c r="BC1838" s="6"/>
    </row>
    <row r="1839" spans="8:55">
      <c r="H1839" s="6"/>
      <c r="O1839" s="6"/>
      <c r="V1839" s="6"/>
      <c r="AJ1839" s="6"/>
      <c r="BC1839" s="6"/>
    </row>
    <row r="1840" spans="8:55">
      <c r="H1840" s="6"/>
      <c r="O1840" s="6"/>
      <c r="V1840" s="6"/>
      <c r="AJ1840" s="6"/>
      <c r="BC1840" s="6"/>
    </row>
    <row r="1841" spans="8:55">
      <c r="H1841" s="6"/>
      <c r="O1841" s="6"/>
      <c r="V1841" s="6"/>
      <c r="AJ1841" s="6"/>
      <c r="BC1841" s="6"/>
    </row>
    <row r="1842" spans="8:55">
      <c r="H1842" s="6"/>
      <c r="O1842" s="6"/>
      <c r="V1842" s="6"/>
      <c r="AJ1842" s="6"/>
      <c r="BC1842" s="6"/>
    </row>
    <row r="1843" spans="8:55">
      <c r="H1843" s="6"/>
      <c r="O1843" s="6"/>
      <c r="V1843" s="6"/>
      <c r="AJ1843" s="6"/>
      <c r="BC1843" s="6"/>
    </row>
    <row r="1844" spans="8:55">
      <c r="H1844" s="6"/>
      <c r="O1844" s="6"/>
      <c r="V1844" s="6"/>
      <c r="AJ1844" s="6"/>
      <c r="BC1844" s="6"/>
    </row>
    <row r="1845" spans="8:55">
      <c r="H1845" s="6"/>
      <c r="O1845" s="6"/>
      <c r="V1845" s="6"/>
      <c r="AJ1845" s="6"/>
      <c r="BC1845" s="6"/>
    </row>
    <row r="1846" spans="8:55">
      <c r="H1846" s="6"/>
      <c r="O1846" s="6"/>
      <c r="V1846" s="6"/>
      <c r="AJ1846" s="6"/>
      <c r="BC1846" s="6"/>
    </row>
    <row r="1847" spans="8:55">
      <c r="H1847" s="6"/>
      <c r="O1847" s="6"/>
      <c r="V1847" s="6"/>
      <c r="AJ1847" s="6"/>
      <c r="BC1847" s="6"/>
    </row>
    <row r="1848" spans="8:55">
      <c r="H1848" s="6"/>
      <c r="O1848" s="6"/>
      <c r="V1848" s="6"/>
      <c r="AJ1848" s="6"/>
      <c r="BC1848" s="6"/>
    </row>
    <row r="1849" spans="8:55">
      <c r="H1849" s="6"/>
      <c r="O1849" s="6"/>
      <c r="V1849" s="6"/>
      <c r="AJ1849" s="6"/>
      <c r="BC1849" s="6"/>
    </row>
    <row r="1850" spans="8:55">
      <c r="H1850" s="6"/>
      <c r="O1850" s="6"/>
      <c r="V1850" s="6"/>
      <c r="AJ1850" s="6"/>
      <c r="BC1850" s="6"/>
    </row>
    <row r="1851" spans="8:55">
      <c r="H1851" s="6"/>
      <c r="O1851" s="6"/>
      <c r="V1851" s="6"/>
      <c r="AJ1851" s="6"/>
      <c r="BC1851" s="6"/>
    </row>
    <row r="1852" spans="8:55">
      <c r="H1852" s="6"/>
      <c r="O1852" s="6"/>
      <c r="V1852" s="6"/>
      <c r="AJ1852" s="6"/>
      <c r="BC1852" s="6"/>
    </row>
    <row r="1853" spans="8:55">
      <c r="H1853" s="6"/>
      <c r="O1853" s="6"/>
      <c r="V1853" s="6"/>
      <c r="AJ1853" s="6"/>
      <c r="BC1853" s="6"/>
    </row>
    <row r="1854" spans="8:55">
      <c r="H1854" s="6"/>
      <c r="O1854" s="6"/>
      <c r="V1854" s="6"/>
      <c r="AJ1854" s="6"/>
      <c r="BC1854" s="6"/>
    </row>
    <row r="1855" spans="8:55">
      <c r="H1855" s="6"/>
      <c r="O1855" s="6"/>
      <c r="V1855" s="6"/>
      <c r="AJ1855" s="6"/>
      <c r="BC1855" s="6"/>
    </row>
    <row r="1856" spans="8:55">
      <c r="H1856" s="6"/>
      <c r="O1856" s="6"/>
      <c r="V1856" s="6"/>
      <c r="AJ1856" s="6"/>
      <c r="BC1856" s="6"/>
    </row>
    <row r="1857" spans="8:55">
      <c r="H1857" s="6"/>
      <c r="O1857" s="6"/>
      <c r="V1857" s="6"/>
      <c r="AJ1857" s="6"/>
      <c r="BC1857" s="6"/>
    </row>
    <row r="1858" spans="8:55">
      <c r="H1858" s="6"/>
      <c r="O1858" s="6"/>
      <c r="V1858" s="6"/>
      <c r="AJ1858" s="6"/>
      <c r="BC1858" s="6"/>
    </row>
    <row r="1859" spans="8:55">
      <c r="H1859" s="6"/>
      <c r="O1859" s="6"/>
      <c r="V1859" s="6"/>
      <c r="AJ1859" s="6"/>
      <c r="BC1859" s="6"/>
    </row>
    <row r="1860" spans="8:55">
      <c r="H1860" s="6"/>
      <c r="O1860" s="6"/>
      <c r="V1860" s="6"/>
      <c r="AJ1860" s="6"/>
      <c r="BC1860" s="6"/>
    </row>
    <row r="1861" spans="8:55">
      <c r="H1861" s="6"/>
      <c r="O1861" s="6"/>
      <c r="V1861" s="6"/>
      <c r="AJ1861" s="6"/>
      <c r="BC1861" s="6"/>
    </row>
    <row r="1862" spans="8:55">
      <c r="H1862" s="6"/>
      <c r="O1862" s="6"/>
      <c r="V1862" s="6"/>
      <c r="AJ1862" s="6"/>
      <c r="BC1862" s="6"/>
    </row>
    <row r="1863" spans="8:55">
      <c r="H1863" s="6"/>
      <c r="O1863" s="6"/>
      <c r="V1863" s="6"/>
      <c r="AJ1863" s="6"/>
      <c r="BC1863" s="6"/>
    </row>
    <row r="1864" spans="8:55">
      <c r="H1864" s="6"/>
      <c r="O1864" s="6"/>
      <c r="V1864" s="6"/>
      <c r="AJ1864" s="6"/>
      <c r="BC1864" s="6"/>
    </row>
    <row r="1865" spans="8:55">
      <c r="H1865" s="6"/>
      <c r="O1865" s="6"/>
      <c r="V1865" s="6"/>
      <c r="AJ1865" s="6"/>
      <c r="BC1865" s="6"/>
    </row>
    <row r="1866" spans="8:55">
      <c r="H1866" s="6"/>
      <c r="O1866" s="6"/>
      <c r="V1866" s="6"/>
      <c r="AJ1866" s="6"/>
      <c r="BC1866" s="6"/>
    </row>
    <row r="1867" spans="8:55">
      <c r="H1867" s="6"/>
      <c r="O1867" s="6"/>
      <c r="V1867" s="6"/>
      <c r="AJ1867" s="6"/>
      <c r="BC1867" s="6"/>
    </row>
    <row r="1868" spans="8:55">
      <c r="H1868" s="6"/>
      <c r="O1868" s="6"/>
      <c r="V1868" s="6"/>
      <c r="AJ1868" s="6"/>
      <c r="BC1868" s="6"/>
    </row>
    <row r="1869" spans="8:55">
      <c r="H1869" s="6"/>
      <c r="O1869" s="6"/>
      <c r="V1869" s="6"/>
      <c r="AJ1869" s="6"/>
      <c r="BC1869" s="6"/>
    </row>
    <row r="1870" spans="8:55">
      <c r="H1870" s="6"/>
      <c r="O1870" s="6"/>
      <c r="V1870" s="6"/>
      <c r="AJ1870" s="6"/>
      <c r="BC1870" s="6"/>
    </row>
    <row r="1871" spans="8:55">
      <c r="H1871" s="6"/>
      <c r="O1871" s="6"/>
      <c r="V1871" s="6"/>
      <c r="AJ1871" s="6"/>
      <c r="BC1871" s="6"/>
    </row>
    <row r="1872" spans="8:55">
      <c r="H1872" s="6"/>
      <c r="O1872" s="6"/>
      <c r="V1872" s="6"/>
      <c r="AJ1872" s="6"/>
      <c r="BC1872" s="6"/>
    </row>
    <row r="1873" spans="8:55">
      <c r="H1873" s="6"/>
      <c r="O1873" s="6"/>
      <c r="V1873" s="6"/>
      <c r="AJ1873" s="6"/>
      <c r="BC1873" s="6"/>
    </row>
    <row r="1874" spans="8:55">
      <c r="H1874" s="6"/>
      <c r="O1874" s="6"/>
      <c r="V1874" s="6"/>
      <c r="AJ1874" s="6"/>
      <c r="BC1874" s="6"/>
    </row>
    <row r="1875" spans="8:55">
      <c r="H1875" s="6"/>
      <c r="O1875" s="6"/>
      <c r="V1875" s="6"/>
      <c r="AJ1875" s="6"/>
      <c r="BC1875" s="6"/>
    </row>
    <row r="1876" spans="8:55">
      <c r="H1876" s="6"/>
      <c r="O1876" s="6"/>
      <c r="V1876" s="6"/>
      <c r="AJ1876" s="6"/>
      <c r="BC1876" s="6"/>
    </row>
    <row r="1877" spans="8:55">
      <c r="H1877" s="6"/>
      <c r="O1877" s="6"/>
      <c r="V1877" s="6"/>
      <c r="AJ1877" s="6"/>
      <c r="BC1877" s="6"/>
    </row>
    <row r="1878" spans="8:55">
      <c r="H1878" s="6"/>
      <c r="O1878" s="6"/>
      <c r="V1878" s="6"/>
      <c r="AJ1878" s="6"/>
      <c r="BC1878" s="6"/>
    </row>
    <row r="1879" spans="8:55">
      <c r="H1879" s="6"/>
      <c r="O1879" s="6"/>
      <c r="V1879" s="6"/>
      <c r="AJ1879" s="6"/>
      <c r="BC1879" s="6"/>
    </row>
    <row r="1880" spans="8:55">
      <c r="H1880" s="6"/>
      <c r="O1880" s="6"/>
      <c r="V1880" s="6"/>
      <c r="AJ1880" s="6"/>
      <c r="BC1880" s="6"/>
    </row>
    <row r="1881" spans="8:55">
      <c r="H1881" s="6"/>
      <c r="O1881" s="6"/>
      <c r="V1881" s="6"/>
      <c r="AJ1881" s="6"/>
      <c r="BC1881" s="6"/>
    </row>
    <row r="1882" spans="8:55">
      <c r="H1882" s="6"/>
      <c r="O1882" s="6"/>
      <c r="V1882" s="6"/>
      <c r="AJ1882" s="6"/>
      <c r="BC1882" s="6"/>
    </row>
    <row r="1883" spans="8:55">
      <c r="H1883" s="6"/>
      <c r="O1883" s="6"/>
      <c r="V1883" s="6"/>
      <c r="AJ1883" s="6"/>
      <c r="BC1883" s="6"/>
    </row>
    <row r="1884" spans="8:55">
      <c r="H1884" s="6"/>
      <c r="O1884" s="6"/>
      <c r="V1884" s="6"/>
      <c r="AJ1884" s="6"/>
      <c r="BC1884" s="6"/>
    </row>
    <row r="1885" spans="8:55">
      <c r="H1885" s="6"/>
      <c r="O1885" s="6"/>
      <c r="V1885" s="6"/>
      <c r="AJ1885" s="6"/>
      <c r="BC1885" s="6"/>
    </row>
    <row r="1886" spans="8:55">
      <c r="H1886" s="6"/>
      <c r="O1886" s="6"/>
      <c r="V1886" s="6"/>
      <c r="AJ1886" s="6"/>
      <c r="BC1886" s="6"/>
    </row>
    <row r="1887" spans="8:55">
      <c r="H1887" s="6"/>
      <c r="O1887" s="6"/>
      <c r="V1887" s="6"/>
      <c r="AJ1887" s="6"/>
      <c r="BC1887" s="6"/>
    </row>
    <row r="1888" spans="8:55">
      <c r="H1888" s="6"/>
      <c r="O1888" s="6"/>
      <c r="V1888" s="6"/>
      <c r="AJ1888" s="6"/>
      <c r="BC1888" s="6"/>
    </row>
    <row r="1889" spans="8:55">
      <c r="H1889" s="6"/>
      <c r="O1889" s="6"/>
      <c r="V1889" s="6"/>
      <c r="AJ1889" s="6"/>
      <c r="BC1889" s="6"/>
    </row>
    <row r="1890" spans="8:55">
      <c r="H1890" s="6"/>
      <c r="O1890" s="6"/>
      <c r="V1890" s="6"/>
      <c r="AJ1890" s="6"/>
      <c r="BC1890" s="6"/>
    </row>
    <row r="1891" spans="8:55">
      <c r="H1891" s="6"/>
      <c r="O1891" s="6"/>
      <c r="V1891" s="6"/>
      <c r="AJ1891" s="6"/>
      <c r="BC1891" s="6"/>
    </row>
    <row r="1892" spans="8:55">
      <c r="H1892" s="6"/>
      <c r="O1892" s="6"/>
      <c r="V1892" s="6"/>
      <c r="AJ1892" s="6"/>
      <c r="BC1892" s="6"/>
    </row>
    <row r="1893" spans="8:55">
      <c r="H1893" s="6"/>
      <c r="O1893" s="6"/>
      <c r="V1893" s="6"/>
      <c r="AJ1893" s="6"/>
      <c r="BC1893" s="6"/>
    </row>
    <row r="1894" spans="8:55">
      <c r="H1894" s="6"/>
      <c r="O1894" s="6"/>
      <c r="V1894" s="6"/>
      <c r="AJ1894" s="6"/>
      <c r="BC1894" s="6"/>
    </row>
    <row r="1895" spans="8:55">
      <c r="H1895" s="6"/>
      <c r="O1895" s="6"/>
      <c r="V1895" s="6"/>
      <c r="AJ1895" s="6"/>
      <c r="BC1895" s="6"/>
    </row>
    <row r="1896" spans="8:55">
      <c r="H1896" s="6"/>
      <c r="O1896" s="6"/>
      <c r="V1896" s="6"/>
      <c r="AJ1896" s="6"/>
      <c r="BC1896" s="6"/>
    </row>
    <row r="1897" spans="8:55">
      <c r="H1897" s="6"/>
      <c r="O1897" s="6"/>
      <c r="V1897" s="6"/>
      <c r="AJ1897" s="6"/>
      <c r="BC1897" s="6"/>
    </row>
    <row r="1898" spans="8:55">
      <c r="H1898" s="6"/>
      <c r="O1898" s="6"/>
      <c r="V1898" s="6"/>
      <c r="AJ1898" s="6"/>
      <c r="BC1898" s="6"/>
    </row>
    <row r="1899" spans="8:55">
      <c r="H1899" s="6"/>
      <c r="O1899" s="6"/>
      <c r="V1899" s="6"/>
      <c r="AJ1899" s="6"/>
      <c r="BC1899" s="6"/>
    </row>
    <row r="1900" spans="8:55">
      <c r="H1900" s="6"/>
      <c r="O1900" s="6"/>
      <c r="V1900" s="6"/>
      <c r="AJ1900" s="6"/>
      <c r="BC1900" s="6"/>
    </row>
    <row r="1901" spans="8:55">
      <c r="H1901" s="6"/>
      <c r="O1901" s="6"/>
      <c r="V1901" s="6"/>
      <c r="AJ1901" s="6"/>
      <c r="BC1901" s="6"/>
    </row>
    <row r="1902" spans="8:55">
      <c r="H1902" s="6"/>
      <c r="O1902" s="6"/>
      <c r="V1902" s="6"/>
      <c r="AJ1902" s="6"/>
      <c r="BC1902" s="6"/>
    </row>
    <row r="1903" spans="8:55">
      <c r="H1903" s="6"/>
      <c r="O1903" s="6"/>
      <c r="V1903" s="6"/>
      <c r="AJ1903" s="6"/>
      <c r="BC1903" s="6"/>
    </row>
    <row r="1904" spans="8:55">
      <c r="H1904" s="6"/>
      <c r="O1904" s="6"/>
      <c r="V1904" s="6"/>
      <c r="AJ1904" s="6"/>
      <c r="BC1904" s="6"/>
    </row>
    <row r="1905" spans="8:55">
      <c r="H1905" s="6"/>
      <c r="O1905" s="6"/>
      <c r="V1905" s="6"/>
      <c r="AJ1905" s="6"/>
      <c r="BC1905" s="6"/>
    </row>
    <row r="1906" spans="8:55">
      <c r="H1906" s="6"/>
      <c r="O1906" s="6"/>
      <c r="V1906" s="6"/>
      <c r="AJ1906" s="6"/>
      <c r="BC1906" s="6"/>
    </row>
    <row r="1907" spans="8:55">
      <c r="H1907" s="6"/>
      <c r="O1907" s="6"/>
      <c r="V1907" s="6"/>
      <c r="AJ1907" s="6"/>
      <c r="BC1907" s="6"/>
    </row>
    <row r="1908" spans="8:55">
      <c r="H1908" s="6"/>
      <c r="O1908" s="6"/>
      <c r="V1908" s="6"/>
      <c r="AJ1908" s="6"/>
      <c r="BC1908" s="6"/>
    </row>
    <row r="1909" spans="8:55">
      <c r="H1909" s="6"/>
      <c r="O1909" s="6"/>
      <c r="V1909" s="6"/>
      <c r="AJ1909" s="6"/>
      <c r="BC1909" s="6"/>
    </row>
    <row r="1910" spans="8:55">
      <c r="H1910" s="6"/>
      <c r="O1910" s="6"/>
      <c r="V1910" s="6"/>
      <c r="AJ1910" s="6"/>
      <c r="BC1910" s="6"/>
    </row>
    <row r="1911" spans="8:55">
      <c r="H1911" s="6"/>
      <c r="O1911" s="6"/>
      <c r="V1911" s="6"/>
      <c r="AJ1911" s="6"/>
      <c r="BC1911" s="6"/>
    </row>
    <row r="1912" spans="8:55">
      <c r="H1912" s="6"/>
      <c r="O1912" s="6"/>
      <c r="V1912" s="6"/>
      <c r="AJ1912" s="6"/>
      <c r="BC1912" s="6"/>
    </row>
    <row r="1913" spans="8:55">
      <c r="H1913" s="6"/>
      <c r="O1913" s="6"/>
      <c r="V1913" s="6"/>
      <c r="AJ1913" s="6"/>
      <c r="BC1913" s="6"/>
    </row>
    <row r="1914" spans="8:55">
      <c r="H1914" s="6"/>
      <c r="O1914" s="6"/>
      <c r="V1914" s="6"/>
      <c r="AJ1914" s="6"/>
      <c r="BC1914" s="6"/>
    </row>
    <row r="1915" spans="8:55">
      <c r="H1915" s="6"/>
      <c r="O1915" s="6"/>
      <c r="V1915" s="6"/>
      <c r="AJ1915" s="6"/>
      <c r="BC1915" s="6"/>
    </row>
    <row r="1916" spans="8:55">
      <c r="H1916" s="6"/>
      <c r="O1916" s="6"/>
      <c r="V1916" s="6"/>
      <c r="AJ1916" s="6"/>
      <c r="BC1916" s="6"/>
    </row>
    <row r="1917" spans="8:55">
      <c r="H1917" s="6"/>
      <c r="O1917" s="6"/>
      <c r="V1917" s="6"/>
      <c r="AJ1917" s="6"/>
      <c r="BC1917" s="6"/>
    </row>
    <row r="1918" spans="8:55">
      <c r="H1918" s="6"/>
      <c r="O1918" s="6"/>
      <c r="V1918" s="6"/>
      <c r="AJ1918" s="6"/>
      <c r="BC1918" s="6"/>
    </row>
    <row r="1919" spans="8:55">
      <c r="H1919" s="6"/>
      <c r="O1919" s="6"/>
      <c r="V1919" s="6"/>
      <c r="AJ1919" s="6"/>
      <c r="BC1919" s="6"/>
    </row>
    <row r="1920" spans="8:55">
      <c r="H1920" s="6"/>
      <c r="O1920" s="6"/>
      <c r="V1920" s="6"/>
      <c r="AJ1920" s="6"/>
      <c r="BC1920" s="6"/>
    </row>
    <row r="1921" spans="8:55">
      <c r="H1921" s="6"/>
      <c r="O1921" s="6"/>
      <c r="V1921" s="6"/>
      <c r="AJ1921" s="6"/>
      <c r="BC1921" s="6"/>
    </row>
    <row r="1922" spans="8:55">
      <c r="H1922" s="6"/>
      <c r="O1922" s="6"/>
      <c r="V1922" s="6"/>
      <c r="AJ1922" s="6"/>
      <c r="BC1922" s="6"/>
    </row>
    <row r="1923" spans="8:55">
      <c r="H1923" s="6"/>
      <c r="O1923" s="6"/>
      <c r="V1923" s="6"/>
      <c r="AJ1923" s="6"/>
      <c r="BC1923" s="6"/>
    </row>
    <row r="1924" spans="8:55">
      <c r="H1924" s="6"/>
      <c r="O1924" s="6"/>
      <c r="V1924" s="6"/>
      <c r="AJ1924" s="6"/>
      <c r="BC1924" s="6"/>
    </row>
    <row r="1925" spans="8:55">
      <c r="H1925" s="6"/>
      <c r="O1925" s="6"/>
      <c r="V1925" s="6"/>
      <c r="AJ1925" s="6"/>
      <c r="BC1925" s="6"/>
    </row>
    <row r="1926" spans="8:55">
      <c r="H1926" s="6"/>
      <c r="O1926" s="6"/>
      <c r="V1926" s="6"/>
      <c r="AJ1926" s="6"/>
      <c r="BC1926" s="6"/>
    </row>
    <row r="1927" spans="8:55">
      <c r="H1927" s="6"/>
      <c r="O1927" s="6"/>
      <c r="V1927" s="6"/>
      <c r="AJ1927" s="6"/>
      <c r="BC1927" s="6"/>
    </row>
    <row r="1928" spans="8:55">
      <c r="H1928" s="6"/>
      <c r="O1928" s="6"/>
      <c r="V1928" s="6"/>
      <c r="AJ1928" s="6"/>
      <c r="BC1928" s="6"/>
    </row>
    <row r="1929" spans="8:55">
      <c r="H1929" s="6"/>
      <c r="O1929" s="6"/>
      <c r="V1929" s="6"/>
      <c r="AJ1929" s="6"/>
      <c r="BC1929" s="6"/>
    </row>
    <row r="1930" spans="8:55">
      <c r="H1930" s="6"/>
      <c r="O1930" s="6"/>
      <c r="V1930" s="6"/>
      <c r="AJ1930" s="6"/>
      <c r="BC1930" s="6"/>
    </row>
    <row r="1931" spans="8:55">
      <c r="H1931" s="6"/>
      <c r="O1931" s="6"/>
      <c r="V1931" s="6"/>
      <c r="AJ1931" s="6"/>
      <c r="BC1931" s="6"/>
    </row>
    <row r="1932" spans="8:55">
      <c r="H1932" s="6"/>
      <c r="O1932" s="6"/>
      <c r="V1932" s="6"/>
      <c r="AJ1932" s="6"/>
      <c r="BC1932" s="6"/>
    </row>
    <row r="1933" spans="8:55">
      <c r="H1933" s="6"/>
      <c r="O1933" s="6"/>
      <c r="V1933" s="6"/>
      <c r="AJ1933" s="6"/>
      <c r="BC1933" s="6"/>
    </row>
    <row r="1934" spans="8:55">
      <c r="H1934" s="6"/>
      <c r="O1934" s="6"/>
      <c r="V1934" s="6"/>
      <c r="AJ1934" s="6"/>
      <c r="BC1934" s="6"/>
    </row>
    <row r="1935" spans="8:55">
      <c r="H1935" s="6"/>
      <c r="O1935" s="6"/>
      <c r="V1935" s="6"/>
      <c r="AJ1935" s="6"/>
      <c r="BC1935" s="6"/>
    </row>
    <row r="1936" spans="8:55">
      <c r="H1936" s="6"/>
      <c r="O1936" s="6"/>
      <c r="V1936" s="6"/>
      <c r="AJ1936" s="6"/>
      <c r="BC1936" s="6"/>
    </row>
    <row r="1937" spans="8:55">
      <c r="H1937" s="6"/>
      <c r="O1937" s="6"/>
      <c r="V1937" s="6"/>
      <c r="AJ1937" s="6"/>
      <c r="BC1937" s="6"/>
    </row>
    <row r="1938" spans="8:55">
      <c r="H1938" s="6"/>
      <c r="O1938" s="6"/>
      <c r="V1938" s="6"/>
      <c r="AJ1938" s="6"/>
      <c r="BC1938" s="6"/>
    </row>
    <row r="1939" spans="8:55">
      <c r="H1939" s="6"/>
      <c r="O1939" s="6"/>
      <c r="V1939" s="6"/>
      <c r="AJ1939" s="6"/>
      <c r="BC1939" s="6"/>
    </row>
    <row r="1940" spans="8:55">
      <c r="H1940" s="6"/>
      <c r="O1940" s="6"/>
      <c r="V1940" s="6"/>
      <c r="AJ1940" s="6"/>
      <c r="BC1940" s="6"/>
    </row>
    <row r="1941" spans="8:55">
      <c r="H1941" s="6"/>
      <c r="O1941" s="6"/>
      <c r="V1941" s="6"/>
      <c r="AJ1941" s="6"/>
      <c r="BC1941" s="6"/>
    </row>
    <row r="1942" spans="8:55">
      <c r="H1942" s="6"/>
      <c r="O1942" s="6"/>
      <c r="V1942" s="6"/>
      <c r="AJ1942" s="6"/>
      <c r="BC1942" s="6"/>
    </row>
    <row r="1943" spans="8:55">
      <c r="H1943" s="6"/>
      <c r="O1943" s="6"/>
      <c r="V1943" s="6"/>
      <c r="AJ1943" s="6"/>
      <c r="BC1943" s="6"/>
    </row>
    <row r="1944" spans="8:55">
      <c r="H1944" s="6"/>
      <c r="O1944" s="6"/>
      <c r="V1944" s="6"/>
      <c r="AJ1944" s="6"/>
      <c r="BC1944" s="6"/>
    </row>
    <row r="1945" spans="8:55">
      <c r="H1945" s="6"/>
      <c r="O1945" s="6"/>
      <c r="V1945" s="6"/>
      <c r="AJ1945" s="6"/>
      <c r="BC1945" s="6"/>
    </row>
    <row r="1946" spans="8:55">
      <c r="H1946" s="6"/>
      <c r="O1946" s="6"/>
      <c r="V1946" s="6"/>
      <c r="AJ1946" s="6"/>
      <c r="BC1946" s="6"/>
    </row>
    <row r="1947" spans="8:55">
      <c r="H1947" s="6"/>
      <c r="O1947" s="6"/>
      <c r="V1947" s="6"/>
      <c r="AJ1947" s="6"/>
      <c r="BC1947" s="6"/>
    </row>
    <row r="1948" spans="8:55">
      <c r="H1948" s="6"/>
      <c r="O1948" s="6"/>
      <c r="V1948" s="6"/>
      <c r="AJ1948" s="6"/>
      <c r="BC1948" s="6"/>
    </row>
    <row r="1949" spans="8:55">
      <c r="H1949" s="6"/>
      <c r="O1949" s="6"/>
      <c r="V1949" s="6"/>
      <c r="AJ1949" s="6"/>
      <c r="BC1949" s="6"/>
    </row>
    <row r="1950" spans="8:55">
      <c r="H1950" s="6"/>
      <c r="O1950" s="6"/>
      <c r="V1950" s="6"/>
      <c r="AJ1950" s="6"/>
      <c r="BC1950" s="6"/>
    </row>
    <row r="1951" spans="8:55">
      <c r="H1951" s="6"/>
      <c r="O1951" s="6"/>
      <c r="V1951" s="6"/>
      <c r="AJ1951" s="6"/>
      <c r="BC1951" s="6"/>
    </row>
    <row r="1952" spans="8:55">
      <c r="H1952" s="6"/>
      <c r="O1952" s="6"/>
      <c r="V1952" s="6"/>
      <c r="AJ1952" s="6"/>
      <c r="BC1952" s="6"/>
    </row>
    <row r="1953" spans="8:55">
      <c r="H1953" s="6"/>
      <c r="O1953" s="6"/>
      <c r="V1953" s="6"/>
      <c r="AJ1953" s="6"/>
      <c r="BC1953" s="6"/>
    </row>
    <row r="1954" spans="8:55">
      <c r="H1954" s="6"/>
      <c r="O1954" s="6"/>
      <c r="V1954" s="6"/>
      <c r="AJ1954" s="6"/>
      <c r="BC1954" s="6"/>
    </row>
    <row r="1955" spans="8:55">
      <c r="H1955" s="6"/>
      <c r="O1955" s="6"/>
      <c r="V1955" s="6"/>
      <c r="AJ1955" s="6"/>
      <c r="BC1955" s="6"/>
    </row>
    <row r="1956" spans="8:55">
      <c r="H1956" s="6"/>
      <c r="O1956" s="6"/>
      <c r="V1956" s="6"/>
      <c r="AJ1956" s="6"/>
      <c r="BC1956" s="6"/>
    </row>
    <row r="1957" spans="8:55">
      <c r="H1957" s="6"/>
      <c r="O1957" s="6"/>
      <c r="V1957" s="6"/>
      <c r="AJ1957" s="6"/>
      <c r="BC1957" s="6"/>
    </row>
    <row r="1958" spans="8:55">
      <c r="H1958" s="6"/>
      <c r="O1958" s="6"/>
      <c r="V1958" s="6"/>
      <c r="AJ1958" s="6"/>
      <c r="BC1958" s="6"/>
    </row>
    <row r="1959" spans="8:55">
      <c r="H1959" s="6"/>
      <c r="O1959" s="6"/>
      <c r="V1959" s="6"/>
      <c r="AJ1959" s="6"/>
      <c r="BC1959" s="6"/>
    </row>
    <row r="1960" spans="8:55">
      <c r="H1960" s="6"/>
      <c r="O1960" s="6"/>
      <c r="V1960" s="6"/>
      <c r="AJ1960" s="6"/>
      <c r="BC1960" s="6"/>
    </row>
    <row r="1961" spans="8:55">
      <c r="H1961" s="6"/>
      <c r="O1961" s="6"/>
      <c r="V1961" s="6"/>
      <c r="AJ1961" s="6"/>
      <c r="BC1961" s="6"/>
    </row>
    <row r="1962" spans="8:55">
      <c r="H1962" s="6"/>
      <c r="O1962" s="6"/>
      <c r="V1962" s="6"/>
      <c r="AJ1962" s="6"/>
      <c r="BC1962" s="6"/>
    </row>
    <row r="1963" spans="8:55">
      <c r="H1963" s="6"/>
      <c r="O1963" s="6"/>
      <c r="V1963" s="6"/>
      <c r="AJ1963" s="6"/>
      <c r="BC1963" s="6"/>
    </row>
    <row r="1964" spans="8:55">
      <c r="H1964" s="6"/>
      <c r="O1964" s="6"/>
      <c r="V1964" s="6"/>
      <c r="AJ1964" s="6"/>
      <c r="BC1964" s="6"/>
    </row>
    <row r="1965" spans="8:55">
      <c r="H1965" s="6"/>
      <c r="O1965" s="6"/>
      <c r="V1965" s="6"/>
      <c r="AJ1965" s="6"/>
      <c r="BC1965" s="6"/>
    </row>
    <row r="1966" spans="8:55">
      <c r="H1966" s="6"/>
      <c r="O1966" s="6"/>
      <c r="V1966" s="6"/>
      <c r="AJ1966" s="6"/>
      <c r="BC1966" s="6"/>
    </row>
    <row r="1967" spans="8:55">
      <c r="H1967" s="6"/>
      <c r="O1967" s="6"/>
      <c r="V1967" s="6"/>
      <c r="AJ1967" s="6"/>
      <c r="BC1967" s="6"/>
    </row>
    <row r="1968" spans="8:55">
      <c r="H1968" s="6"/>
      <c r="O1968" s="6"/>
      <c r="V1968" s="6"/>
      <c r="AJ1968" s="6"/>
      <c r="BC1968" s="6"/>
    </row>
    <row r="1969" spans="8:55">
      <c r="H1969" s="6"/>
      <c r="O1969" s="6"/>
      <c r="V1969" s="6"/>
      <c r="AJ1969" s="6"/>
      <c r="BC1969" s="6"/>
    </row>
    <row r="1970" spans="8:55">
      <c r="H1970" s="6"/>
      <c r="O1970" s="6"/>
      <c r="V1970" s="6"/>
      <c r="AJ1970" s="6"/>
      <c r="BC1970" s="6"/>
    </row>
    <row r="1971" spans="8:55">
      <c r="H1971" s="6"/>
      <c r="O1971" s="6"/>
      <c r="V1971" s="6"/>
      <c r="AJ1971" s="6"/>
      <c r="BC1971" s="6"/>
    </row>
    <row r="1972" spans="8:55">
      <c r="H1972" s="6"/>
      <c r="O1972" s="6"/>
      <c r="V1972" s="6"/>
      <c r="AJ1972" s="6"/>
      <c r="BC1972" s="6"/>
    </row>
    <row r="1973" spans="8:55">
      <c r="H1973" s="6"/>
      <c r="O1973" s="6"/>
      <c r="V1973" s="6"/>
      <c r="AJ1973" s="6"/>
      <c r="BC1973" s="6"/>
    </row>
    <row r="1974" spans="8:55">
      <c r="H1974" s="6"/>
      <c r="O1974" s="6"/>
      <c r="V1974" s="6"/>
      <c r="AJ1974" s="6"/>
      <c r="BC1974" s="6"/>
    </row>
    <row r="1975" spans="8:55">
      <c r="H1975" s="6"/>
      <c r="O1975" s="6"/>
      <c r="V1975" s="6"/>
      <c r="AJ1975" s="6"/>
      <c r="BC1975" s="6"/>
    </row>
    <row r="1976" spans="8:55">
      <c r="H1976" s="6"/>
      <c r="O1976" s="6"/>
      <c r="V1976" s="6"/>
      <c r="AJ1976" s="6"/>
      <c r="BC1976" s="6"/>
    </row>
    <row r="1977" spans="8:55">
      <c r="H1977" s="6"/>
      <c r="O1977" s="6"/>
      <c r="V1977" s="6"/>
      <c r="AJ1977" s="6"/>
      <c r="BC1977" s="6"/>
    </row>
    <row r="1978" spans="8:55">
      <c r="H1978" s="6"/>
      <c r="O1978" s="6"/>
      <c r="V1978" s="6"/>
      <c r="AJ1978" s="6"/>
      <c r="BC1978" s="6"/>
    </row>
    <row r="1979" spans="8:55">
      <c r="H1979" s="6"/>
      <c r="O1979" s="6"/>
      <c r="V1979" s="6"/>
      <c r="AJ1979" s="6"/>
      <c r="BC1979" s="6"/>
    </row>
    <row r="1980" spans="8:55">
      <c r="H1980" s="6"/>
      <c r="O1980" s="6"/>
      <c r="V1980" s="6"/>
      <c r="AJ1980" s="6"/>
      <c r="BC1980" s="6"/>
    </row>
    <row r="1981" spans="8:55">
      <c r="H1981" s="6"/>
      <c r="O1981" s="6"/>
      <c r="V1981" s="6"/>
      <c r="AJ1981" s="6"/>
      <c r="BC1981" s="6"/>
    </row>
    <row r="1982" spans="8:55">
      <c r="H1982" s="6"/>
      <c r="O1982" s="6"/>
      <c r="V1982" s="6"/>
      <c r="AJ1982" s="6"/>
      <c r="BC1982" s="6"/>
    </row>
    <row r="1983" spans="8:55">
      <c r="H1983" s="6"/>
      <c r="O1983" s="6"/>
      <c r="V1983" s="6"/>
      <c r="AJ1983" s="6"/>
      <c r="BC1983" s="6"/>
    </row>
    <row r="1984" spans="8:55">
      <c r="H1984" s="6"/>
      <c r="O1984" s="6"/>
      <c r="V1984" s="6"/>
      <c r="AJ1984" s="6"/>
      <c r="BC1984" s="6"/>
    </row>
    <row r="1985" spans="8:55">
      <c r="H1985" s="6"/>
      <c r="O1985" s="6"/>
      <c r="V1985" s="6"/>
      <c r="AJ1985" s="6"/>
      <c r="BC1985" s="6"/>
    </row>
    <row r="1986" spans="8:55">
      <c r="H1986" s="6"/>
      <c r="O1986" s="6"/>
      <c r="V1986" s="6"/>
      <c r="AJ1986" s="6"/>
      <c r="BC1986" s="6"/>
    </row>
    <row r="1987" spans="8:55">
      <c r="H1987" s="6"/>
      <c r="O1987" s="6"/>
      <c r="V1987" s="6"/>
      <c r="AJ1987" s="6"/>
      <c r="BC1987" s="6"/>
    </row>
    <row r="1988" spans="8:55">
      <c r="H1988" s="6"/>
      <c r="O1988" s="6"/>
      <c r="V1988" s="6"/>
      <c r="AJ1988" s="6"/>
      <c r="BC1988" s="6"/>
    </row>
    <row r="1989" spans="8:55">
      <c r="H1989" s="6"/>
      <c r="O1989" s="6"/>
      <c r="V1989" s="6"/>
      <c r="AJ1989" s="6"/>
      <c r="BC1989" s="6"/>
    </row>
    <row r="1990" spans="8:55">
      <c r="H1990" s="6"/>
      <c r="O1990" s="6"/>
      <c r="V1990" s="6"/>
      <c r="AJ1990" s="6"/>
      <c r="BC1990" s="6"/>
    </row>
    <row r="1991" spans="8:55">
      <c r="H1991" s="6"/>
      <c r="O1991" s="6"/>
      <c r="V1991" s="6"/>
      <c r="AJ1991" s="6"/>
      <c r="BC1991" s="6"/>
    </row>
    <row r="1992" spans="8:55">
      <c r="H1992" s="6"/>
      <c r="O1992" s="6"/>
      <c r="V1992" s="6"/>
      <c r="AJ1992" s="6"/>
      <c r="BC1992" s="6"/>
    </row>
    <row r="1993" spans="8:55">
      <c r="H1993" s="6"/>
      <c r="O1993" s="6"/>
      <c r="V1993" s="6"/>
      <c r="AJ1993" s="6"/>
      <c r="BC1993" s="6"/>
    </row>
    <row r="1994" spans="8:55">
      <c r="H1994" s="6"/>
      <c r="O1994" s="6"/>
      <c r="V1994" s="6"/>
      <c r="AJ1994" s="6"/>
      <c r="BC1994" s="6"/>
    </row>
    <row r="1995" spans="8:55">
      <c r="H1995" s="6"/>
      <c r="O1995" s="6"/>
      <c r="V1995" s="6"/>
      <c r="AJ1995" s="6"/>
      <c r="BC1995" s="6"/>
    </row>
    <row r="1996" spans="8:55">
      <c r="H1996" s="6"/>
      <c r="O1996" s="6"/>
      <c r="V1996" s="6"/>
      <c r="AJ1996" s="6"/>
      <c r="BC1996" s="6"/>
    </row>
    <row r="1997" spans="8:55">
      <c r="H1997" s="6"/>
      <c r="O1997" s="6"/>
      <c r="V1997" s="6"/>
      <c r="AJ1997" s="6"/>
      <c r="BC1997" s="6"/>
    </row>
    <row r="1998" spans="8:55">
      <c r="H1998" s="6"/>
      <c r="O1998" s="6"/>
      <c r="V1998" s="6"/>
      <c r="AJ1998" s="6"/>
      <c r="BC1998" s="6"/>
    </row>
    <row r="1999" spans="8:55">
      <c r="H1999" s="6"/>
      <c r="O1999" s="6"/>
      <c r="V1999" s="6"/>
      <c r="AJ1999" s="6"/>
      <c r="BC1999" s="6"/>
    </row>
    <row r="2000" spans="8:55">
      <c r="H2000" s="6"/>
      <c r="O2000" s="6"/>
      <c r="V2000" s="6"/>
      <c r="AJ2000" s="6"/>
      <c r="BC2000" s="6"/>
    </row>
    <row r="2001" spans="8:55">
      <c r="H2001" s="6"/>
      <c r="O2001" s="6"/>
      <c r="V2001" s="6"/>
      <c r="AJ2001" s="6"/>
      <c r="BC2001" s="6"/>
    </row>
    <row r="2002" spans="8:55">
      <c r="H2002" s="6"/>
      <c r="O2002" s="6"/>
      <c r="V2002" s="6"/>
      <c r="AJ2002" s="6"/>
      <c r="BC2002" s="6"/>
    </row>
    <row r="2003" spans="8:55">
      <c r="H2003" s="6"/>
      <c r="O2003" s="6"/>
      <c r="V2003" s="6"/>
      <c r="AJ2003" s="6"/>
      <c r="BC2003" s="6"/>
    </row>
    <row r="2004" spans="8:55">
      <c r="H2004" s="6"/>
      <c r="O2004" s="6"/>
      <c r="V2004" s="6"/>
      <c r="AJ2004" s="6"/>
      <c r="BC2004" s="6"/>
    </row>
    <row r="2005" spans="8:55">
      <c r="H2005" s="6"/>
      <c r="O2005" s="6"/>
      <c r="V2005" s="6"/>
      <c r="AJ2005" s="6"/>
      <c r="BC2005" s="6"/>
    </row>
    <row r="2006" spans="8:55">
      <c r="H2006" s="6"/>
      <c r="O2006" s="6"/>
      <c r="V2006" s="6"/>
      <c r="AJ2006" s="6"/>
      <c r="BC2006" s="6"/>
    </row>
    <row r="2007" spans="8:55">
      <c r="H2007" s="6"/>
      <c r="O2007" s="6"/>
      <c r="V2007" s="6"/>
      <c r="AJ2007" s="6"/>
      <c r="BC2007" s="6"/>
    </row>
    <row r="2008" spans="8:55">
      <c r="H2008" s="6"/>
      <c r="O2008" s="6"/>
      <c r="V2008" s="6"/>
      <c r="AJ2008" s="6"/>
      <c r="BC2008" s="6"/>
    </row>
    <row r="2009" spans="8:55">
      <c r="H2009" s="6"/>
      <c r="O2009" s="6"/>
      <c r="V2009" s="6"/>
      <c r="AJ2009" s="6"/>
      <c r="BC2009" s="6"/>
    </row>
    <row r="2010" spans="8:55">
      <c r="H2010" s="6"/>
      <c r="O2010" s="6"/>
      <c r="V2010" s="6"/>
      <c r="AJ2010" s="6"/>
      <c r="BC2010" s="6"/>
    </row>
    <row r="2011" spans="8:55">
      <c r="H2011" s="6"/>
      <c r="O2011" s="6"/>
      <c r="V2011" s="6"/>
      <c r="AJ2011" s="6"/>
      <c r="BC2011" s="6"/>
    </row>
    <row r="2012" spans="8:55">
      <c r="H2012" s="6"/>
      <c r="O2012" s="6"/>
      <c r="V2012" s="6"/>
      <c r="AJ2012" s="6"/>
      <c r="BC2012" s="6"/>
    </row>
    <row r="2013" spans="8:55">
      <c r="H2013" s="6"/>
      <c r="O2013" s="6"/>
      <c r="V2013" s="6"/>
      <c r="AJ2013" s="6"/>
      <c r="BC2013" s="6"/>
    </row>
    <row r="2014" spans="8:55">
      <c r="H2014" s="6"/>
      <c r="O2014" s="6"/>
      <c r="V2014" s="6"/>
      <c r="AJ2014" s="6"/>
      <c r="BC2014" s="6"/>
    </row>
    <row r="2015" spans="8:55">
      <c r="H2015" s="6"/>
      <c r="O2015" s="6"/>
      <c r="V2015" s="6"/>
      <c r="AJ2015" s="6"/>
      <c r="BC2015" s="6"/>
    </row>
    <row r="2016" spans="8:55">
      <c r="H2016" s="6"/>
      <c r="O2016" s="6"/>
      <c r="V2016" s="6"/>
      <c r="AJ2016" s="6"/>
      <c r="BC2016" s="6"/>
    </row>
    <row r="2017" spans="8:55">
      <c r="H2017" s="6"/>
      <c r="O2017" s="6"/>
      <c r="V2017" s="6"/>
      <c r="AJ2017" s="6"/>
      <c r="BC2017" s="6"/>
    </row>
    <row r="2018" spans="8:55">
      <c r="H2018" s="6"/>
      <c r="O2018" s="6"/>
      <c r="V2018" s="6"/>
      <c r="AJ2018" s="6"/>
      <c r="BC2018" s="6"/>
    </row>
    <row r="2019" spans="8:55">
      <c r="H2019" s="6"/>
      <c r="O2019" s="6"/>
      <c r="V2019" s="6"/>
      <c r="AJ2019" s="6"/>
      <c r="BC2019" s="6"/>
    </row>
    <row r="2020" spans="8:55">
      <c r="H2020" s="6"/>
      <c r="O2020" s="6"/>
      <c r="V2020" s="6"/>
      <c r="AJ2020" s="6"/>
      <c r="BC2020" s="6"/>
    </row>
    <row r="2021" spans="8:55">
      <c r="H2021" s="6"/>
      <c r="O2021" s="6"/>
      <c r="V2021" s="6"/>
      <c r="AJ2021" s="6"/>
      <c r="BC2021" s="6"/>
    </row>
    <row r="2022" spans="8:55">
      <c r="H2022" s="6"/>
      <c r="O2022" s="6"/>
      <c r="V2022" s="6"/>
      <c r="AJ2022" s="6"/>
      <c r="BC2022" s="6"/>
    </row>
    <row r="2023" spans="8:55">
      <c r="H2023" s="6"/>
      <c r="O2023" s="6"/>
      <c r="V2023" s="6"/>
      <c r="AJ2023" s="6"/>
      <c r="BC2023" s="6"/>
    </row>
    <row r="2024" spans="8:55">
      <c r="H2024" s="6"/>
      <c r="O2024" s="6"/>
      <c r="V2024" s="6"/>
      <c r="AJ2024" s="6"/>
      <c r="BC2024" s="6"/>
    </row>
    <row r="2025" spans="8:55">
      <c r="H2025" s="6"/>
      <c r="O2025" s="6"/>
      <c r="V2025" s="6"/>
      <c r="AJ2025" s="6"/>
      <c r="BC2025" s="6"/>
    </row>
    <row r="2026" spans="8:55">
      <c r="H2026" s="6"/>
      <c r="O2026" s="6"/>
      <c r="V2026" s="6"/>
      <c r="AJ2026" s="6"/>
      <c r="BC2026" s="6"/>
    </row>
    <row r="2027" spans="8:55">
      <c r="H2027" s="6"/>
      <c r="O2027" s="6"/>
      <c r="V2027" s="6"/>
      <c r="AJ2027" s="6"/>
      <c r="BC2027" s="6"/>
    </row>
    <row r="2028" spans="8:55">
      <c r="H2028" s="6"/>
      <c r="O2028" s="6"/>
      <c r="V2028" s="6"/>
      <c r="AJ2028" s="6"/>
      <c r="BC2028" s="6"/>
    </row>
    <row r="2029" spans="8:55">
      <c r="H2029" s="6"/>
      <c r="O2029" s="6"/>
      <c r="V2029" s="6"/>
      <c r="AJ2029" s="6"/>
      <c r="BC2029" s="6"/>
    </row>
    <row r="2030" spans="8:55">
      <c r="H2030" s="6"/>
      <c r="O2030" s="6"/>
      <c r="V2030" s="6"/>
      <c r="AJ2030" s="6"/>
      <c r="BC2030" s="6"/>
    </row>
    <row r="2031" spans="8:55">
      <c r="H2031" s="6"/>
      <c r="O2031" s="6"/>
      <c r="V2031" s="6"/>
      <c r="AJ2031" s="6"/>
      <c r="BC2031" s="6"/>
    </row>
    <row r="2032" spans="8:55">
      <c r="H2032" s="6"/>
      <c r="O2032" s="6"/>
      <c r="V2032" s="6"/>
      <c r="AJ2032" s="6"/>
      <c r="BC2032" s="6"/>
    </row>
    <row r="2033" spans="8:55">
      <c r="H2033" s="6"/>
      <c r="O2033" s="6"/>
      <c r="V2033" s="6"/>
      <c r="AJ2033" s="6"/>
      <c r="BC2033" s="6"/>
    </row>
    <row r="2034" spans="8:55">
      <c r="H2034" s="6"/>
      <c r="O2034" s="6"/>
      <c r="V2034" s="6"/>
      <c r="AJ2034" s="6"/>
      <c r="BC2034" s="6"/>
    </row>
    <row r="2035" spans="8:55">
      <c r="H2035" s="6"/>
      <c r="O2035" s="6"/>
      <c r="V2035" s="6"/>
      <c r="AJ2035" s="6"/>
      <c r="BC2035" s="6"/>
    </row>
    <row r="2036" spans="8:55">
      <c r="H2036" s="6"/>
      <c r="O2036" s="6"/>
      <c r="V2036" s="6"/>
      <c r="AJ2036" s="6"/>
      <c r="BC2036" s="6"/>
    </row>
    <row r="2037" spans="8:55">
      <c r="H2037" s="6"/>
      <c r="O2037" s="6"/>
      <c r="V2037" s="6"/>
      <c r="AJ2037" s="6"/>
      <c r="BC2037" s="6"/>
    </row>
    <row r="2038" spans="8:55">
      <c r="H2038" s="6"/>
      <c r="O2038" s="6"/>
      <c r="V2038" s="6"/>
      <c r="AJ2038" s="6"/>
      <c r="BC2038" s="6"/>
    </row>
    <row r="2039" spans="8:55">
      <c r="H2039" s="6"/>
      <c r="O2039" s="6"/>
      <c r="V2039" s="6"/>
      <c r="AJ2039" s="6"/>
      <c r="BC2039" s="6"/>
    </row>
    <row r="2040" spans="8:55">
      <c r="H2040" s="6"/>
      <c r="O2040" s="6"/>
      <c r="V2040" s="6"/>
      <c r="AJ2040" s="6"/>
      <c r="BC2040" s="6"/>
    </row>
    <row r="2041" spans="8:55">
      <c r="H2041" s="6"/>
      <c r="O2041" s="6"/>
      <c r="V2041" s="6"/>
      <c r="AJ2041" s="6"/>
      <c r="BC2041" s="6"/>
    </row>
    <row r="2042" spans="8:55">
      <c r="H2042" s="6"/>
      <c r="O2042" s="6"/>
      <c r="V2042" s="6"/>
      <c r="AJ2042" s="6"/>
      <c r="BC2042" s="6"/>
    </row>
    <row r="2043" spans="8:55">
      <c r="H2043" s="6"/>
      <c r="O2043" s="6"/>
      <c r="V2043" s="6"/>
      <c r="AJ2043" s="6"/>
      <c r="BC2043" s="6"/>
    </row>
    <row r="2044" spans="8:55">
      <c r="H2044" s="6"/>
      <c r="O2044" s="6"/>
      <c r="V2044" s="6"/>
      <c r="AJ2044" s="6"/>
      <c r="BC2044" s="6"/>
    </row>
    <row r="2045" spans="8:55">
      <c r="H2045" s="6"/>
      <c r="O2045" s="6"/>
      <c r="V2045" s="6"/>
      <c r="AJ2045" s="6"/>
      <c r="BC2045" s="6"/>
    </row>
    <row r="2046" spans="8:55">
      <c r="H2046" s="6"/>
      <c r="O2046" s="6"/>
      <c r="V2046" s="6"/>
      <c r="AJ2046" s="6"/>
      <c r="BC2046" s="6"/>
    </row>
    <row r="2047" spans="8:55">
      <c r="H2047" s="6"/>
      <c r="O2047" s="6"/>
      <c r="V2047" s="6"/>
      <c r="AJ2047" s="6"/>
      <c r="BC2047" s="6"/>
    </row>
    <row r="2048" spans="8:55">
      <c r="H2048" s="6"/>
      <c r="O2048" s="6"/>
      <c r="V2048" s="6"/>
      <c r="AJ2048" s="6"/>
      <c r="BC2048" s="6"/>
    </row>
    <row r="2049" spans="8:55">
      <c r="H2049" s="6"/>
      <c r="O2049" s="6"/>
      <c r="V2049" s="6"/>
      <c r="AJ2049" s="6"/>
      <c r="BC2049" s="6"/>
    </row>
    <row r="2050" spans="8:55">
      <c r="H2050" s="6"/>
      <c r="O2050" s="6"/>
      <c r="V2050" s="6"/>
      <c r="AJ2050" s="6"/>
      <c r="BC2050" s="6"/>
    </row>
    <row r="2051" spans="8:55">
      <c r="H2051" s="6"/>
      <c r="O2051" s="6"/>
      <c r="V2051" s="6"/>
      <c r="AJ2051" s="6"/>
      <c r="BC2051" s="6"/>
    </row>
    <row r="2052" spans="8:55">
      <c r="H2052" s="6"/>
      <c r="O2052" s="6"/>
      <c r="V2052" s="6"/>
      <c r="AJ2052" s="6"/>
      <c r="BC2052" s="6"/>
    </row>
    <row r="2053" spans="8:55">
      <c r="H2053" s="6"/>
      <c r="O2053" s="6"/>
      <c r="V2053" s="6"/>
      <c r="AJ2053" s="6"/>
      <c r="BC2053" s="6"/>
    </row>
    <row r="2054" spans="8:55">
      <c r="H2054" s="6"/>
      <c r="O2054" s="6"/>
      <c r="V2054" s="6"/>
      <c r="AJ2054" s="6"/>
      <c r="BC2054" s="6"/>
    </row>
    <row r="2055" spans="8:55">
      <c r="H2055" s="6"/>
      <c r="O2055" s="6"/>
      <c r="V2055" s="6"/>
      <c r="AJ2055" s="6"/>
      <c r="BC2055" s="6"/>
    </row>
    <row r="2056" spans="8:55">
      <c r="H2056" s="6"/>
      <c r="O2056" s="6"/>
      <c r="V2056" s="6"/>
      <c r="AJ2056" s="6"/>
      <c r="BC2056" s="6"/>
    </row>
    <row r="2057" spans="8:55">
      <c r="H2057" s="6"/>
      <c r="O2057" s="6"/>
      <c r="V2057" s="6"/>
      <c r="AJ2057" s="6"/>
      <c r="BC2057" s="6"/>
    </row>
    <row r="2058" spans="8:55">
      <c r="H2058" s="6"/>
      <c r="O2058" s="6"/>
      <c r="V2058" s="6"/>
      <c r="AJ2058" s="6"/>
      <c r="BC2058" s="6"/>
    </row>
    <row r="2059" spans="8:55">
      <c r="H2059" s="6"/>
      <c r="O2059" s="6"/>
      <c r="V2059" s="6"/>
      <c r="AJ2059" s="6"/>
      <c r="BC2059" s="6"/>
    </row>
    <row r="2060" spans="8:55">
      <c r="H2060" s="6"/>
      <c r="O2060" s="6"/>
      <c r="V2060" s="6"/>
      <c r="AJ2060" s="6"/>
      <c r="BC2060" s="6"/>
    </row>
    <row r="2061" spans="8:55">
      <c r="H2061" s="6"/>
      <c r="O2061" s="6"/>
      <c r="V2061" s="6"/>
      <c r="AJ2061" s="6"/>
      <c r="BC2061" s="6"/>
    </row>
    <row r="2062" spans="8:55">
      <c r="H2062" s="6"/>
      <c r="O2062" s="6"/>
      <c r="V2062" s="6"/>
      <c r="AJ2062" s="6"/>
      <c r="BC2062" s="6"/>
    </row>
    <row r="2063" spans="8:55">
      <c r="H2063" s="6"/>
      <c r="O2063" s="6"/>
      <c r="V2063" s="6"/>
      <c r="AJ2063" s="6"/>
      <c r="BC2063" s="6"/>
    </row>
    <row r="2064" spans="8:55">
      <c r="H2064" s="6"/>
      <c r="O2064" s="6"/>
      <c r="V2064" s="6"/>
      <c r="AJ2064" s="6"/>
      <c r="BC2064" s="6"/>
    </row>
    <row r="2065" spans="8:55">
      <c r="H2065" s="6"/>
      <c r="O2065" s="6"/>
      <c r="V2065" s="6"/>
      <c r="AJ2065" s="6"/>
      <c r="BC2065" s="6"/>
    </row>
    <row r="2066" spans="8:55">
      <c r="H2066" s="6"/>
      <c r="O2066" s="6"/>
      <c r="V2066" s="6"/>
      <c r="AJ2066" s="6"/>
      <c r="BC2066" s="6"/>
    </row>
    <row r="2067" spans="8:55">
      <c r="H2067" s="6"/>
      <c r="O2067" s="6"/>
      <c r="V2067" s="6"/>
      <c r="AJ2067" s="6"/>
      <c r="BC2067" s="6"/>
    </row>
    <row r="2068" spans="8:55">
      <c r="H2068" s="6"/>
      <c r="O2068" s="6"/>
      <c r="V2068" s="6"/>
      <c r="AJ2068" s="6"/>
      <c r="BC2068" s="6"/>
    </row>
    <row r="2069" spans="8:55">
      <c r="H2069" s="6"/>
      <c r="O2069" s="6"/>
      <c r="V2069" s="6"/>
      <c r="AJ2069" s="6"/>
      <c r="BC2069" s="6"/>
    </row>
    <row r="2070" spans="8:55">
      <c r="H2070" s="6"/>
      <c r="O2070" s="6"/>
      <c r="V2070" s="6"/>
      <c r="AJ2070" s="6"/>
      <c r="BC2070" s="6"/>
    </row>
    <row r="2071" spans="8:55">
      <c r="H2071" s="6"/>
      <c r="O2071" s="6"/>
      <c r="V2071" s="6"/>
      <c r="AJ2071" s="6"/>
      <c r="BC2071" s="6"/>
    </row>
    <row r="2072" spans="8:55">
      <c r="H2072" s="6"/>
      <c r="O2072" s="6"/>
      <c r="V2072" s="6"/>
      <c r="AJ2072" s="6"/>
      <c r="BC2072" s="6"/>
    </row>
    <row r="2073" spans="8:55">
      <c r="H2073" s="6"/>
      <c r="O2073" s="6"/>
      <c r="V2073" s="6"/>
      <c r="AJ2073" s="6"/>
      <c r="BC2073" s="6"/>
    </row>
    <row r="2074" spans="8:55">
      <c r="H2074" s="6"/>
      <c r="O2074" s="6"/>
      <c r="V2074" s="6"/>
      <c r="AJ2074" s="6"/>
      <c r="BC2074" s="6"/>
    </row>
    <row r="2075" spans="8:55">
      <c r="H2075" s="6"/>
      <c r="O2075" s="6"/>
      <c r="V2075" s="6"/>
      <c r="AJ2075" s="6"/>
      <c r="BC2075" s="6"/>
    </row>
    <row r="2076" spans="8:55">
      <c r="H2076" s="6"/>
      <c r="O2076" s="6"/>
      <c r="V2076" s="6"/>
      <c r="AJ2076" s="6"/>
      <c r="BC2076" s="6"/>
    </row>
    <row r="2077" spans="8:55">
      <c r="H2077" s="6"/>
      <c r="O2077" s="6"/>
      <c r="V2077" s="6"/>
      <c r="AJ2077" s="6"/>
      <c r="BC2077" s="6"/>
    </row>
    <row r="2078" spans="8:55">
      <c r="H2078" s="6"/>
      <c r="O2078" s="6"/>
      <c r="V2078" s="6"/>
      <c r="AJ2078" s="6"/>
      <c r="BC2078" s="6"/>
    </row>
    <row r="2079" spans="8:55">
      <c r="H2079" s="6"/>
      <c r="O2079" s="6"/>
      <c r="V2079" s="6"/>
      <c r="AJ2079" s="6"/>
      <c r="BC2079" s="6"/>
    </row>
    <row r="2080" spans="8:55">
      <c r="H2080" s="6"/>
      <c r="O2080" s="6"/>
      <c r="V2080" s="6"/>
      <c r="AJ2080" s="6"/>
      <c r="BC2080" s="6"/>
    </row>
    <row r="2081" spans="8:55">
      <c r="H2081" s="6"/>
      <c r="O2081" s="6"/>
      <c r="V2081" s="6"/>
      <c r="AJ2081" s="6"/>
      <c r="BC2081" s="6"/>
    </row>
    <row r="2082" spans="8:55">
      <c r="H2082" s="6"/>
      <c r="O2082" s="6"/>
      <c r="V2082" s="6"/>
      <c r="AJ2082" s="6"/>
      <c r="BC2082" s="6"/>
    </row>
    <row r="2083" spans="8:55">
      <c r="H2083" s="6"/>
      <c r="O2083" s="6"/>
      <c r="V2083" s="6"/>
      <c r="AJ2083" s="6"/>
      <c r="BC2083" s="6"/>
    </row>
    <row r="2084" spans="8:55">
      <c r="H2084" s="6"/>
      <c r="O2084" s="6"/>
      <c r="V2084" s="6"/>
      <c r="AJ2084" s="6"/>
      <c r="BC2084" s="6"/>
    </row>
    <row r="2085" spans="8:55">
      <c r="H2085" s="6"/>
      <c r="O2085" s="6"/>
      <c r="V2085" s="6"/>
      <c r="AJ2085" s="6"/>
      <c r="BC2085" s="6"/>
    </row>
    <row r="2086" spans="8:55">
      <c r="H2086" s="6"/>
      <c r="O2086" s="6"/>
      <c r="V2086" s="6"/>
      <c r="AJ2086" s="6"/>
      <c r="BC2086" s="6"/>
    </row>
    <row r="2087" spans="8:55">
      <c r="H2087" s="6"/>
      <c r="O2087" s="6"/>
      <c r="V2087" s="6"/>
      <c r="AJ2087" s="6"/>
      <c r="BC2087" s="6"/>
    </row>
    <row r="2088" spans="8:55">
      <c r="H2088" s="6"/>
      <c r="O2088" s="6"/>
      <c r="V2088" s="6"/>
      <c r="AJ2088" s="6"/>
      <c r="BC2088" s="6"/>
    </row>
    <row r="2089" spans="8:55">
      <c r="H2089" s="6"/>
      <c r="O2089" s="6"/>
      <c r="V2089" s="6"/>
      <c r="AJ2089" s="6"/>
      <c r="BC2089" s="6"/>
    </row>
    <row r="2090" spans="8:55">
      <c r="H2090" s="6"/>
      <c r="O2090" s="6"/>
      <c r="V2090" s="6"/>
      <c r="AJ2090" s="6"/>
      <c r="BC2090" s="6"/>
    </row>
    <row r="2091" spans="8:55">
      <c r="H2091" s="6"/>
      <c r="O2091" s="6"/>
      <c r="V2091" s="6"/>
      <c r="AJ2091" s="6"/>
      <c r="BC2091" s="6"/>
    </row>
    <row r="2092" spans="8:55">
      <c r="H2092" s="6"/>
      <c r="O2092" s="6"/>
      <c r="V2092" s="6"/>
      <c r="AJ2092" s="6"/>
      <c r="BC2092" s="6"/>
    </row>
    <row r="2093" spans="8:55">
      <c r="H2093" s="6"/>
      <c r="O2093" s="6"/>
      <c r="V2093" s="6"/>
      <c r="AJ2093" s="6"/>
      <c r="BC2093" s="6"/>
    </row>
    <row r="2094" spans="8:55">
      <c r="H2094" s="6"/>
      <c r="O2094" s="6"/>
      <c r="V2094" s="6"/>
      <c r="AJ2094" s="6"/>
      <c r="BC2094" s="6"/>
    </row>
    <row r="2095" spans="8:55">
      <c r="H2095" s="6"/>
      <c r="O2095" s="6"/>
      <c r="V2095" s="6"/>
      <c r="AJ2095" s="6"/>
      <c r="BC2095" s="6"/>
    </row>
    <row r="2096" spans="8:55">
      <c r="H2096" s="6"/>
      <c r="O2096" s="6"/>
      <c r="V2096" s="6"/>
      <c r="AJ2096" s="6"/>
      <c r="BC2096" s="6"/>
    </row>
    <row r="2097" spans="8:55">
      <c r="H2097" s="6"/>
      <c r="O2097" s="6"/>
      <c r="V2097" s="6"/>
      <c r="AJ2097" s="6"/>
      <c r="BC2097" s="6"/>
    </row>
    <row r="2098" spans="8:55">
      <c r="H2098" s="6"/>
      <c r="O2098" s="6"/>
      <c r="V2098" s="6"/>
      <c r="AJ2098" s="6"/>
      <c r="BC2098" s="6"/>
    </row>
    <row r="2099" spans="8:55">
      <c r="H2099" s="6"/>
      <c r="O2099" s="6"/>
      <c r="V2099" s="6"/>
      <c r="AJ2099" s="6"/>
      <c r="BC2099" s="6"/>
    </row>
    <row r="2100" spans="8:55">
      <c r="H2100" s="6"/>
      <c r="O2100" s="6"/>
      <c r="V2100" s="6"/>
      <c r="AJ2100" s="6"/>
      <c r="BC2100" s="6"/>
    </row>
    <row r="2101" spans="8:55">
      <c r="H2101" s="6"/>
      <c r="O2101" s="6"/>
      <c r="V2101" s="6"/>
      <c r="AJ2101" s="6"/>
      <c r="BC2101" s="6"/>
    </row>
    <row r="2102" spans="8:55">
      <c r="H2102" s="6"/>
      <c r="O2102" s="6"/>
      <c r="V2102" s="6"/>
      <c r="AJ2102" s="6"/>
      <c r="BC2102" s="6"/>
    </row>
    <row r="2103" spans="8:55">
      <c r="H2103" s="6"/>
      <c r="O2103" s="6"/>
      <c r="V2103" s="6"/>
      <c r="AJ2103" s="6"/>
      <c r="BC2103" s="6"/>
    </row>
    <row r="2104" spans="8:55">
      <c r="H2104" s="6"/>
      <c r="O2104" s="6"/>
      <c r="V2104" s="6"/>
      <c r="AJ2104" s="6"/>
      <c r="BC2104" s="6"/>
    </row>
    <row r="2105" spans="8:55">
      <c r="H2105" s="6"/>
      <c r="O2105" s="6"/>
      <c r="V2105" s="6"/>
      <c r="AJ2105" s="6"/>
      <c r="BC2105" s="6"/>
    </row>
    <row r="2106" spans="8:55">
      <c r="H2106" s="6"/>
      <c r="O2106" s="6"/>
      <c r="V2106" s="6"/>
      <c r="AJ2106" s="6"/>
      <c r="BC2106" s="6"/>
    </row>
    <row r="2107" spans="8:55">
      <c r="H2107" s="6"/>
      <c r="O2107" s="6"/>
      <c r="V2107" s="6"/>
      <c r="AJ2107" s="6"/>
      <c r="BC2107" s="6"/>
    </row>
    <row r="2108" spans="8:55">
      <c r="H2108" s="6"/>
      <c r="O2108" s="6"/>
      <c r="V2108" s="6"/>
      <c r="AJ2108" s="6"/>
      <c r="BC2108" s="6"/>
    </row>
    <row r="2109" spans="8:55">
      <c r="H2109" s="6"/>
      <c r="O2109" s="6"/>
      <c r="V2109" s="6"/>
      <c r="AJ2109" s="6"/>
      <c r="BC2109" s="6"/>
    </row>
    <row r="2110" spans="8:55">
      <c r="H2110" s="6"/>
      <c r="O2110" s="6"/>
      <c r="V2110" s="6"/>
      <c r="AJ2110" s="6"/>
      <c r="BC2110" s="6"/>
    </row>
    <row r="2111" spans="8:55">
      <c r="H2111" s="6"/>
      <c r="O2111" s="6"/>
      <c r="V2111" s="6"/>
      <c r="AJ2111" s="6"/>
      <c r="BC2111" s="6"/>
    </row>
    <row r="2112" spans="8:55">
      <c r="H2112" s="6"/>
      <c r="O2112" s="6"/>
      <c r="V2112" s="6"/>
      <c r="AJ2112" s="6"/>
      <c r="BC2112" s="6"/>
    </row>
    <row r="2113" spans="8:55">
      <c r="H2113" s="6"/>
      <c r="O2113" s="6"/>
      <c r="V2113" s="6"/>
      <c r="AJ2113" s="6"/>
      <c r="BC2113" s="6"/>
    </row>
    <row r="2114" spans="8:55">
      <c r="H2114" s="6"/>
      <c r="O2114" s="6"/>
      <c r="V2114" s="6"/>
      <c r="AJ2114" s="6"/>
      <c r="BC2114" s="6"/>
    </row>
    <row r="2115" spans="8:55">
      <c r="H2115" s="6"/>
      <c r="O2115" s="6"/>
      <c r="V2115" s="6"/>
      <c r="AJ2115" s="6"/>
      <c r="BC2115" s="6"/>
    </row>
    <row r="2116" spans="8:55">
      <c r="H2116" s="6"/>
      <c r="O2116" s="6"/>
      <c r="V2116" s="6"/>
      <c r="AJ2116" s="6"/>
      <c r="BC2116" s="6"/>
    </row>
    <row r="2117" spans="8:55">
      <c r="H2117" s="6"/>
      <c r="O2117" s="6"/>
      <c r="V2117" s="6"/>
      <c r="AJ2117" s="6"/>
      <c r="BC2117" s="6"/>
    </row>
    <row r="2118" spans="8:55">
      <c r="H2118" s="6"/>
      <c r="O2118" s="6"/>
      <c r="V2118" s="6"/>
      <c r="AJ2118" s="6"/>
      <c r="BC2118" s="6"/>
    </row>
    <row r="2119" spans="8:55">
      <c r="H2119" s="6"/>
      <c r="O2119" s="6"/>
      <c r="V2119" s="6"/>
      <c r="AJ2119" s="6"/>
      <c r="BC2119" s="6"/>
    </row>
    <row r="2120" spans="8:55">
      <c r="H2120" s="6"/>
      <c r="O2120" s="6"/>
      <c r="V2120" s="6"/>
      <c r="AJ2120" s="6"/>
      <c r="BC2120" s="6"/>
    </row>
    <row r="2121" spans="8:55">
      <c r="H2121" s="6"/>
      <c r="O2121" s="6"/>
      <c r="V2121" s="6"/>
      <c r="AJ2121" s="6"/>
      <c r="BC2121" s="6"/>
    </row>
    <row r="2122" spans="8:55">
      <c r="H2122" s="6"/>
      <c r="O2122" s="6"/>
      <c r="V2122" s="6"/>
      <c r="AJ2122" s="6"/>
      <c r="BC2122" s="6"/>
    </row>
    <row r="2123" spans="8:55">
      <c r="H2123" s="6"/>
      <c r="O2123" s="6"/>
      <c r="V2123" s="6"/>
      <c r="AJ2123" s="6"/>
      <c r="BC2123" s="6"/>
    </row>
    <row r="2124" spans="8:55">
      <c r="H2124" s="6"/>
      <c r="O2124" s="6"/>
      <c r="V2124" s="6"/>
      <c r="AJ2124" s="6"/>
      <c r="BC2124" s="6"/>
    </row>
    <row r="2125" spans="8:55">
      <c r="H2125" s="6"/>
      <c r="O2125" s="6"/>
      <c r="V2125" s="6"/>
      <c r="AJ2125" s="6"/>
      <c r="BC2125" s="6"/>
    </row>
    <row r="2126" spans="8:55">
      <c r="H2126" s="6"/>
      <c r="O2126" s="6"/>
      <c r="V2126" s="6"/>
      <c r="AJ2126" s="6"/>
      <c r="BC2126" s="6"/>
    </row>
    <row r="2127" spans="8:55">
      <c r="H2127" s="6"/>
      <c r="O2127" s="6"/>
      <c r="V2127" s="6"/>
      <c r="AJ2127" s="6"/>
      <c r="BC2127" s="6"/>
    </row>
    <row r="2128" spans="8:55">
      <c r="H2128" s="6"/>
      <c r="O2128" s="6"/>
      <c r="V2128" s="6"/>
      <c r="AJ2128" s="6"/>
      <c r="BC2128" s="6"/>
    </row>
    <row r="2129" spans="8:55">
      <c r="H2129" s="6"/>
      <c r="O2129" s="6"/>
      <c r="V2129" s="6"/>
      <c r="AJ2129" s="6"/>
      <c r="BC2129" s="6"/>
    </row>
    <row r="2130" spans="8:55">
      <c r="H2130" s="6"/>
      <c r="O2130" s="6"/>
      <c r="V2130" s="6"/>
      <c r="AJ2130" s="6"/>
      <c r="BC2130" s="6"/>
    </row>
    <row r="2131" spans="8:55">
      <c r="H2131" s="6"/>
      <c r="O2131" s="6"/>
      <c r="V2131" s="6"/>
      <c r="AJ2131" s="6"/>
      <c r="BC2131" s="6"/>
    </row>
    <row r="2132" spans="8:55">
      <c r="H2132" s="6"/>
      <c r="O2132" s="6"/>
      <c r="V2132" s="6"/>
      <c r="AJ2132" s="6"/>
      <c r="BC2132" s="6"/>
    </row>
    <row r="2133" spans="8:55">
      <c r="H2133" s="6"/>
      <c r="O2133" s="6"/>
      <c r="V2133" s="6"/>
      <c r="AJ2133" s="6"/>
      <c r="BC2133" s="6"/>
    </row>
    <row r="2134" spans="8:55">
      <c r="H2134" s="6"/>
      <c r="O2134" s="6"/>
      <c r="V2134" s="6"/>
      <c r="AJ2134" s="6"/>
      <c r="BC2134" s="6"/>
    </row>
    <row r="2135" spans="8:55">
      <c r="H2135" s="6"/>
      <c r="O2135" s="6"/>
      <c r="V2135" s="6"/>
      <c r="AJ2135" s="6"/>
      <c r="BC2135" s="6"/>
    </row>
    <row r="2136" spans="8:55">
      <c r="H2136" s="6"/>
      <c r="O2136" s="6"/>
      <c r="V2136" s="6"/>
      <c r="AJ2136" s="6"/>
      <c r="BC2136" s="6"/>
    </row>
    <row r="2137" spans="8:55">
      <c r="H2137" s="6"/>
      <c r="O2137" s="6"/>
      <c r="V2137" s="6"/>
      <c r="AJ2137" s="6"/>
      <c r="BC2137" s="6"/>
    </row>
    <row r="2138" spans="8:55">
      <c r="H2138" s="6"/>
      <c r="O2138" s="6"/>
      <c r="V2138" s="6"/>
      <c r="AJ2138" s="6"/>
      <c r="BC2138" s="6"/>
    </row>
    <row r="2139" spans="8:55">
      <c r="H2139" s="6"/>
      <c r="O2139" s="6"/>
      <c r="V2139" s="6"/>
      <c r="AJ2139" s="6"/>
      <c r="BC2139" s="6"/>
    </row>
    <row r="2140" spans="8:55">
      <c r="H2140" s="6"/>
      <c r="O2140" s="6"/>
      <c r="V2140" s="6"/>
      <c r="AJ2140" s="6"/>
      <c r="BC2140" s="6"/>
    </row>
    <row r="2141" spans="8:55">
      <c r="H2141" s="6"/>
      <c r="O2141" s="6"/>
      <c r="V2141" s="6"/>
      <c r="AJ2141" s="6"/>
      <c r="BC2141" s="6"/>
    </row>
    <row r="2142" spans="8:55">
      <c r="H2142" s="6"/>
      <c r="O2142" s="6"/>
      <c r="V2142" s="6"/>
      <c r="AJ2142" s="6"/>
      <c r="BC2142" s="6"/>
    </row>
    <row r="2143" spans="8:55">
      <c r="H2143" s="6"/>
      <c r="O2143" s="6"/>
      <c r="V2143" s="6"/>
      <c r="AJ2143" s="6"/>
      <c r="BC2143" s="6"/>
    </row>
    <row r="2144" spans="8:55">
      <c r="H2144" s="6"/>
      <c r="O2144" s="6"/>
      <c r="V2144" s="6"/>
      <c r="AJ2144" s="6"/>
      <c r="BC2144" s="6"/>
    </row>
    <row r="2145" spans="8:55">
      <c r="H2145" s="6"/>
      <c r="O2145" s="6"/>
      <c r="V2145" s="6"/>
      <c r="AJ2145" s="6"/>
      <c r="BC2145" s="6"/>
    </row>
    <row r="2146" spans="8:55">
      <c r="H2146" s="6"/>
      <c r="O2146" s="6"/>
      <c r="V2146" s="6"/>
      <c r="AJ2146" s="6"/>
      <c r="BC2146" s="6"/>
    </row>
    <row r="2147" spans="8:55">
      <c r="H2147" s="6"/>
      <c r="O2147" s="6"/>
      <c r="V2147" s="6"/>
      <c r="AJ2147" s="6"/>
      <c r="BC2147" s="6"/>
    </row>
    <row r="2148" spans="8:55">
      <c r="H2148" s="6"/>
      <c r="O2148" s="6"/>
      <c r="V2148" s="6"/>
      <c r="AJ2148" s="6"/>
      <c r="BC2148" s="6"/>
    </row>
    <row r="2149" spans="8:55">
      <c r="H2149" s="6"/>
      <c r="O2149" s="6"/>
      <c r="V2149" s="6"/>
      <c r="AJ2149" s="6"/>
      <c r="BC2149" s="6"/>
    </row>
    <row r="2150" spans="8:55">
      <c r="H2150" s="6"/>
      <c r="O2150" s="6"/>
      <c r="V2150" s="6"/>
      <c r="AJ2150" s="6"/>
      <c r="BC2150" s="6"/>
    </row>
    <row r="2151" spans="8:55">
      <c r="H2151" s="6"/>
      <c r="O2151" s="6"/>
      <c r="V2151" s="6"/>
      <c r="AJ2151" s="6"/>
      <c r="BC2151" s="6"/>
    </row>
    <row r="2152" spans="8:55">
      <c r="H2152" s="6"/>
      <c r="O2152" s="6"/>
      <c r="V2152" s="6"/>
      <c r="AJ2152" s="6"/>
      <c r="BC2152" s="6"/>
    </row>
    <row r="2153" spans="8:55">
      <c r="H2153" s="6"/>
      <c r="O2153" s="6"/>
      <c r="V2153" s="6"/>
      <c r="AJ2153" s="6"/>
      <c r="BC2153" s="6"/>
    </row>
    <row r="2154" spans="8:55">
      <c r="H2154" s="6"/>
      <c r="O2154" s="6"/>
      <c r="V2154" s="6"/>
      <c r="AJ2154" s="6"/>
      <c r="BC2154" s="6"/>
    </row>
    <row r="2155" spans="8:55">
      <c r="H2155" s="6"/>
      <c r="O2155" s="6"/>
      <c r="V2155" s="6"/>
      <c r="AJ2155" s="6"/>
      <c r="BC2155" s="6"/>
    </row>
    <row r="2156" spans="8:55">
      <c r="H2156" s="6"/>
      <c r="O2156" s="6"/>
      <c r="V2156" s="6"/>
      <c r="AJ2156" s="6"/>
      <c r="BC2156" s="6"/>
    </row>
    <row r="2157" spans="8:55">
      <c r="H2157" s="6"/>
      <c r="O2157" s="6"/>
      <c r="V2157" s="6"/>
      <c r="AJ2157" s="6"/>
      <c r="BC2157" s="6"/>
    </row>
    <row r="2158" spans="8:55">
      <c r="H2158" s="6"/>
      <c r="O2158" s="6"/>
      <c r="V2158" s="6"/>
      <c r="AJ2158" s="6"/>
      <c r="BC2158" s="6"/>
    </row>
    <row r="2159" spans="8:55">
      <c r="H2159" s="6"/>
      <c r="O2159" s="6"/>
      <c r="V2159" s="6"/>
      <c r="AJ2159" s="6"/>
      <c r="BC2159" s="6"/>
    </row>
    <row r="2160" spans="8:55">
      <c r="H2160" s="6"/>
      <c r="O2160" s="6"/>
      <c r="V2160" s="6"/>
      <c r="AJ2160" s="6"/>
      <c r="BC2160" s="6"/>
    </row>
    <row r="2161" spans="8:55">
      <c r="H2161" s="6"/>
      <c r="O2161" s="6"/>
      <c r="V2161" s="6"/>
      <c r="AJ2161" s="6"/>
      <c r="BC2161" s="6"/>
    </row>
    <row r="2162" spans="8:55">
      <c r="H2162" s="6"/>
      <c r="O2162" s="6"/>
      <c r="V2162" s="6"/>
      <c r="AJ2162" s="6"/>
      <c r="BC2162" s="6"/>
    </row>
    <row r="2163" spans="8:55">
      <c r="H2163" s="6"/>
      <c r="O2163" s="6"/>
      <c r="V2163" s="6"/>
      <c r="AJ2163" s="6"/>
      <c r="BC2163" s="6"/>
    </row>
    <row r="2164" spans="8:55">
      <c r="H2164" s="6"/>
      <c r="O2164" s="6"/>
      <c r="V2164" s="6"/>
      <c r="AJ2164" s="6"/>
      <c r="BC2164" s="6"/>
    </row>
    <row r="2165" spans="8:55">
      <c r="H2165" s="6"/>
      <c r="O2165" s="6"/>
      <c r="V2165" s="6"/>
      <c r="AJ2165" s="6"/>
      <c r="BC2165" s="6"/>
    </row>
    <row r="2166" spans="8:55">
      <c r="H2166" s="6"/>
      <c r="O2166" s="6"/>
      <c r="V2166" s="6"/>
      <c r="AJ2166" s="6"/>
      <c r="BC2166" s="6"/>
    </row>
    <row r="2167" spans="8:55">
      <c r="H2167" s="6"/>
      <c r="O2167" s="6"/>
      <c r="V2167" s="6"/>
      <c r="AJ2167" s="6"/>
      <c r="BC2167" s="6"/>
    </row>
    <row r="2168" spans="8:55">
      <c r="H2168" s="6"/>
      <c r="O2168" s="6"/>
      <c r="V2168" s="6"/>
      <c r="AJ2168" s="6"/>
      <c r="BC2168" s="6"/>
    </row>
    <row r="2169" spans="8:55">
      <c r="H2169" s="6"/>
      <c r="O2169" s="6"/>
      <c r="V2169" s="6"/>
      <c r="AJ2169" s="6"/>
      <c r="BC2169" s="6"/>
    </row>
    <row r="2170" spans="8:55">
      <c r="H2170" s="6"/>
      <c r="O2170" s="6"/>
      <c r="V2170" s="6"/>
      <c r="AJ2170" s="6"/>
      <c r="BC2170" s="6"/>
    </row>
    <row r="2171" spans="8:55">
      <c r="H2171" s="6"/>
      <c r="O2171" s="6"/>
      <c r="V2171" s="6"/>
      <c r="AJ2171" s="6"/>
      <c r="BC2171" s="6"/>
    </row>
    <row r="2172" spans="8:55">
      <c r="H2172" s="6"/>
      <c r="O2172" s="6"/>
      <c r="V2172" s="6"/>
      <c r="AJ2172" s="6"/>
      <c r="BC2172" s="6"/>
    </row>
    <row r="2173" spans="8:55">
      <c r="H2173" s="6"/>
      <c r="O2173" s="6"/>
      <c r="V2173" s="6"/>
      <c r="AJ2173" s="6"/>
      <c r="BC2173" s="6"/>
    </row>
    <row r="2174" spans="8:55">
      <c r="H2174" s="6"/>
      <c r="O2174" s="6"/>
      <c r="V2174" s="6"/>
      <c r="AJ2174" s="6"/>
      <c r="BC2174" s="6"/>
    </row>
    <row r="2175" spans="8:55">
      <c r="H2175" s="6"/>
      <c r="O2175" s="6"/>
      <c r="V2175" s="6"/>
      <c r="AJ2175" s="6"/>
      <c r="BC2175" s="6"/>
    </row>
    <row r="2176" spans="8:55">
      <c r="H2176" s="6"/>
      <c r="O2176" s="6"/>
      <c r="V2176" s="6"/>
      <c r="AJ2176" s="6"/>
      <c r="BC2176" s="6"/>
    </row>
    <row r="2177" spans="8:55">
      <c r="H2177" s="6"/>
      <c r="O2177" s="6"/>
      <c r="V2177" s="6"/>
      <c r="AJ2177" s="6"/>
      <c r="BC2177" s="6"/>
    </row>
    <row r="2178" spans="8:55">
      <c r="H2178" s="6"/>
      <c r="O2178" s="6"/>
      <c r="V2178" s="6"/>
      <c r="AJ2178" s="6"/>
      <c r="BC2178" s="6"/>
    </row>
    <row r="2179" spans="8:55">
      <c r="H2179" s="6"/>
      <c r="O2179" s="6"/>
      <c r="V2179" s="6"/>
      <c r="AJ2179" s="6"/>
      <c r="BC2179" s="6"/>
    </row>
    <row r="2180" spans="8:55">
      <c r="H2180" s="6"/>
      <c r="O2180" s="6"/>
      <c r="V2180" s="6"/>
      <c r="AJ2180" s="6"/>
      <c r="BC2180" s="6"/>
    </row>
    <row r="2181" spans="8:55">
      <c r="H2181" s="6"/>
      <c r="O2181" s="6"/>
      <c r="V2181" s="6"/>
      <c r="AJ2181" s="6"/>
      <c r="BC2181" s="6"/>
    </row>
    <row r="2182" spans="8:55">
      <c r="H2182" s="6"/>
      <c r="O2182" s="6"/>
      <c r="V2182" s="6"/>
      <c r="AJ2182" s="6"/>
      <c r="BC2182" s="6"/>
    </row>
    <row r="2183" spans="8:55">
      <c r="H2183" s="6"/>
      <c r="O2183" s="6"/>
      <c r="V2183" s="6"/>
      <c r="AJ2183" s="6"/>
      <c r="BC2183" s="6"/>
    </row>
    <row r="2184" spans="8:55">
      <c r="H2184" s="6"/>
      <c r="O2184" s="6"/>
      <c r="V2184" s="6"/>
      <c r="AJ2184" s="6"/>
      <c r="BC2184" s="6"/>
    </row>
    <row r="2185" spans="8:55">
      <c r="H2185" s="6"/>
      <c r="O2185" s="6"/>
      <c r="V2185" s="6"/>
      <c r="AJ2185" s="6"/>
      <c r="BC2185" s="6"/>
    </row>
    <row r="2186" spans="8:55">
      <c r="H2186" s="6"/>
      <c r="O2186" s="6"/>
      <c r="V2186" s="6"/>
      <c r="AJ2186" s="6"/>
      <c r="BC2186" s="6"/>
    </row>
    <row r="2187" spans="8:55">
      <c r="H2187" s="6"/>
      <c r="O2187" s="6"/>
      <c r="V2187" s="6"/>
      <c r="AJ2187" s="6"/>
      <c r="BC2187" s="6"/>
    </row>
    <row r="2188" spans="8:55">
      <c r="H2188" s="6"/>
      <c r="O2188" s="6"/>
      <c r="V2188" s="6"/>
      <c r="AJ2188" s="6"/>
      <c r="BC2188" s="6"/>
    </row>
    <row r="2189" spans="8:55">
      <c r="H2189" s="6"/>
      <c r="O2189" s="6"/>
      <c r="V2189" s="6"/>
      <c r="AJ2189" s="6"/>
      <c r="BC2189" s="6"/>
    </row>
    <row r="2190" spans="8:55">
      <c r="H2190" s="6"/>
      <c r="O2190" s="6"/>
      <c r="V2190" s="6"/>
      <c r="AJ2190" s="6"/>
      <c r="BC2190" s="6"/>
    </row>
    <row r="2191" spans="8:55">
      <c r="H2191" s="6"/>
      <c r="O2191" s="6"/>
      <c r="V2191" s="6"/>
      <c r="AJ2191" s="6"/>
      <c r="BC2191" s="6"/>
    </row>
    <row r="2192" spans="8:55">
      <c r="H2192" s="6"/>
      <c r="O2192" s="6"/>
      <c r="V2192" s="6"/>
      <c r="AJ2192" s="6"/>
      <c r="BC2192" s="6"/>
    </row>
    <row r="2193" spans="8:55">
      <c r="H2193" s="6"/>
      <c r="O2193" s="6"/>
      <c r="V2193" s="6"/>
      <c r="AJ2193" s="6"/>
      <c r="BC2193" s="6"/>
    </row>
    <row r="2194" spans="8:55">
      <c r="H2194" s="6"/>
      <c r="O2194" s="6"/>
      <c r="V2194" s="6"/>
      <c r="AJ2194" s="6"/>
      <c r="BC2194" s="6"/>
    </row>
    <row r="2195" spans="8:55">
      <c r="H2195" s="6"/>
      <c r="O2195" s="6"/>
      <c r="V2195" s="6"/>
      <c r="AJ2195" s="6"/>
      <c r="BC2195" s="6"/>
    </row>
    <row r="2196" spans="8:55">
      <c r="H2196" s="6"/>
      <c r="O2196" s="6"/>
      <c r="V2196" s="6"/>
      <c r="AJ2196" s="6"/>
      <c r="BC2196" s="6"/>
    </row>
    <row r="2197" spans="8:55">
      <c r="H2197" s="6"/>
      <c r="O2197" s="6"/>
      <c r="V2197" s="6"/>
      <c r="AJ2197" s="6"/>
      <c r="BC2197" s="6"/>
    </row>
    <row r="2198" spans="8:55">
      <c r="H2198" s="6"/>
      <c r="O2198" s="6"/>
      <c r="V2198" s="6"/>
      <c r="AJ2198" s="6"/>
      <c r="BC2198" s="6"/>
    </row>
    <row r="2199" spans="8:55">
      <c r="H2199" s="6"/>
      <c r="O2199" s="6"/>
      <c r="V2199" s="6"/>
      <c r="AJ2199" s="6"/>
      <c r="BC2199" s="6"/>
    </row>
    <row r="2200" spans="8:55">
      <c r="H2200" s="6"/>
      <c r="O2200" s="6"/>
      <c r="V2200" s="6"/>
      <c r="AJ2200" s="6"/>
      <c r="BC2200" s="6"/>
    </row>
    <row r="2201" spans="8:55">
      <c r="H2201" s="6"/>
      <c r="O2201" s="6"/>
      <c r="V2201" s="6"/>
      <c r="AJ2201" s="6"/>
      <c r="BC2201" s="6"/>
    </row>
    <row r="2202" spans="8:55">
      <c r="H2202" s="6"/>
      <c r="O2202" s="6"/>
      <c r="V2202" s="6"/>
      <c r="AJ2202" s="6"/>
      <c r="BC2202" s="6"/>
    </row>
    <row r="2203" spans="8:55">
      <c r="H2203" s="6"/>
      <c r="O2203" s="6"/>
      <c r="V2203" s="6"/>
      <c r="AJ2203" s="6"/>
      <c r="BC2203" s="6"/>
    </row>
    <row r="2204" spans="8:55">
      <c r="H2204" s="6"/>
      <c r="O2204" s="6"/>
      <c r="V2204" s="6"/>
      <c r="AJ2204" s="6"/>
      <c r="BC2204" s="6"/>
    </row>
    <row r="2205" spans="8:55">
      <c r="H2205" s="6"/>
      <c r="O2205" s="6"/>
      <c r="V2205" s="6"/>
      <c r="AJ2205" s="6"/>
      <c r="BC2205" s="6"/>
    </row>
    <row r="2206" spans="8:55">
      <c r="H2206" s="6"/>
      <c r="O2206" s="6"/>
      <c r="V2206" s="6"/>
      <c r="AJ2206" s="6"/>
      <c r="BC2206" s="6"/>
    </row>
    <row r="2207" spans="8:55">
      <c r="H2207" s="6"/>
      <c r="O2207" s="6"/>
      <c r="V2207" s="6"/>
      <c r="AJ2207" s="6"/>
      <c r="BC2207" s="6"/>
    </row>
    <row r="2208" spans="8:55">
      <c r="H2208" s="6"/>
      <c r="O2208" s="6"/>
      <c r="V2208" s="6"/>
      <c r="AJ2208" s="6"/>
      <c r="BC2208" s="6"/>
    </row>
    <row r="2209" spans="8:55">
      <c r="H2209" s="6"/>
      <c r="O2209" s="6"/>
      <c r="V2209" s="6"/>
      <c r="AJ2209" s="6"/>
      <c r="BC2209" s="6"/>
    </row>
    <row r="2210" spans="8:55">
      <c r="H2210" s="6"/>
      <c r="O2210" s="6"/>
      <c r="V2210" s="6"/>
      <c r="AJ2210" s="6"/>
      <c r="BC2210" s="6"/>
    </row>
    <row r="2211" spans="8:55">
      <c r="H2211" s="6"/>
      <c r="O2211" s="6"/>
      <c r="V2211" s="6"/>
      <c r="AJ2211" s="6"/>
      <c r="BC2211" s="6"/>
    </row>
    <row r="2212" spans="8:55">
      <c r="H2212" s="6"/>
      <c r="O2212" s="6"/>
      <c r="V2212" s="6"/>
      <c r="AJ2212" s="6"/>
      <c r="BC2212" s="6"/>
    </row>
    <row r="2213" spans="8:55">
      <c r="H2213" s="6"/>
      <c r="O2213" s="6"/>
      <c r="V2213" s="6"/>
      <c r="AJ2213" s="6"/>
      <c r="BC2213" s="6"/>
    </row>
    <row r="2214" spans="8:55">
      <c r="H2214" s="6"/>
      <c r="O2214" s="6"/>
      <c r="V2214" s="6"/>
      <c r="AJ2214" s="6"/>
      <c r="BC2214" s="6"/>
    </row>
    <row r="2215" spans="8:55">
      <c r="H2215" s="6"/>
      <c r="O2215" s="6"/>
      <c r="V2215" s="6"/>
      <c r="AJ2215" s="6"/>
      <c r="BC2215" s="6"/>
    </row>
    <row r="2216" spans="8:55">
      <c r="H2216" s="6"/>
      <c r="O2216" s="6"/>
      <c r="V2216" s="6"/>
      <c r="AJ2216" s="6"/>
      <c r="BC2216" s="6"/>
    </row>
    <row r="2217" spans="8:55">
      <c r="H2217" s="6"/>
      <c r="O2217" s="6"/>
      <c r="V2217" s="6"/>
      <c r="AJ2217" s="6"/>
      <c r="BC2217" s="6"/>
    </row>
    <row r="2218" spans="8:55">
      <c r="H2218" s="6"/>
      <c r="O2218" s="6"/>
      <c r="V2218" s="6"/>
      <c r="AJ2218" s="6"/>
      <c r="BC2218" s="6"/>
    </row>
    <row r="2219" spans="8:55">
      <c r="H2219" s="6"/>
      <c r="O2219" s="6"/>
      <c r="V2219" s="6"/>
      <c r="AJ2219" s="6"/>
      <c r="BC2219" s="6"/>
    </row>
    <row r="2220" spans="8:55">
      <c r="H2220" s="6"/>
      <c r="O2220" s="6"/>
      <c r="V2220" s="6"/>
      <c r="AJ2220" s="6"/>
      <c r="BC2220" s="6"/>
    </row>
    <row r="2221" spans="8:55">
      <c r="H2221" s="6"/>
      <c r="O2221" s="6"/>
      <c r="V2221" s="6"/>
      <c r="AJ2221" s="6"/>
      <c r="BC2221" s="6"/>
    </row>
    <row r="2222" spans="8:55">
      <c r="H2222" s="6"/>
      <c r="O2222" s="6"/>
      <c r="V2222" s="6"/>
      <c r="AJ2222" s="6"/>
      <c r="BC2222" s="6"/>
    </row>
    <row r="2223" spans="8:55">
      <c r="H2223" s="6"/>
      <c r="O2223" s="6"/>
      <c r="V2223" s="6"/>
      <c r="AJ2223" s="6"/>
      <c r="BC2223" s="6"/>
    </row>
    <row r="2224" spans="8:55">
      <c r="H2224" s="6"/>
      <c r="O2224" s="6"/>
      <c r="V2224" s="6"/>
      <c r="AJ2224" s="6"/>
      <c r="BC2224" s="6"/>
    </row>
    <row r="2225" spans="8:55">
      <c r="H2225" s="6"/>
      <c r="O2225" s="6"/>
      <c r="V2225" s="6"/>
      <c r="AJ2225" s="6"/>
      <c r="BC2225" s="6"/>
    </row>
    <row r="2226" spans="8:55">
      <c r="H2226" s="6"/>
      <c r="O2226" s="6"/>
      <c r="V2226" s="6"/>
      <c r="AJ2226" s="6"/>
      <c r="BC2226" s="6"/>
    </row>
    <row r="2227" spans="8:55">
      <c r="H2227" s="6"/>
      <c r="O2227" s="6"/>
      <c r="V2227" s="6"/>
      <c r="AJ2227" s="6"/>
      <c r="BC2227" s="6"/>
    </row>
    <row r="2228" spans="8:55">
      <c r="H2228" s="6"/>
      <c r="O2228" s="6"/>
      <c r="V2228" s="6"/>
      <c r="AJ2228" s="6"/>
      <c r="BC2228" s="6"/>
    </row>
    <row r="2229" spans="8:55">
      <c r="H2229" s="6"/>
      <c r="O2229" s="6"/>
      <c r="V2229" s="6"/>
      <c r="AJ2229" s="6"/>
      <c r="BC2229" s="6"/>
    </row>
    <row r="2230" spans="8:55">
      <c r="H2230" s="6"/>
      <c r="O2230" s="6"/>
      <c r="V2230" s="6"/>
      <c r="AJ2230" s="6"/>
      <c r="BC2230" s="6"/>
    </row>
    <row r="2231" spans="8:55">
      <c r="H2231" s="6"/>
      <c r="O2231" s="6"/>
      <c r="V2231" s="6"/>
      <c r="AJ2231" s="6"/>
      <c r="BC2231" s="6"/>
    </row>
    <row r="2232" spans="8:55">
      <c r="H2232" s="6"/>
      <c r="O2232" s="6"/>
      <c r="V2232" s="6"/>
      <c r="AJ2232" s="6"/>
      <c r="BC2232" s="6"/>
    </row>
    <row r="2233" spans="8:55">
      <c r="H2233" s="6"/>
      <c r="O2233" s="6"/>
      <c r="V2233" s="6"/>
      <c r="AJ2233" s="6"/>
      <c r="BC2233" s="6"/>
    </row>
    <row r="2234" spans="8:55">
      <c r="H2234" s="6"/>
      <c r="O2234" s="6"/>
      <c r="V2234" s="6"/>
      <c r="AJ2234" s="6"/>
      <c r="BC2234" s="6"/>
    </row>
    <row r="2235" spans="8:55">
      <c r="H2235" s="6"/>
      <c r="O2235" s="6"/>
      <c r="V2235" s="6"/>
      <c r="AJ2235" s="6"/>
      <c r="BC2235" s="6"/>
    </row>
    <row r="2236" spans="8:55">
      <c r="H2236" s="6"/>
      <c r="O2236" s="6"/>
      <c r="V2236" s="6"/>
      <c r="AJ2236" s="6"/>
      <c r="BC2236" s="6"/>
    </row>
    <row r="2237" spans="8:55">
      <c r="H2237" s="6"/>
      <c r="O2237" s="6"/>
      <c r="V2237" s="6"/>
      <c r="AJ2237" s="6"/>
      <c r="BC2237" s="6"/>
    </row>
    <row r="2238" spans="8:55">
      <c r="H2238" s="6"/>
      <c r="O2238" s="6"/>
      <c r="V2238" s="6"/>
      <c r="AJ2238" s="6"/>
      <c r="BC2238" s="6"/>
    </row>
    <row r="2239" spans="8:55">
      <c r="H2239" s="6"/>
      <c r="O2239" s="6"/>
      <c r="V2239" s="6"/>
      <c r="AJ2239" s="6"/>
      <c r="BC2239" s="6"/>
    </row>
    <row r="2240" spans="8:55">
      <c r="H2240" s="6"/>
      <c r="O2240" s="6"/>
      <c r="V2240" s="6"/>
      <c r="AJ2240" s="6"/>
      <c r="BC2240" s="6"/>
    </row>
    <row r="2241" spans="8:55">
      <c r="H2241" s="6"/>
      <c r="O2241" s="6"/>
      <c r="V2241" s="6"/>
      <c r="AJ2241" s="6"/>
      <c r="BC2241" s="6"/>
    </row>
    <row r="2242" spans="8:55">
      <c r="H2242" s="6"/>
      <c r="O2242" s="6"/>
      <c r="V2242" s="6"/>
      <c r="AJ2242" s="6"/>
      <c r="BC2242" s="6"/>
    </row>
    <row r="2243" spans="8:55">
      <c r="H2243" s="6"/>
      <c r="O2243" s="6"/>
      <c r="V2243" s="6"/>
      <c r="AJ2243" s="6"/>
      <c r="BC2243" s="6"/>
    </row>
    <row r="2244" spans="8:55">
      <c r="H2244" s="6"/>
      <c r="O2244" s="6"/>
      <c r="V2244" s="6"/>
      <c r="AJ2244" s="6"/>
      <c r="BC2244" s="6"/>
    </row>
    <row r="2245" spans="8:55">
      <c r="H2245" s="6"/>
      <c r="O2245" s="6"/>
      <c r="V2245" s="6"/>
      <c r="AJ2245" s="6"/>
      <c r="BC2245" s="6"/>
    </row>
    <row r="2246" spans="8:55">
      <c r="H2246" s="6"/>
      <c r="O2246" s="6"/>
      <c r="V2246" s="6"/>
      <c r="AJ2246" s="6"/>
      <c r="BC2246" s="6"/>
    </row>
    <row r="2247" spans="8:55">
      <c r="H2247" s="6"/>
      <c r="O2247" s="6"/>
      <c r="V2247" s="6"/>
      <c r="AJ2247" s="6"/>
      <c r="BC2247" s="6"/>
    </row>
    <row r="2248" spans="8:55">
      <c r="H2248" s="6"/>
      <c r="O2248" s="6"/>
      <c r="V2248" s="6"/>
      <c r="AJ2248" s="6"/>
      <c r="BC2248" s="6"/>
    </row>
    <row r="2249" spans="8:55">
      <c r="H2249" s="6"/>
      <c r="O2249" s="6"/>
      <c r="V2249" s="6"/>
      <c r="AJ2249" s="6"/>
      <c r="BC2249" s="6"/>
    </row>
    <row r="2250" spans="8:55">
      <c r="H2250" s="6"/>
      <c r="O2250" s="6"/>
      <c r="V2250" s="6"/>
      <c r="AJ2250" s="6"/>
      <c r="BC2250" s="6"/>
    </row>
    <row r="2251" spans="8:55">
      <c r="H2251" s="6"/>
      <c r="O2251" s="6"/>
      <c r="V2251" s="6"/>
      <c r="AJ2251" s="6"/>
      <c r="BC2251" s="6"/>
    </row>
    <row r="2252" spans="8:55">
      <c r="H2252" s="6"/>
      <c r="O2252" s="6"/>
      <c r="V2252" s="6"/>
      <c r="AJ2252" s="6"/>
      <c r="BC2252" s="6"/>
    </row>
    <row r="2253" spans="8:55">
      <c r="H2253" s="6"/>
      <c r="O2253" s="6"/>
      <c r="V2253" s="6"/>
      <c r="AJ2253" s="6"/>
      <c r="BC2253" s="6"/>
    </row>
    <row r="2254" spans="8:55">
      <c r="H2254" s="6"/>
      <c r="O2254" s="6"/>
      <c r="V2254" s="6"/>
      <c r="AJ2254" s="6"/>
      <c r="BC2254" s="6"/>
    </row>
    <row r="2255" spans="8:55">
      <c r="H2255" s="6"/>
      <c r="O2255" s="6"/>
      <c r="V2255" s="6"/>
      <c r="AJ2255" s="6"/>
      <c r="BC2255" s="6"/>
    </row>
    <row r="2256" spans="8:55">
      <c r="H2256" s="6"/>
      <c r="O2256" s="6"/>
      <c r="V2256" s="6"/>
      <c r="AJ2256" s="6"/>
      <c r="BC2256" s="6"/>
    </row>
    <row r="2257" spans="8:55">
      <c r="H2257" s="6"/>
      <c r="O2257" s="6"/>
      <c r="V2257" s="6"/>
      <c r="AJ2257" s="6"/>
      <c r="BC2257" s="6"/>
    </row>
    <row r="2258" spans="8:55">
      <c r="H2258" s="6"/>
      <c r="O2258" s="6"/>
      <c r="V2258" s="6"/>
      <c r="AJ2258" s="6"/>
      <c r="BC2258" s="6"/>
    </row>
    <row r="2259" spans="8:55">
      <c r="H2259" s="6"/>
      <c r="O2259" s="6"/>
      <c r="V2259" s="6"/>
      <c r="AJ2259" s="6"/>
      <c r="BC2259" s="6"/>
    </row>
    <row r="2260" spans="8:55">
      <c r="H2260" s="6"/>
      <c r="O2260" s="6"/>
      <c r="V2260" s="6"/>
      <c r="AJ2260" s="6"/>
      <c r="BC2260" s="6"/>
    </row>
    <row r="2261" spans="8:55">
      <c r="H2261" s="6"/>
      <c r="O2261" s="6"/>
      <c r="V2261" s="6"/>
      <c r="AJ2261" s="6"/>
      <c r="BC2261" s="6"/>
    </row>
    <row r="2262" spans="8:55">
      <c r="H2262" s="6"/>
      <c r="O2262" s="6"/>
      <c r="V2262" s="6"/>
      <c r="AJ2262" s="6"/>
      <c r="BC2262" s="6"/>
    </row>
    <row r="2263" spans="8:55">
      <c r="H2263" s="6"/>
      <c r="O2263" s="6"/>
      <c r="V2263" s="6"/>
      <c r="AJ2263" s="6"/>
      <c r="BC2263" s="6"/>
    </row>
    <row r="2264" spans="8:55">
      <c r="H2264" s="6"/>
      <c r="O2264" s="6"/>
      <c r="V2264" s="6"/>
      <c r="AJ2264" s="6"/>
      <c r="BC2264" s="6"/>
    </row>
    <row r="2265" spans="8:55">
      <c r="H2265" s="6"/>
      <c r="O2265" s="6"/>
      <c r="V2265" s="6"/>
      <c r="AJ2265" s="6"/>
      <c r="BC2265" s="6"/>
    </row>
    <row r="2266" spans="8:55">
      <c r="H2266" s="6"/>
      <c r="O2266" s="6"/>
      <c r="V2266" s="6"/>
      <c r="AJ2266" s="6"/>
      <c r="BC2266" s="6"/>
    </row>
    <row r="2267" spans="8:55">
      <c r="H2267" s="6"/>
      <c r="O2267" s="6"/>
      <c r="V2267" s="6"/>
      <c r="AJ2267" s="6"/>
      <c r="BC2267" s="6"/>
    </row>
    <row r="2268" spans="8:55">
      <c r="H2268" s="6"/>
      <c r="O2268" s="6"/>
      <c r="V2268" s="6"/>
      <c r="AJ2268" s="6"/>
      <c r="BC2268" s="6"/>
    </row>
    <row r="2269" spans="8:55">
      <c r="H2269" s="6"/>
      <c r="O2269" s="6"/>
      <c r="V2269" s="6"/>
      <c r="AJ2269" s="6"/>
      <c r="BC2269" s="6"/>
    </row>
    <row r="2270" spans="8:55">
      <c r="H2270" s="6"/>
      <c r="O2270" s="6"/>
      <c r="V2270" s="6"/>
      <c r="AJ2270" s="6"/>
      <c r="BC2270" s="6"/>
    </row>
    <row r="2271" spans="8:55">
      <c r="H2271" s="6"/>
      <c r="O2271" s="6"/>
      <c r="V2271" s="6"/>
      <c r="AJ2271" s="6"/>
      <c r="BC2271" s="6"/>
    </row>
    <row r="2272" spans="8:55">
      <c r="H2272" s="6"/>
      <c r="O2272" s="6"/>
      <c r="V2272" s="6"/>
      <c r="AJ2272" s="6"/>
      <c r="BC2272" s="6"/>
    </row>
    <row r="2273" spans="8:55">
      <c r="H2273" s="6"/>
      <c r="O2273" s="6"/>
      <c r="V2273" s="6"/>
      <c r="AJ2273" s="6"/>
      <c r="BC2273" s="6"/>
    </row>
    <row r="2274" spans="8:55">
      <c r="H2274" s="6"/>
      <c r="O2274" s="6"/>
      <c r="V2274" s="6"/>
      <c r="AJ2274" s="6"/>
      <c r="BC2274" s="6"/>
    </row>
    <row r="2275" spans="8:55">
      <c r="H2275" s="6"/>
      <c r="O2275" s="6"/>
      <c r="V2275" s="6"/>
      <c r="AJ2275" s="6"/>
      <c r="BC2275" s="6"/>
    </row>
    <row r="2276" spans="8:55">
      <c r="H2276" s="6"/>
      <c r="O2276" s="6"/>
      <c r="V2276" s="6"/>
      <c r="AJ2276" s="6"/>
      <c r="BC2276" s="6"/>
    </row>
    <row r="2277" spans="8:55">
      <c r="H2277" s="6"/>
      <c r="O2277" s="6"/>
      <c r="V2277" s="6"/>
      <c r="AJ2277" s="6"/>
      <c r="BC2277" s="6"/>
    </row>
    <row r="2278" spans="8:55">
      <c r="H2278" s="6"/>
      <c r="O2278" s="6"/>
      <c r="V2278" s="6"/>
      <c r="AJ2278" s="6"/>
      <c r="BC2278" s="6"/>
    </row>
    <row r="2279" spans="8:55">
      <c r="H2279" s="6"/>
      <c r="O2279" s="6"/>
      <c r="V2279" s="6"/>
      <c r="AJ2279" s="6"/>
      <c r="BC2279" s="6"/>
    </row>
    <row r="2280" spans="8:55">
      <c r="H2280" s="6"/>
      <c r="O2280" s="6"/>
      <c r="V2280" s="6"/>
      <c r="AJ2280" s="6"/>
      <c r="BC2280" s="6"/>
    </row>
    <row r="2281" spans="8:55">
      <c r="H2281" s="6"/>
      <c r="O2281" s="6"/>
      <c r="V2281" s="6"/>
      <c r="AJ2281" s="6"/>
      <c r="BC2281" s="6"/>
    </row>
    <row r="2282" spans="8:55">
      <c r="H2282" s="6"/>
      <c r="O2282" s="6"/>
      <c r="V2282" s="6"/>
      <c r="AJ2282" s="6"/>
      <c r="BC2282" s="6"/>
    </row>
    <row r="2283" spans="8:55">
      <c r="H2283" s="6"/>
      <c r="O2283" s="6"/>
      <c r="V2283" s="6"/>
      <c r="AJ2283" s="6"/>
      <c r="BC2283" s="6"/>
    </row>
    <row r="2284" spans="8:55">
      <c r="H2284" s="6"/>
      <c r="O2284" s="6"/>
      <c r="V2284" s="6"/>
      <c r="AJ2284" s="6"/>
      <c r="BC2284" s="6"/>
    </row>
    <row r="2285" spans="8:55">
      <c r="H2285" s="6"/>
      <c r="O2285" s="6"/>
      <c r="V2285" s="6"/>
      <c r="AJ2285" s="6"/>
      <c r="BC2285" s="6"/>
    </row>
    <row r="2286" spans="8:55">
      <c r="H2286" s="6"/>
      <c r="O2286" s="6"/>
      <c r="V2286" s="6"/>
      <c r="AJ2286" s="6"/>
      <c r="BC2286" s="6"/>
    </row>
    <row r="2287" spans="8:55">
      <c r="H2287" s="6"/>
      <c r="O2287" s="6"/>
      <c r="V2287" s="6"/>
      <c r="AJ2287" s="6"/>
      <c r="BC2287" s="6"/>
    </row>
    <row r="2288" spans="8:55">
      <c r="H2288" s="6"/>
      <c r="O2288" s="6"/>
      <c r="V2288" s="6"/>
      <c r="AJ2288" s="6"/>
      <c r="BC2288" s="6"/>
    </row>
    <row r="2289" spans="8:55">
      <c r="H2289" s="6"/>
      <c r="O2289" s="6"/>
      <c r="V2289" s="6"/>
      <c r="AJ2289" s="6"/>
      <c r="BC2289" s="6"/>
    </row>
    <row r="2290" spans="8:55">
      <c r="H2290" s="6"/>
      <c r="O2290" s="6"/>
      <c r="V2290" s="6"/>
      <c r="AJ2290" s="6"/>
      <c r="BC2290" s="6"/>
    </row>
    <row r="2291" spans="8:55">
      <c r="H2291" s="6"/>
      <c r="O2291" s="6"/>
      <c r="V2291" s="6"/>
      <c r="AJ2291" s="6"/>
      <c r="BC2291" s="6"/>
    </row>
    <row r="2292" spans="8:55">
      <c r="H2292" s="6"/>
      <c r="O2292" s="6"/>
      <c r="V2292" s="6"/>
      <c r="AJ2292" s="6"/>
      <c r="BC2292" s="6"/>
    </row>
    <row r="2293" spans="8:55">
      <c r="H2293" s="6"/>
      <c r="O2293" s="6"/>
      <c r="V2293" s="6"/>
      <c r="AJ2293" s="6"/>
      <c r="BC2293" s="6"/>
    </row>
    <row r="2294" spans="8:55">
      <c r="H2294" s="6"/>
      <c r="O2294" s="6"/>
      <c r="V2294" s="6"/>
      <c r="AJ2294" s="6"/>
      <c r="BC2294" s="6"/>
    </row>
    <row r="2295" spans="8:55">
      <c r="H2295" s="6"/>
      <c r="O2295" s="6"/>
      <c r="V2295" s="6"/>
      <c r="AJ2295" s="6"/>
      <c r="BC2295" s="6"/>
    </row>
    <row r="2296" spans="8:55">
      <c r="H2296" s="6"/>
      <c r="O2296" s="6"/>
      <c r="V2296" s="6"/>
      <c r="AJ2296" s="6"/>
      <c r="BC2296" s="6"/>
    </row>
    <row r="2297" spans="8:55">
      <c r="H2297" s="6"/>
      <c r="O2297" s="6"/>
      <c r="V2297" s="6"/>
      <c r="AJ2297" s="6"/>
      <c r="BC2297" s="6"/>
    </row>
    <row r="2298" spans="8:55">
      <c r="H2298" s="6"/>
      <c r="O2298" s="6"/>
      <c r="V2298" s="6"/>
      <c r="AJ2298" s="6"/>
      <c r="BC2298" s="6"/>
    </row>
    <row r="2299" spans="8:55">
      <c r="H2299" s="6"/>
      <c r="O2299" s="6"/>
      <c r="V2299" s="6"/>
      <c r="AJ2299" s="6"/>
      <c r="BC2299" s="6"/>
    </row>
    <row r="2300" spans="8:55">
      <c r="H2300" s="6"/>
      <c r="O2300" s="6"/>
      <c r="V2300" s="6"/>
      <c r="AJ2300" s="6"/>
      <c r="BC2300" s="6"/>
    </row>
    <row r="2301" spans="8:55">
      <c r="H2301" s="6"/>
      <c r="O2301" s="6"/>
      <c r="V2301" s="6"/>
      <c r="AJ2301" s="6"/>
      <c r="BC2301" s="6"/>
    </row>
    <row r="2302" spans="8:55">
      <c r="H2302" s="6"/>
      <c r="O2302" s="6"/>
      <c r="V2302" s="6"/>
      <c r="AJ2302" s="6"/>
      <c r="BC2302" s="6"/>
    </row>
    <row r="2303" spans="8:55">
      <c r="H2303" s="6"/>
      <c r="O2303" s="6"/>
      <c r="V2303" s="6"/>
      <c r="AJ2303" s="6"/>
      <c r="BC2303" s="6"/>
    </row>
    <row r="2304" spans="8:55">
      <c r="H2304" s="6"/>
      <c r="O2304" s="6"/>
      <c r="V2304" s="6"/>
      <c r="AJ2304" s="6"/>
      <c r="BC2304" s="6"/>
    </row>
    <row r="2305" spans="8:55">
      <c r="H2305" s="6"/>
      <c r="O2305" s="6"/>
      <c r="V2305" s="6"/>
      <c r="AJ2305" s="6"/>
      <c r="BC2305" s="6"/>
    </row>
    <row r="2306" spans="8:55">
      <c r="H2306" s="6"/>
      <c r="O2306" s="6"/>
      <c r="V2306" s="6"/>
      <c r="AJ2306" s="6"/>
      <c r="BC2306" s="6"/>
    </row>
    <row r="2307" spans="8:55">
      <c r="H2307" s="6"/>
      <c r="O2307" s="6"/>
      <c r="V2307" s="6"/>
      <c r="AJ2307" s="6"/>
      <c r="BC2307" s="6"/>
    </row>
    <row r="2308" spans="8:55">
      <c r="H2308" s="6"/>
      <c r="O2308" s="6"/>
      <c r="V2308" s="6"/>
      <c r="AJ2308" s="6"/>
      <c r="BC2308" s="6"/>
    </row>
    <row r="2309" spans="8:55">
      <c r="H2309" s="6"/>
      <c r="O2309" s="6"/>
      <c r="V2309" s="6"/>
      <c r="AJ2309" s="6"/>
      <c r="BC2309" s="6"/>
    </row>
    <row r="2310" spans="8:55">
      <c r="H2310" s="6"/>
      <c r="O2310" s="6"/>
      <c r="V2310" s="6"/>
      <c r="AJ2310" s="6"/>
      <c r="BC2310" s="6"/>
    </row>
    <row r="2311" spans="8:55">
      <c r="H2311" s="6"/>
      <c r="O2311" s="6"/>
      <c r="V2311" s="6"/>
      <c r="AJ2311" s="6"/>
      <c r="BC2311" s="6"/>
    </row>
    <row r="2312" spans="8:55">
      <c r="H2312" s="6"/>
      <c r="O2312" s="6"/>
      <c r="V2312" s="6"/>
      <c r="AJ2312" s="6"/>
      <c r="BC2312" s="6"/>
    </row>
    <row r="2313" spans="8:55">
      <c r="H2313" s="6"/>
      <c r="O2313" s="6"/>
      <c r="V2313" s="6"/>
      <c r="AJ2313" s="6"/>
      <c r="BC2313" s="6"/>
    </row>
    <row r="2314" spans="8:55">
      <c r="H2314" s="6"/>
      <c r="O2314" s="6"/>
      <c r="V2314" s="6"/>
      <c r="AJ2314" s="6"/>
      <c r="BC2314" s="6"/>
    </row>
    <row r="2315" spans="8:55">
      <c r="H2315" s="6"/>
      <c r="O2315" s="6"/>
      <c r="V2315" s="6"/>
      <c r="AJ2315" s="6"/>
      <c r="BC2315" s="6"/>
    </row>
    <row r="2316" spans="8:55">
      <c r="H2316" s="6"/>
      <c r="O2316" s="6"/>
      <c r="V2316" s="6"/>
      <c r="AJ2316" s="6"/>
      <c r="BC2316" s="6"/>
    </row>
    <row r="2317" spans="8:55">
      <c r="H2317" s="6"/>
      <c r="O2317" s="6"/>
      <c r="V2317" s="6"/>
      <c r="AJ2317" s="6"/>
      <c r="BC2317" s="6"/>
    </row>
    <row r="2318" spans="8:55">
      <c r="H2318" s="6"/>
      <c r="O2318" s="6"/>
      <c r="V2318" s="6"/>
      <c r="AJ2318" s="6"/>
      <c r="BC2318" s="6"/>
    </row>
    <row r="2319" spans="8:55">
      <c r="H2319" s="6"/>
      <c r="O2319" s="6"/>
      <c r="V2319" s="6"/>
      <c r="AJ2319" s="6"/>
      <c r="BC2319" s="6"/>
    </row>
    <row r="2320" spans="8:55">
      <c r="H2320" s="6"/>
      <c r="O2320" s="6"/>
      <c r="V2320" s="6"/>
      <c r="AJ2320" s="6"/>
      <c r="BC2320" s="6"/>
    </row>
    <row r="2321" spans="8:55">
      <c r="H2321" s="6"/>
      <c r="O2321" s="6"/>
      <c r="V2321" s="6"/>
      <c r="AJ2321" s="6"/>
      <c r="BC2321" s="6"/>
    </row>
    <row r="2322" spans="8:55">
      <c r="H2322" s="6"/>
      <c r="O2322" s="6"/>
      <c r="V2322" s="6"/>
      <c r="AJ2322" s="6"/>
      <c r="BC2322" s="6"/>
    </row>
    <row r="2323" spans="8:55">
      <c r="H2323" s="6"/>
      <c r="O2323" s="6"/>
      <c r="V2323" s="6"/>
      <c r="AJ2323" s="6"/>
      <c r="BC2323" s="6"/>
    </row>
    <row r="2324" spans="8:55">
      <c r="H2324" s="6"/>
      <c r="O2324" s="6"/>
      <c r="V2324" s="6"/>
      <c r="AJ2324" s="6"/>
      <c r="BC2324" s="6"/>
    </row>
    <row r="2325" spans="8:55">
      <c r="H2325" s="6"/>
      <c r="O2325" s="6"/>
      <c r="V2325" s="6"/>
      <c r="AJ2325" s="6"/>
      <c r="BC2325" s="6"/>
    </row>
    <row r="2326" spans="8:55">
      <c r="H2326" s="6"/>
      <c r="O2326" s="6"/>
      <c r="V2326" s="6"/>
      <c r="AJ2326" s="6"/>
      <c r="BC2326" s="6"/>
    </row>
    <row r="2327" spans="8:55">
      <c r="H2327" s="6"/>
      <c r="O2327" s="6"/>
      <c r="V2327" s="6"/>
      <c r="AJ2327" s="6"/>
      <c r="BC2327" s="6"/>
    </row>
    <row r="2328" spans="8:55">
      <c r="H2328" s="6"/>
      <c r="O2328" s="6"/>
      <c r="V2328" s="6"/>
      <c r="AJ2328" s="6"/>
      <c r="BC2328" s="6"/>
    </row>
    <row r="2329" spans="8:55">
      <c r="H2329" s="6"/>
      <c r="O2329" s="6"/>
      <c r="V2329" s="6"/>
      <c r="AJ2329" s="6"/>
      <c r="BC2329" s="6"/>
    </row>
    <row r="2330" spans="8:55">
      <c r="H2330" s="6"/>
      <c r="O2330" s="6"/>
      <c r="V2330" s="6"/>
      <c r="AJ2330" s="6"/>
      <c r="BC2330" s="6"/>
    </row>
    <row r="2331" spans="8:55">
      <c r="H2331" s="6"/>
      <c r="O2331" s="6"/>
      <c r="V2331" s="6"/>
      <c r="AJ2331" s="6"/>
      <c r="BC2331" s="6"/>
    </row>
    <row r="2332" spans="8:55">
      <c r="H2332" s="6"/>
      <c r="O2332" s="6"/>
      <c r="V2332" s="6"/>
      <c r="AJ2332" s="6"/>
      <c r="BC2332" s="6"/>
    </row>
    <row r="2333" spans="8:55">
      <c r="H2333" s="6"/>
      <c r="O2333" s="6"/>
      <c r="V2333" s="6"/>
      <c r="AJ2333" s="6"/>
      <c r="BC2333" s="6"/>
    </row>
    <row r="2334" spans="8:55">
      <c r="H2334" s="6"/>
      <c r="O2334" s="6"/>
      <c r="V2334" s="6"/>
      <c r="AJ2334" s="6"/>
      <c r="BC2334" s="6"/>
    </row>
    <row r="2335" spans="8:55">
      <c r="H2335" s="6"/>
      <c r="O2335" s="6"/>
      <c r="V2335" s="6"/>
      <c r="AJ2335" s="6"/>
      <c r="BC2335" s="6"/>
    </row>
    <row r="2336" spans="8:55">
      <c r="H2336" s="6"/>
      <c r="O2336" s="6"/>
      <c r="V2336" s="6"/>
      <c r="AJ2336" s="6"/>
      <c r="BC2336" s="6"/>
    </row>
    <row r="2337" spans="8:55">
      <c r="H2337" s="6"/>
      <c r="O2337" s="6"/>
      <c r="V2337" s="6"/>
      <c r="AJ2337" s="6"/>
      <c r="BC2337" s="6"/>
    </row>
    <row r="2338" spans="8:55">
      <c r="H2338" s="6"/>
      <c r="O2338" s="6"/>
      <c r="V2338" s="6"/>
      <c r="AJ2338" s="6"/>
      <c r="BC2338" s="6"/>
    </row>
    <row r="2339" spans="8:55">
      <c r="H2339" s="6"/>
      <c r="O2339" s="6"/>
      <c r="V2339" s="6"/>
      <c r="AJ2339" s="6"/>
      <c r="BC2339" s="6"/>
    </row>
    <row r="2340" spans="8:55">
      <c r="H2340" s="6"/>
      <c r="O2340" s="6"/>
      <c r="V2340" s="6"/>
      <c r="AJ2340" s="6"/>
      <c r="BC2340" s="6"/>
    </row>
    <row r="2341" spans="8:55">
      <c r="H2341" s="6"/>
      <c r="O2341" s="6"/>
      <c r="V2341" s="6"/>
      <c r="AJ2341" s="6"/>
      <c r="BC2341" s="6"/>
    </row>
    <row r="2342" spans="8:55">
      <c r="H2342" s="6"/>
      <c r="O2342" s="6"/>
      <c r="V2342" s="6"/>
      <c r="AJ2342" s="6"/>
      <c r="BC2342" s="6"/>
    </row>
    <row r="2343" spans="8:55">
      <c r="H2343" s="6"/>
      <c r="O2343" s="6"/>
      <c r="V2343" s="6"/>
      <c r="AJ2343" s="6"/>
      <c r="BC2343" s="6"/>
    </row>
    <row r="2344" spans="8:55">
      <c r="H2344" s="6"/>
      <c r="O2344" s="6"/>
      <c r="V2344" s="6"/>
      <c r="AJ2344" s="6"/>
      <c r="BC2344" s="6"/>
    </row>
    <row r="2345" spans="8:55">
      <c r="H2345" s="6"/>
      <c r="O2345" s="6"/>
      <c r="V2345" s="6"/>
      <c r="AJ2345" s="6"/>
      <c r="BC2345" s="6"/>
    </row>
    <row r="2346" spans="8:55">
      <c r="H2346" s="6"/>
      <c r="O2346" s="6"/>
      <c r="V2346" s="6"/>
      <c r="AJ2346" s="6"/>
      <c r="BC2346" s="6"/>
    </row>
    <row r="2347" spans="8:55">
      <c r="H2347" s="6"/>
      <c r="O2347" s="6"/>
      <c r="V2347" s="6"/>
      <c r="AJ2347" s="6"/>
      <c r="BC2347" s="6"/>
    </row>
    <row r="2348" spans="8:55">
      <c r="H2348" s="6"/>
      <c r="O2348" s="6"/>
      <c r="V2348" s="6"/>
      <c r="AJ2348" s="6"/>
      <c r="BC2348" s="6"/>
    </row>
    <row r="2349" spans="8:55">
      <c r="H2349" s="6"/>
      <c r="O2349" s="6"/>
      <c r="V2349" s="6"/>
      <c r="AJ2349" s="6"/>
      <c r="BC2349" s="6"/>
    </row>
    <row r="2350" spans="8:55">
      <c r="H2350" s="6"/>
      <c r="O2350" s="6"/>
      <c r="V2350" s="6"/>
      <c r="AJ2350" s="6"/>
      <c r="BC2350" s="6"/>
    </row>
    <row r="2351" spans="8:55">
      <c r="H2351" s="6"/>
      <c r="O2351" s="6"/>
      <c r="V2351" s="6"/>
      <c r="AJ2351" s="6"/>
      <c r="BC2351" s="6"/>
    </row>
    <row r="2352" spans="8:55">
      <c r="H2352" s="6"/>
      <c r="O2352" s="6"/>
      <c r="V2352" s="6"/>
      <c r="AJ2352" s="6"/>
      <c r="BC2352" s="6"/>
    </row>
    <row r="2353" spans="8:55">
      <c r="H2353" s="6"/>
      <c r="O2353" s="6"/>
      <c r="V2353" s="6"/>
      <c r="AJ2353" s="6"/>
      <c r="BC2353" s="6"/>
    </row>
    <row r="2354" spans="8:55">
      <c r="H2354" s="6"/>
      <c r="O2354" s="6"/>
      <c r="V2354" s="6"/>
      <c r="AJ2354" s="6"/>
      <c r="BC2354" s="6"/>
    </row>
    <row r="2355" spans="8:55">
      <c r="H2355" s="6"/>
      <c r="O2355" s="6"/>
      <c r="V2355" s="6"/>
      <c r="AJ2355" s="6"/>
      <c r="BC2355" s="6"/>
    </row>
    <row r="2356" spans="8:55">
      <c r="H2356" s="6"/>
      <c r="O2356" s="6"/>
      <c r="V2356" s="6"/>
      <c r="AJ2356" s="6"/>
      <c r="BC2356" s="6"/>
    </row>
    <row r="2357" spans="8:55">
      <c r="H2357" s="6"/>
      <c r="O2357" s="6"/>
      <c r="V2357" s="6"/>
      <c r="AJ2357" s="6"/>
      <c r="BC2357" s="6"/>
    </row>
    <row r="2358" spans="8:55">
      <c r="H2358" s="6"/>
      <c r="O2358" s="6"/>
      <c r="V2358" s="6"/>
      <c r="AJ2358" s="6"/>
      <c r="BC2358" s="6"/>
    </row>
    <row r="2359" spans="8:55">
      <c r="H2359" s="6"/>
      <c r="O2359" s="6"/>
      <c r="V2359" s="6"/>
      <c r="AJ2359" s="6"/>
      <c r="BC2359" s="6"/>
    </row>
    <row r="2360" spans="8:55">
      <c r="H2360" s="6"/>
      <c r="O2360" s="6"/>
      <c r="V2360" s="6"/>
      <c r="AJ2360" s="6"/>
      <c r="BC2360" s="6"/>
    </row>
    <row r="2361" spans="8:55">
      <c r="H2361" s="6"/>
      <c r="O2361" s="6"/>
      <c r="V2361" s="6"/>
      <c r="AJ2361" s="6"/>
      <c r="BC2361" s="6"/>
    </row>
    <row r="2362" spans="8:55">
      <c r="H2362" s="6"/>
      <c r="O2362" s="6"/>
      <c r="V2362" s="6"/>
      <c r="AJ2362" s="6"/>
      <c r="BC2362" s="6"/>
    </row>
    <row r="2363" spans="8:55">
      <c r="H2363" s="6"/>
      <c r="O2363" s="6"/>
      <c r="V2363" s="6"/>
      <c r="AJ2363" s="6"/>
      <c r="BC2363" s="6"/>
    </row>
    <row r="2364" spans="8:55">
      <c r="H2364" s="6"/>
      <c r="O2364" s="6"/>
      <c r="V2364" s="6"/>
      <c r="AJ2364" s="6"/>
      <c r="BC2364" s="6"/>
    </row>
    <row r="2365" spans="8:55">
      <c r="H2365" s="6"/>
      <c r="O2365" s="6"/>
      <c r="V2365" s="6"/>
      <c r="AJ2365" s="6"/>
      <c r="BC2365" s="6"/>
    </row>
    <row r="2366" spans="8:55">
      <c r="H2366" s="6"/>
      <c r="O2366" s="6"/>
      <c r="V2366" s="6"/>
      <c r="AJ2366" s="6"/>
      <c r="BC2366" s="6"/>
    </row>
    <row r="2367" spans="8:55">
      <c r="H2367" s="6"/>
      <c r="O2367" s="6"/>
      <c r="V2367" s="6"/>
      <c r="AJ2367" s="6"/>
      <c r="BC2367" s="6"/>
    </row>
    <row r="2368" spans="8:55">
      <c r="H2368" s="6"/>
      <c r="O2368" s="6"/>
      <c r="V2368" s="6"/>
      <c r="AJ2368" s="6"/>
      <c r="BC2368" s="6"/>
    </row>
    <row r="2369" spans="8:55">
      <c r="H2369" s="6"/>
      <c r="O2369" s="6"/>
      <c r="V2369" s="6"/>
      <c r="AJ2369" s="6"/>
      <c r="BC2369" s="6"/>
    </row>
    <row r="2370" spans="8:55">
      <c r="H2370" s="6"/>
      <c r="O2370" s="6"/>
      <c r="V2370" s="6"/>
      <c r="AJ2370" s="6"/>
      <c r="BC2370" s="6"/>
    </row>
    <row r="2371" spans="8:55">
      <c r="H2371" s="6"/>
      <c r="O2371" s="6"/>
      <c r="V2371" s="6"/>
      <c r="AJ2371" s="6"/>
      <c r="BC2371" s="6"/>
    </row>
    <row r="2372" spans="8:55">
      <c r="H2372" s="6"/>
      <c r="O2372" s="6"/>
      <c r="V2372" s="6"/>
      <c r="AJ2372" s="6"/>
      <c r="BC2372" s="6"/>
    </row>
    <row r="2373" spans="8:55">
      <c r="H2373" s="6"/>
      <c r="O2373" s="6"/>
      <c r="V2373" s="6"/>
      <c r="AJ2373" s="6"/>
      <c r="BC2373" s="6"/>
    </row>
    <row r="2374" spans="8:55">
      <c r="H2374" s="6"/>
      <c r="O2374" s="6"/>
      <c r="V2374" s="6"/>
      <c r="AJ2374" s="6"/>
      <c r="BC2374" s="6"/>
    </row>
    <row r="2375" spans="8:55">
      <c r="H2375" s="6"/>
      <c r="O2375" s="6"/>
      <c r="V2375" s="6"/>
      <c r="AJ2375" s="6"/>
      <c r="BC2375" s="6"/>
    </row>
    <row r="2376" spans="8:55">
      <c r="H2376" s="6"/>
      <c r="O2376" s="6"/>
      <c r="V2376" s="6"/>
      <c r="AJ2376" s="6"/>
      <c r="BC2376" s="6"/>
    </row>
    <row r="2377" spans="8:55">
      <c r="H2377" s="6"/>
      <c r="O2377" s="6"/>
      <c r="V2377" s="6"/>
      <c r="AJ2377" s="6"/>
      <c r="BC2377" s="6"/>
    </row>
    <row r="2378" spans="8:55">
      <c r="H2378" s="6"/>
      <c r="O2378" s="6"/>
      <c r="V2378" s="6"/>
      <c r="AJ2378" s="6"/>
      <c r="BC2378" s="6"/>
    </row>
    <row r="2379" spans="8:55">
      <c r="H2379" s="6"/>
      <c r="O2379" s="6"/>
      <c r="V2379" s="6"/>
      <c r="AJ2379" s="6"/>
      <c r="BC2379" s="6"/>
    </row>
    <row r="2380" spans="8:55">
      <c r="H2380" s="6"/>
      <c r="O2380" s="6"/>
      <c r="V2380" s="6"/>
      <c r="AJ2380" s="6"/>
      <c r="BC2380" s="6"/>
    </row>
    <row r="2381" spans="8:55">
      <c r="H2381" s="6"/>
      <c r="O2381" s="6"/>
      <c r="V2381" s="6"/>
      <c r="AJ2381" s="6"/>
      <c r="BC2381" s="6"/>
    </row>
    <row r="2382" spans="8:55">
      <c r="H2382" s="6"/>
      <c r="O2382" s="6"/>
      <c r="V2382" s="6"/>
      <c r="AJ2382" s="6"/>
      <c r="BC2382" s="6"/>
    </row>
    <row r="2383" spans="8:55">
      <c r="H2383" s="6"/>
      <c r="O2383" s="6"/>
      <c r="V2383" s="6"/>
      <c r="AJ2383" s="6"/>
      <c r="BC2383" s="6"/>
    </row>
    <row r="2384" spans="8:55">
      <c r="H2384" s="6"/>
      <c r="O2384" s="6"/>
      <c r="V2384" s="6"/>
      <c r="AJ2384" s="6"/>
      <c r="BC2384" s="6"/>
    </row>
    <row r="2385" spans="8:55">
      <c r="H2385" s="6"/>
      <c r="O2385" s="6"/>
      <c r="V2385" s="6"/>
      <c r="AJ2385" s="6"/>
      <c r="BC2385" s="6"/>
    </row>
    <row r="2386" spans="8:55">
      <c r="H2386" s="6"/>
      <c r="O2386" s="6"/>
      <c r="V2386" s="6"/>
      <c r="AJ2386" s="6"/>
      <c r="BC2386" s="6"/>
    </row>
    <row r="2387" spans="8:55">
      <c r="H2387" s="6"/>
      <c r="O2387" s="6"/>
      <c r="V2387" s="6"/>
      <c r="AJ2387" s="6"/>
      <c r="BC2387" s="6"/>
    </row>
    <row r="2388" spans="8:55">
      <c r="H2388" s="6"/>
      <c r="O2388" s="6"/>
      <c r="V2388" s="6"/>
      <c r="AJ2388" s="6"/>
      <c r="BC2388" s="6"/>
    </row>
    <row r="2389" spans="8:55">
      <c r="H2389" s="6"/>
      <c r="O2389" s="6"/>
      <c r="V2389" s="6"/>
      <c r="AJ2389" s="6"/>
      <c r="BC2389" s="6"/>
    </row>
    <row r="2390" spans="8:55">
      <c r="H2390" s="6"/>
      <c r="O2390" s="6"/>
      <c r="V2390" s="6"/>
      <c r="AJ2390" s="6"/>
      <c r="BC2390" s="6"/>
    </row>
    <row r="2391" spans="8:55">
      <c r="H2391" s="6"/>
      <c r="O2391" s="6"/>
      <c r="V2391" s="6"/>
      <c r="AJ2391" s="6"/>
      <c r="BC2391" s="6"/>
    </row>
    <row r="2392" spans="8:55">
      <c r="H2392" s="6"/>
      <c r="O2392" s="6"/>
      <c r="V2392" s="6"/>
      <c r="AJ2392" s="6"/>
      <c r="BC2392" s="6"/>
    </row>
    <row r="2393" spans="8:55">
      <c r="H2393" s="6"/>
      <c r="O2393" s="6"/>
      <c r="V2393" s="6"/>
      <c r="AJ2393" s="6"/>
      <c r="BC2393" s="6"/>
    </row>
    <row r="2394" spans="8:55">
      <c r="H2394" s="6"/>
      <c r="O2394" s="6"/>
      <c r="V2394" s="6"/>
      <c r="AJ2394" s="6"/>
      <c r="BC2394" s="6"/>
    </row>
    <row r="2395" spans="8:55">
      <c r="H2395" s="6"/>
      <c r="O2395" s="6"/>
      <c r="V2395" s="6"/>
      <c r="AJ2395" s="6"/>
      <c r="BC2395" s="6"/>
    </row>
    <row r="2396" spans="8:55">
      <c r="H2396" s="6"/>
      <c r="O2396" s="6"/>
      <c r="V2396" s="6"/>
      <c r="AJ2396" s="6"/>
      <c r="BC2396" s="6"/>
    </row>
    <row r="2397" spans="8:55">
      <c r="H2397" s="6"/>
      <c r="O2397" s="6"/>
      <c r="V2397" s="6"/>
      <c r="AJ2397" s="6"/>
      <c r="BC2397" s="6"/>
    </row>
    <row r="2398" spans="8:55">
      <c r="H2398" s="6"/>
      <c r="O2398" s="6"/>
      <c r="V2398" s="6"/>
      <c r="AJ2398" s="6"/>
      <c r="BC2398" s="6"/>
    </row>
    <row r="2399" spans="8:55">
      <c r="H2399" s="6"/>
      <c r="O2399" s="6"/>
      <c r="V2399" s="6"/>
      <c r="AJ2399" s="6"/>
      <c r="BC2399" s="6"/>
    </row>
    <row r="2400" spans="8:55">
      <c r="H2400" s="6"/>
      <c r="O2400" s="6"/>
      <c r="V2400" s="6"/>
      <c r="AJ2400" s="6"/>
      <c r="BC2400" s="6"/>
    </row>
    <row r="2401" spans="8:55">
      <c r="H2401" s="6"/>
      <c r="O2401" s="6"/>
      <c r="V2401" s="6"/>
      <c r="AJ2401" s="6"/>
      <c r="BC2401" s="6"/>
    </row>
    <row r="2402" spans="8:55">
      <c r="H2402" s="6"/>
      <c r="O2402" s="6"/>
      <c r="V2402" s="6"/>
      <c r="AJ2402" s="6"/>
      <c r="BC2402" s="6"/>
    </row>
    <row r="2403" spans="8:55">
      <c r="H2403" s="6"/>
      <c r="O2403" s="6"/>
      <c r="V2403" s="6"/>
      <c r="AJ2403" s="6"/>
      <c r="BC2403" s="6"/>
    </row>
    <row r="2404" spans="8:55">
      <c r="H2404" s="6"/>
      <c r="O2404" s="6"/>
      <c r="V2404" s="6"/>
      <c r="AJ2404" s="6"/>
      <c r="BC2404" s="6"/>
    </row>
    <row r="2405" spans="8:55">
      <c r="H2405" s="6"/>
      <c r="O2405" s="6"/>
      <c r="V2405" s="6"/>
      <c r="AJ2405" s="6"/>
      <c r="BC2405" s="6"/>
    </row>
    <row r="2406" spans="8:55">
      <c r="H2406" s="6"/>
      <c r="O2406" s="6"/>
      <c r="V2406" s="6"/>
      <c r="AJ2406" s="6"/>
      <c r="BC2406" s="6"/>
    </row>
    <row r="2407" spans="8:55">
      <c r="H2407" s="6"/>
      <c r="O2407" s="6"/>
      <c r="V2407" s="6"/>
      <c r="AJ2407" s="6"/>
      <c r="BC2407" s="6"/>
    </row>
    <row r="2408" spans="8:55">
      <c r="H2408" s="6"/>
      <c r="O2408" s="6"/>
      <c r="V2408" s="6"/>
      <c r="AJ2408" s="6"/>
      <c r="BC2408" s="6"/>
    </row>
    <row r="2409" spans="8:55">
      <c r="H2409" s="6"/>
      <c r="O2409" s="6"/>
      <c r="V2409" s="6"/>
      <c r="AJ2409" s="6"/>
      <c r="BC2409" s="6"/>
    </row>
    <row r="2410" spans="8:55">
      <c r="H2410" s="6"/>
      <c r="O2410" s="6"/>
      <c r="V2410" s="6"/>
      <c r="AJ2410" s="6"/>
      <c r="BC2410" s="6"/>
    </row>
    <row r="2411" spans="8:55">
      <c r="H2411" s="6"/>
      <c r="O2411" s="6"/>
      <c r="V2411" s="6"/>
      <c r="AJ2411" s="6"/>
      <c r="BC2411" s="6"/>
    </row>
    <row r="2412" spans="8:55">
      <c r="H2412" s="6"/>
      <c r="O2412" s="6"/>
      <c r="V2412" s="6"/>
      <c r="AJ2412" s="6"/>
      <c r="BC2412" s="6"/>
    </row>
    <row r="2413" spans="8:55">
      <c r="H2413" s="6"/>
      <c r="O2413" s="6"/>
      <c r="V2413" s="6"/>
      <c r="AJ2413" s="6"/>
      <c r="BC2413" s="6"/>
    </row>
    <row r="2414" spans="8:55">
      <c r="H2414" s="6"/>
      <c r="O2414" s="6"/>
      <c r="V2414" s="6"/>
      <c r="AJ2414" s="6"/>
      <c r="BC2414" s="6"/>
    </row>
    <row r="2415" spans="8:55">
      <c r="H2415" s="6"/>
      <c r="O2415" s="6"/>
      <c r="V2415" s="6"/>
      <c r="AJ2415" s="6"/>
      <c r="BC2415" s="6"/>
    </row>
    <row r="2416" spans="8:55">
      <c r="H2416" s="6"/>
      <c r="O2416" s="6"/>
      <c r="V2416" s="6"/>
      <c r="AJ2416" s="6"/>
      <c r="BC2416" s="6"/>
    </row>
    <row r="2417" spans="8:55">
      <c r="H2417" s="6"/>
      <c r="O2417" s="6"/>
      <c r="V2417" s="6"/>
      <c r="AJ2417" s="6"/>
      <c r="BC2417" s="6"/>
    </row>
    <row r="2418" spans="8:55">
      <c r="H2418" s="6"/>
      <c r="O2418" s="6"/>
      <c r="V2418" s="6"/>
      <c r="AJ2418" s="6"/>
      <c r="BC2418" s="6"/>
    </row>
    <row r="2419" spans="8:55">
      <c r="H2419" s="6"/>
      <c r="O2419" s="6"/>
      <c r="V2419" s="6"/>
      <c r="AJ2419" s="6"/>
      <c r="BC2419" s="6"/>
    </row>
    <row r="2420" spans="8:55">
      <c r="H2420" s="6"/>
      <c r="O2420" s="6"/>
      <c r="V2420" s="6"/>
      <c r="AJ2420" s="6"/>
      <c r="BC2420" s="6"/>
    </row>
    <row r="2421" spans="8:55">
      <c r="H2421" s="6"/>
      <c r="O2421" s="6"/>
      <c r="V2421" s="6"/>
      <c r="AJ2421" s="6"/>
      <c r="BC2421" s="6"/>
    </row>
    <row r="2422" spans="8:55">
      <c r="H2422" s="6"/>
      <c r="O2422" s="6"/>
      <c r="V2422" s="6"/>
      <c r="AJ2422" s="6"/>
      <c r="BC2422" s="6"/>
    </row>
    <row r="2423" spans="8:55">
      <c r="H2423" s="6"/>
      <c r="O2423" s="6"/>
      <c r="V2423" s="6"/>
      <c r="AJ2423" s="6"/>
      <c r="BC2423" s="6"/>
    </row>
    <row r="2424" spans="8:55">
      <c r="H2424" s="6"/>
      <c r="O2424" s="6"/>
      <c r="V2424" s="6"/>
      <c r="AJ2424" s="6"/>
      <c r="BC2424" s="6"/>
    </row>
    <row r="2425" spans="8:55">
      <c r="H2425" s="6"/>
      <c r="O2425" s="6"/>
      <c r="V2425" s="6"/>
      <c r="AJ2425" s="6"/>
      <c r="BC2425" s="6"/>
    </row>
    <row r="2426" spans="8:55">
      <c r="H2426" s="6"/>
      <c r="O2426" s="6"/>
      <c r="V2426" s="6"/>
      <c r="AJ2426" s="6"/>
      <c r="BC2426" s="6"/>
    </row>
    <row r="2427" spans="8:55">
      <c r="H2427" s="6"/>
      <c r="O2427" s="6"/>
      <c r="V2427" s="6"/>
      <c r="AJ2427" s="6"/>
      <c r="BC2427" s="6"/>
    </row>
    <row r="2428" spans="8:55">
      <c r="H2428" s="6"/>
      <c r="O2428" s="6"/>
      <c r="V2428" s="6"/>
      <c r="AJ2428" s="6"/>
      <c r="BC2428" s="6"/>
    </row>
    <row r="2429" spans="8:55">
      <c r="H2429" s="6"/>
      <c r="O2429" s="6"/>
      <c r="V2429" s="6"/>
      <c r="AJ2429" s="6"/>
      <c r="BC2429" s="6"/>
    </row>
    <row r="2430" spans="8:55">
      <c r="H2430" s="6"/>
      <c r="O2430" s="6"/>
      <c r="V2430" s="6"/>
      <c r="AJ2430" s="6"/>
      <c r="BC2430" s="6"/>
    </row>
    <row r="2431" spans="8:55">
      <c r="H2431" s="6"/>
      <c r="O2431" s="6"/>
      <c r="V2431" s="6"/>
      <c r="AJ2431" s="6"/>
      <c r="BC2431" s="6"/>
    </row>
    <row r="2432" spans="8:55">
      <c r="H2432" s="6"/>
      <c r="O2432" s="6"/>
      <c r="V2432" s="6"/>
      <c r="AJ2432" s="6"/>
      <c r="BC2432" s="6"/>
    </row>
    <row r="2433" spans="8:55">
      <c r="H2433" s="6"/>
      <c r="O2433" s="6"/>
      <c r="V2433" s="6"/>
      <c r="AJ2433" s="6"/>
      <c r="BC2433" s="6"/>
    </row>
    <row r="2434" spans="8:55">
      <c r="H2434" s="6"/>
      <c r="O2434" s="6"/>
      <c r="V2434" s="6"/>
      <c r="AJ2434" s="6"/>
      <c r="BC2434" s="6"/>
    </row>
    <row r="2435" spans="8:55">
      <c r="H2435" s="6"/>
      <c r="O2435" s="6"/>
      <c r="V2435" s="6"/>
      <c r="AJ2435" s="6"/>
      <c r="BC2435" s="6"/>
    </row>
    <row r="2436" spans="8:55">
      <c r="H2436" s="6"/>
      <c r="O2436" s="6"/>
      <c r="V2436" s="6"/>
      <c r="AJ2436" s="6"/>
      <c r="BC2436" s="6"/>
    </row>
    <row r="2437" spans="8:55">
      <c r="H2437" s="6"/>
      <c r="O2437" s="6"/>
      <c r="V2437" s="6"/>
      <c r="AJ2437" s="6"/>
      <c r="BC2437" s="6"/>
    </row>
    <row r="2438" spans="8:55">
      <c r="H2438" s="6"/>
      <c r="O2438" s="6"/>
      <c r="V2438" s="6"/>
      <c r="AJ2438" s="6"/>
      <c r="BC2438" s="6"/>
    </row>
    <row r="2439" spans="8:55">
      <c r="H2439" s="6"/>
      <c r="O2439" s="6"/>
      <c r="V2439" s="6"/>
      <c r="AJ2439" s="6"/>
      <c r="BC2439" s="6"/>
    </row>
    <row r="2440" spans="8:55">
      <c r="H2440" s="6"/>
      <c r="O2440" s="6"/>
      <c r="V2440" s="6"/>
      <c r="AJ2440" s="6"/>
      <c r="BC2440" s="6"/>
    </row>
    <row r="2441" spans="8:55">
      <c r="H2441" s="6"/>
      <c r="O2441" s="6"/>
      <c r="V2441" s="6"/>
      <c r="AJ2441" s="6"/>
      <c r="BC2441" s="6"/>
    </row>
    <row r="2442" spans="8:55">
      <c r="H2442" s="6"/>
      <c r="O2442" s="6"/>
      <c r="V2442" s="6"/>
      <c r="AJ2442" s="6"/>
      <c r="BC2442" s="6"/>
    </row>
    <row r="2443" spans="8:55">
      <c r="H2443" s="6"/>
      <c r="O2443" s="6"/>
      <c r="V2443" s="6"/>
      <c r="AJ2443" s="6"/>
      <c r="BC2443" s="6"/>
    </row>
    <row r="2444" spans="8:55">
      <c r="H2444" s="6"/>
      <c r="O2444" s="6"/>
      <c r="V2444" s="6"/>
      <c r="AJ2444" s="6"/>
      <c r="BC2444" s="6"/>
    </row>
    <row r="2445" spans="8:55">
      <c r="H2445" s="6"/>
      <c r="O2445" s="6"/>
      <c r="V2445" s="6"/>
      <c r="AJ2445" s="6"/>
      <c r="BC2445" s="6"/>
    </row>
    <row r="2446" spans="8:55">
      <c r="H2446" s="6"/>
      <c r="O2446" s="6"/>
      <c r="V2446" s="6"/>
      <c r="AJ2446" s="6"/>
      <c r="BC2446" s="6"/>
    </row>
    <row r="2447" spans="8:55">
      <c r="H2447" s="6"/>
      <c r="O2447" s="6"/>
      <c r="V2447" s="6"/>
      <c r="AJ2447" s="6"/>
      <c r="BC2447" s="6"/>
    </row>
    <row r="2448" spans="8:55">
      <c r="H2448" s="6"/>
      <c r="O2448" s="6"/>
      <c r="V2448" s="6"/>
      <c r="AJ2448" s="6"/>
      <c r="BC2448" s="6"/>
    </row>
    <row r="2449" spans="8:55">
      <c r="H2449" s="6"/>
      <c r="O2449" s="6"/>
      <c r="V2449" s="6"/>
      <c r="AJ2449" s="6"/>
      <c r="BC2449" s="6"/>
    </row>
    <row r="2450" spans="8:55">
      <c r="H2450" s="6"/>
      <c r="O2450" s="6"/>
      <c r="V2450" s="6"/>
      <c r="AJ2450" s="6"/>
      <c r="BC2450" s="6"/>
    </row>
    <row r="2451" spans="8:55">
      <c r="H2451" s="6"/>
      <c r="O2451" s="6"/>
      <c r="V2451" s="6"/>
      <c r="AJ2451" s="6"/>
      <c r="BC2451" s="6"/>
    </row>
    <row r="2452" spans="8:55">
      <c r="H2452" s="6"/>
      <c r="O2452" s="6"/>
      <c r="V2452" s="6"/>
      <c r="AJ2452" s="6"/>
      <c r="BC2452" s="6"/>
    </row>
    <row r="2453" spans="8:55">
      <c r="H2453" s="6"/>
      <c r="O2453" s="6"/>
      <c r="V2453" s="6"/>
      <c r="AJ2453" s="6"/>
      <c r="BC2453" s="6"/>
    </row>
    <row r="2454" spans="8:55">
      <c r="H2454" s="6"/>
      <c r="O2454" s="6"/>
      <c r="V2454" s="6"/>
      <c r="AJ2454" s="6"/>
      <c r="BC2454" s="6"/>
    </row>
    <row r="2455" spans="8:55">
      <c r="H2455" s="6"/>
      <c r="O2455" s="6"/>
      <c r="V2455" s="6"/>
      <c r="AJ2455" s="6"/>
      <c r="BC2455" s="6"/>
    </row>
    <row r="2456" spans="8:55">
      <c r="H2456" s="6"/>
      <c r="O2456" s="6"/>
      <c r="V2456" s="6"/>
      <c r="AJ2456" s="6"/>
      <c r="BC2456" s="6"/>
    </row>
    <row r="2457" spans="8:55">
      <c r="H2457" s="6"/>
      <c r="O2457" s="6"/>
      <c r="V2457" s="6"/>
      <c r="AJ2457" s="6"/>
      <c r="BC2457" s="6"/>
    </row>
    <row r="2458" spans="8:55">
      <c r="H2458" s="6"/>
      <c r="O2458" s="6"/>
      <c r="V2458" s="6"/>
      <c r="AJ2458" s="6"/>
      <c r="BC2458" s="6"/>
    </row>
    <row r="2459" spans="8:55">
      <c r="H2459" s="6"/>
      <c r="O2459" s="6"/>
      <c r="V2459" s="6"/>
      <c r="AJ2459" s="6"/>
      <c r="BC2459" s="6"/>
    </row>
    <row r="2460" spans="8:55">
      <c r="H2460" s="6"/>
      <c r="O2460" s="6"/>
      <c r="V2460" s="6"/>
      <c r="AJ2460" s="6"/>
      <c r="BC2460" s="6"/>
    </row>
    <row r="2461" spans="8:55">
      <c r="H2461" s="6"/>
      <c r="O2461" s="6"/>
      <c r="V2461" s="6"/>
      <c r="AJ2461" s="6"/>
      <c r="BC2461" s="6"/>
    </row>
    <row r="2462" spans="8:55">
      <c r="H2462" s="6"/>
      <c r="O2462" s="6"/>
      <c r="V2462" s="6"/>
      <c r="AJ2462" s="6"/>
      <c r="BC2462" s="6"/>
    </row>
    <row r="2463" spans="8:55">
      <c r="H2463" s="6"/>
      <c r="O2463" s="6"/>
      <c r="V2463" s="6"/>
      <c r="AJ2463" s="6"/>
      <c r="BC2463" s="6"/>
    </row>
    <row r="2464" spans="8:55">
      <c r="H2464" s="6"/>
      <c r="O2464" s="6"/>
      <c r="V2464" s="6"/>
      <c r="AJ2464" s="6"/>
      <c r="BC2464" s="6"/>
    </row>
    <row r="2465" spans="8:55">
      <c r="H2465" s="6"/>
      <c r="O2465" s="6"/>
      <c r="V2465" s="6"/>
      <c r="AJ2465" s="6"/>
      <c r="BC2465" s="6"/>
    </row>
    <row r="2466" spans="8:55">
      <c r="H2466" s="6"/>
      <c r="O2466" s="6"/>
      <c r="V2466" s="6"/>
      <c r="AJ2466" s="6"/>
      <c r="BC2466" s="6"/>
    </row>
    <row r="2467" spans="8:55">
      <c r="H2467" s="6"/>
      <c r="O2467" s="6"/>
      <c r="V2467" s="6"/>
      <c r="AJ2467" s="6"/>
      <c r="BC2467" s="6"/>
    </row>
    <row r="2468" spans="8:55">
      <c r="H2468" s="6"/>
      <c r="O2468" s="6"/>
      <c r="V2468" s="6"/>
      <c r="AJ2468" s="6"/>
      <c r="BC2468" s="6"/>
    </row>
    <row r="2469" spans="8:55">
      <c r="H2469" s="6"/>
      <c r="O2469" s="6"/>
      <c r="V2469" s="6"/>
      <c r="AJ2469" s="6"/>
      <c r="BC2469" s="6"/>
    </row>
    <row r="2470" spans="8:55">
      <c r="H2470" s="6"/>
      <c r="O2470" s="6"/>
      <c r="V2470" s="6"/>
      <c r="AJ2470" s="6"/>
      <c r="BC2470" s="6"/>
    </row>
    <row r="2471" spans="8:55">
      <c r="H2471" s="6"/>
      <c r="O2471" s="6"/>
      <c r="V2471" s="6"/>
      <c r="AJ2471" s="6"/>
      <c r="BC2471" s="6"/>
    </row>
    <row r="2472" spans="8:55">
      <c r="H2472" s="6"/>
      <c r="O2472" s="6"/>
      <c r="V2472" s="6"/>
      <c r="AJ2472" s="6"/>
      <c r="BC2472" s="6"/>
    </row>
    <row r="2473" spans="8:55">
      <c r="H2473" s="6"/>
      <c r="O2473" s="6"/>
      <c r="V2473" s="6"/>
      <c r="AJ2473" s="6"/>
      <c r="BC2473" s="6"/>
    </row>
    <row r="2474" spans="8:55">
      <c r="H2474" s="6"/>
      <c r="O2474" s="6"/>
      <c r="V2474" s="6"/>
      <c r="AJ2474" s="6"/>
      <c r="BC2474" s="6"/>
    </row>
    <row r="2475" spans="8:55">
      <c r="H2475" s="6"/>
      <c r="O2475" s="6"/>
      <c r="V2475" s="6"/>
      <c r="AJ2475" s="6"/>
      <c r="BC2475" s="6"/>
    </row>
    <row r="2476" spans="8:55">
      <c r="H2476" s="6"/>
      <c r="O2476" s="6"/>
      <c r="V2476" s="6"/>
      <c r="AJ2476" s="6"/>
      <c r="BC2476" s="6"/>
    </row>
    <row r="2477" spans="8:55">
      <c r="H2477" s="6"/>
      <c r="O2477" s="6"/>
      <c r="V2477" s="6"/>
      <c r="AJ2477" s="6"/>
      <c r="BC2477" s="6"/>
    </row>
    <row r="2478" spans="8:55">
      <c r="H2478" s="6"/>
      <c r="O2478" s="6"/>
      <c r="V2478" s="6"/>
      <c r="AJ2478" s="6"/>
      <c r="BC2478" s="6"/>
    </row>
    <row r="2479" spans="8:55">
      <c r="H2479" s="6"/>
      <c r="O2479" s="6"/>
      <c r="V2479" s="6"/>
      <c r="AJ2479" s="6"/>
      <c r="BC2479" s="6"/>
    </row>
    <row r="2480" spans="8:55">
      <c r="H2480" s="6"/>
      <c r="O2480" s="6"/>
      <c r="V2480" s="6"/>
      <c r="AJ2480" s="6"/>
      <c r="BC2480" s="6"/>
    </row>
    <row r="2481" spans="8:55">
      <c r="H2481" s="6"/>
      <c r="O2481" s="6"/>
      <c r="V2481" s="6"/>
      <c r="AJ2481" s="6"/>
      <c r="BC2481" s="6"/>
    </row>
    <row r="2482" spans="8:55">
      <c r="H2482" s="6"/>
      <c r="O2482" s="6"/>
      <c r="V2482" s="6"/>
      <c r="AJ2482" s="6"/>
      <c r="BC2482" s="6"/>
    </row>
    <row r="2483" spans="8:55">
      <c r="H2483" s="6"/>
      <c r="O2483" s="6"/>
      <c r="V2483" s="6"/>
      <c r="AJ2483" s="6"/>
      <c r="BC2483" s="6"/>
    </row>
    <row r="2484" spans="8:55">
      <c r="H2484" s="6"/>
      <c r="O2484" s="6"/>
      <c r="V2484" s="6"/>
      <c r="AJ2484" s="6"/>
      <c r="BC2484" s="6"/>
    </row>
    <row r="2485" spans="8:55">
      <c r="H2485" s="6"/>
      <c r="O2485" s="6"/>
      <c r="V2485" s="6"/>
      <c r="AJ2485" s="6"/>
      <c r="BC2485" s="6"/>
    </row>
    <row r="2486" spans="8:55">
      <c r="H2486" s="6"/>
      <c r="O2486" s="6"/>
      <c r="V2486" s="6"/>
      <c r="AJ2486" s="6"/>
      <c r="BC2486" s="6"/>
    </row>
    <row r="2487" spans="8:55">
      <c r="H2487" s="6"/>
      <c r="O2487" s="6"/>
      <c r="V2487" s="6"/>
      <c r="AJ2487" s="6"/>
      <c r="BC2487" s="6"/>
    </row>
    <row r="2488" spans="8:55">
      <c r="H2488" s="6"/>
      <c r="O2488" s="6"/>
      <c r="V2488" s="6"/>
      <c r="AJ2488" s="6"/>
      <c r="BC2488" s="6"/>
    </row>
    <row r="2489" spans="8:55">
      <c r="H2489" s="6"/>
      <c r="O2489" s="6"/>
      <c r="V2489" s="6"/>
      <c r="AJ2489" s="6"/>
      <c r="BC2489" s="6"/>
    </row>
    <row r="2490" spans="8:55">
      <c r="H2490" s="6"/>
      <c r="O2490" s="6"/>
      <c r="V2490" s="6"/>
      <c r="AJ2490" s="6"/>
      <c r="BC2490" s="6"/>
    </row>
    <row r="2491" spans="8:55">
      <c r="H2491" s="6"/>
      <c r="O2491" s="6"/>
      <c r="V2491" s="6"/>
      <c r="AJ2491" s="6"/>
      <c r="BC2491" s="6"/>
    </row>
    <row r="2492" spans="8:55">
      <c r="H2492" s="6"/>
      <c r="O2492" s="6"/>
      <c r="V2492" s="6"/>
      <c r="AJ2492" s="6"/>
      <c r="BC2492" s="6"/>
    </row>
    <row r="2493" spans="8:55">
      <c r="H2493" s="6"/>
      <c r="O2493" s="6"/>
      <c r="V2493" s="6"/>
      <c r="AJ2493" s="6"/>
      <c r="BC2493" s="6"/>
    </row>
    <row r="2494" spans="8:55">
      <c r="H2494" s="6"/>
      <c r="O2494" s="6"/>
      <c r="V2494" s="6"/>
      <c r="AJ2494" s="6"/>
      <c r="BC2494" s="6"/>
    </row>
    <row r="2495" spans="8:55">
      <c r="H2495" s="6"/>
      <c r="O2495" s="6"/>
      <c r="V2495" s="6"/>
      <c r="AJ2495" s="6"/>
      <c r="BC2495" s="6"/>
    </row>
    <row r="2496" spans="8:55">
      <c r="H2496" s="6"/>
      <c r="O2496" s="6"/>
      <c r="V2496" s="6"/>
      <c r="AJ2496" s="6"/>
      <c r="BC2496" s="6"/>
    </row>
    <row r="2497" spans="8:55">
      <c r="H2497" s="6"/>
      <c r="O2497" s="6"/>
      <c r="V2497" s="6"/>
      <c r="AJ2497" s="6"/>
      <c r="BC2497" s="6"/>
    </row>
    <row r="2498" spans="8:55">
      <c r="H2498" s="6"/>
      <c r="O2498" s="6"/>
      <c r="V2498" s="6"/>
      <c r="AJ2498" s="6"/>
      <c r="BC2498" s="6"/>
    </row>
    <row r="2499" spans="8:55">
      <c r="H2499" s="6"/>
      <c r="O2499" s="6"/>
      <c r="V2499" s="6"/>
      <c r="AJ2499" s="6"/>
      <c r="BC2499" s="6"/>
    </row>
    <row r="2500" spans="8:55">
      <c r="H2500" s="6"/>
      <c r="O2500" s="6"/>
      <c r="V2500" s="6"/>
      <c r="AJ2500" s="6"/>
      <c r="BC2500" s="6"/>
    </row>
    <row r="2501" spans="8:55">
      <c r="H2501" s="6"/>
      <c r="O2501" s="6"/>
      <c r="V2501" s="6"/>
      <c r="AJ2501" s="6"/>
      <c r="BC2501" s="6"/>
    </row>
    <row r="2502" spans="8:55">
      <c r="H2502" s="6"/>
      <c r="O2502" s="6"/>
      <c r="V2502" s="6"/>
      <c r="AJ2502" s="6"/>
      <c r="BC2502" s="6"/>
    </row>
    <row r="2503" spans="8:55">
      <c r="H2503" s="6"/>
      <c r="O2503" s="6"/>
      <c r="V2503" s="6"/>
      <c r="AJ2503" s="6"/>
      <c r="BC2503" s="6"/>
    </row>
    <row r="2504" spans="8:55">
      <c r="H2504" s="6"/>
      <c r="O2504" s="6"/>
      <c r="V2504" s="6"/>
      <c r="AJ2504" s="6"/>
      <c r="BC2504" s="6"/>
    </row>
    <row r="2505" spans="8:55">
      <c r="H2505" s="6"/>
      <c r="O2505" s="6"/>
      <c r="V2505" s="6"/>
      <c r="AJ2505" s="6"/>
      <c r="BC2505" s="6"/>
    </row>
    <row r="2506" spans="8:55">
      <c r="H2506" s="6"/>
      <c r="O2506" s="6"/>
      <c r="V2506" s="6"/>
      <c r="AJ2506" s="6"/>
      <c r="BC2506" s="6"/>
    </row>
    <row r="2507" spans="8:55">
      <c r="H2507" s="6"/>
      <c r="O2507" s="6"/>
      <c r="V2507" s="6"/>
      <c r="AJ2507" s="6"/>
      <c r="BC2507" s="6"/>
    </row>
    <row r="2508" spans="8:55">
      <c r="H2508" s="6"/>
      <c r="O2508" s="6"/>
      <c r="V2508" s="6"/>
      <c r="AJ2508" s="6"/>
      <c r="BC2508" s="6"/>
    </row>
    <row r="2509" spans="8:55">
      <c r="H2509" s="6"/>
      <c r="O2509" s="6"/>
      <c r="V2509" s="6"/>
      <c r="AJ2509" s="6"/>
      <c r="BC2509" s="6"/>
    </row>
    <row r="2510" spans="8:55">
      <c r="H2510" s="6"/>
      <c r="O2510" s="6"/>
      <c r="V2510" s="6"/>
      <c r="AJ2510" s="6"/>
      <c r="BC2510" s="6"/>
    </row>
    <row r="2511" spans="8:55">
      <c r="H2511" s="6"/>
      <c r="O2511" s="6"/>
      <c r="V2511" s="6"/>
      <c r="AJ2511" s="6"/>
      <c r="BC2511" s="6"/>
    </row>
    <row r="2512" spans="8:55">
      <c r="H2512" s="6"/>
      <c r="O2512" s="6"/>
      <c r="V2512" s="6"/>
      <c r="AJ2512" s="6"/>
      <c r="BC2512" s="6"/>
    </row>
    <row r="2513" spans="8:55">
      <c r="H2513" s="6"/>
      <c r="O2513" s="6"/>
      <c r="V2513" s="6"/>
      <c r="AJ2513" s="6"/>
      <c r="BC2513" s="6"/>
    </row>
    <row r="2514" spans="8:55">
      <c r="H2514" s="6"/>
      <c r="O2514" s="6"/>
      <c r="V2514" s="6"/>
      <c r="AJ2514" s="6"/>
      <c r="BC2514" s="6"/>
    </row>
    <row r="2515" spans="8:55">
      <c r="H2515" s="6"/>
      <c r="O2515" s="6"/>
      <c r="V2515" s="6"/>
      <c r="AJ2515" s="6"/>
      <c r="BC2515" s="6"/>
    </row>
    <row r="2516" spans="8:55">
      <c r="H2516" s="6"/>
      <c r="O2516" s="6"/>
      <c r="V2516" s="6"/>
      <c r="AJ2516" s="6"/>
      <c r="BC2516" s="6"/>
    </row>
    <row r="2517" spans="8:55">
      <c r="H2517" s="6"/>
      <c r="O2517" s="6"/>
      <c r="V2517" s="6"/>
      <c r="AJ2517" s="6"/>
      <c r="BC2517" s="6"/>
    </row>
    <row r="2518" spans="8:55">
      <c r="H2518" s="6"/>
      <c r="O2518" s="6"/>
      <c r="V2518" s="6"/>
      <c r="AJ2518" s="6"/>
      <c r="BC2518" s="6"/>
    </row>
    <row r="2519" spans="8:55">
      <c r="H2519" s="6"/>
      <c r="O2519" s="6"/>
      <c r="V2519" s="6"/>
      <c r="AJ2519" s="6"/>
      <c r="BC2519" s="6"/>
    </row>
    <row r="2520" spans="8:55">
      <c r="H2520" s="6"/>
      <c r="O2520" s="6"/>
      <c r="V2520" s="6"/>
      <c r="AJ2520" s="6"/>
      <c r="BC2520" s="6"/>
    </row>
    <row r="2521" spans="8:55">
      <c r="H2521" s="6"/>
      <c r="O2521" s="6"/>
      <c r="V2521" s="6"/>
      <c r="AJ2521" s="6"/>
      <c r="BC2521" s="6"/>
    </row>
    <row r="2522" spans="8:55">
      <c r="H2522" s="6"/>
      <c r="O2522" s="6"/>
      <c r="V2522" s="6"/>
      <c r="AJ2522" s="6"/>
      <c r="BC2522" s="6"/>
    </row>
    <row r="2523" spans="8:55">
      <c r="H2523" s="6"/>
      <c r="O2523" s="6"/>
      <c r="V2523" s="6"/>
      <c r="AJ2523" s="6"/>
      <c r="BC2523" s="6"/>
    </row>
    <row r="2524" spans="8:55">
      <c r="H2524" s="6"/>
      <c r="O2524" s="6"/>
      <c r="V2524" s="6"/>
      <c r="AJ2524" s="6"/>
      <c r="BC2524" s="6"/>
    </row>
    <row r="2525" spans="8:55">
      <c r="H2525" s="6"/>
      <c r="O2525" s="6"/>
      <c r="V2525" s="6"/>
      <c r="AJ2525" s="6"/>
      <c r="BC2525" s="6"/>
    </row>
    <row r="2526" spans="8:55">
      <c r="H2526" s="6"/>
      <c r="O2526" s="6"/>
      <c r="V2526" s="6"/>
      <c r="AJ2526" s="6"/>
      <c r="BC2526" s="6"/>
    </row>
    <row r="2527" spans="8:55">
      <c r="H2527" s="6"/>
      <c r="O2527" s="6"/>
      <c r="V2527" s="6"/>
      <c r="AJ2527" s="6"/>
      <c r="BC2527" s="6"/>
    </row>
    <row r="2528" spans="8:55">
      <c r="H2528" s="6"/>
      <c r="O2528" s="6"/>
      <c r="V2528" s="6"/>
      <c r="AJ2528" s="6"/>
      <c r="BC2528" s="6"/>
    </row>
    <row r="2529" spans="8:55">
      <c r="H2529" s="6"/>
      <c r="O2529" s="6"/>
      <c r="V2529" s="6"/>
      <c r="AJ2529" s="6"/>
      <c r="BC2529" s="6"/>
    </row>
    <row r="2530" spans="8:55">
      <c r="H2530" s="6"/>
      <c r="O2530" s="6"/>
      <c r="V2530" s="6"/>
      <c r="AJ2530" s="6"/>
      <c r="BC2530" s="6"/>
    </row>
    <row r="2531" spans="8:55">
      <c r="H2531" s="6"/>
      <c r="O2531" s="6"/>
      <c r="V2531" s="6"/>
      <c r="AJ2531" s="6"/>
      <c r="BC2531" s="6"/>
    </row>
    <row r="2532" spans="8:55">
      <c r="H2532" s="6"/>
      <c r="O2532" s="6"/>
      <c r="V2532" s="6"/>
      <c r="AJ2532" s="6"/>
      <c r="BC2532" s="6"/>
    </row>
    <row r="2533" spans="8:55">
      <c r="H2533" s="6"/>
      <c r="O2533" s="6"/>
      <c r="V2533" s="6"/>
      <c r="AJ2533" s="6"/>
      <c r="BC2533" s="6"/>
    </row>
    <row r="2534" spans="8:55">
      <c r="H2534" s="6"/>
      <c r="O2534" s="6"/>
      <c r="V2534" s="6"/>
      <c r="AJ2534" s="6"/>
      <c r="BC2534" s="6"/>
    </row>
    <row r="2535" spans="8:55">
      <c r="H2535" s="6"/>
      <c r="O2535" s="6"/>
      <c r="V2535" s="6"/>
      <c r="AJ2535" s="6"/>
      <c r="BC2535" s="6"/>
    </row>
    <row r="2536" spans="8:55">
      <c r="H2536" s="6"/>
      <c r="O2536" s="6"/>
      <c r="V2536" s="6"/>
      <c r="AJ2536" s="6"/>
      <c r="BC2536" s="6"/>
    </row>
    <row r="2537" spans="8:55">
      <c r="H2537" s="6"/>
      <c r="O2537" s="6"/>
      <c r="V2537" s="6"/>
      <c r="AJ2537" s="6"/>
      <c r="BC2537" s="6"/>
    </row>
    <row r="2538" spans="8:55">
      <c r="H2538" s="6"/>
      <c r="O2538" s="6"/>
      <c r="V2538" s="6"/>
      <c r="AJ2538" s="6"/>
      <c r="BC2538" s="6"/>
    </row>
    <row r="2539" spans="8:55">
      <c r="H2539" s="6"/>
      <c r="O2539" s="6"/>
      <c r="V2539" s="6"/>
      <c r="AJ2539" s="6"/>
      <c r="BC2539" s="6"/>
    </row>
    <row r="2540" spans="8:55">
      <c r="H2540" s="6"/>
      <c r="O2540" s="6"/>
      <c r="V2540" s="6"/>
      <c r="AJ2540" s="6"/>
      <c r="BC2540" s="6"/>
    </row>
    <row r="2541" spans="8:55">
      <c r="H2541" s="6"/>
      <c r="O2541" s="6"/>
      <c r="V2541" s="6"/>
      <c r="AJ2541" s="6"/>
      <c r="BC2541" s="6"/>
    </row>
    <row r="2542" spans="8:55">
      <c r="H2542" s="6"/>
      <c r="O2542" s="6"/>
      <c r="V2542" s="6"/>
      <c r="AJ2542" s="6"/>
      <c r="BC2542" s="6"/>
    </row>
    <row r="2543" spans="8:55">
      <c r="H2543" s="6"/>
      <c r="O2543" s="6"/>
      <c r="V2543" s="6"/>
      <c r="AJ2543" s="6"/>
      <c r="BC2543" s="6"/>
    </row>
    <row r="2544" spans="8:55">
      <c r="H2544" s="6"/>
      <c r="O2544" s="6"/>
      <c r="V2544" s="6"/>
      <c r="AJ2544" s="6"/>
      <c r="BC2544" s="6"/>
    </row>
    <row r="2545" spans="8:55">
      <c r="H2545" s="6"/>
      <c r="O2545" s="6"/>
      <c r="V2545" s="6"/>
      <c r="AJ2545" s="6"/>
      <c r="BC2545" s="6"/>
    </row>
    <row r="2546" spans="8:55">
      <c r="H2546" s="6"/>
      <c r="O2546" s="6"/>
      <c r="V2546" s="6"/>
      <c r="AJ2546" s="6"/>
      <c r="BC2546" s="6"/>
    </row>
    <row r="2547" spans="8:55">
      <c r="H2547" s="6"/>
      <c r="O2547" s="6"/>
      <c r="V2547" s="6"/>
      <c r="AJ2547" s="6"/>
      <c r="BC2547" s="6"/>
    </row>
    <row r="2548" spans="8:55">
      <c r="H2548" s="6"/>
      <c r="O2548" s="6"/>
      <c r="V2548" s="6"/>
      <c r="AJ2548" s="6"/>
      <c r="BC2548" s="6"/>
    </row>
    <row r="2549" spans="8:55">
      <c r="H2549" s="6"/>
      <c r="O2549" s="6"/>
      <c r="V2549" s="6"/>
      <c r="AJ2549" s="6"/>
      <c r="BC2549" s="6"/>
    </row>
    <row r="2550" spans="8:55">
      <c r="H2550" s="6"/>
      <c r="O2550" s="6"/>
      <c r="V2550" s="6"/>
      <c r="AJ2550" s="6"/>
      <c r="BC2550" s="6"/>
    </row>
    <row r="2551" spans="8:55">
      <c r="H2551" s="6"/>
      <c r="O2551" s="6"/>
      <c r="V2551" s="6"/>
      <c r="AJ2551" s="6"/>
      <c r="BC2551" s="6"/>
    </row>
    <row r="2552" spans="8:55">
      <c r="H2552" s="6"/>
      <c r="O2552" s="6"/>
      <c r="V2552" s="6"/>
      <c r="AJ2552" s="6"/>
      <c r="BC2552" s="6"/>
    </row>
    <row r="2553" spans="8:55">
      <c r="H2553" s="6"/>
      <c r="O2553" s="6"/>
      <c r="V2553" s="6"/>
      <c r="AJ2553" s="6"/>
      <c r="BC2553" s="6"/>
    </row>
    <row r="2554" spans="8:55">
      <c r="H2554" s="6"/>
      <c r="O2554" s="6"/>
      <c r="V2554" s="6"/>
      <c r="AJ2554" s="6"/>
      <c r="BC2554" s="6"/>
    </row>
    <row r="2555" spans="8:55">
      <c r="H2555" s="6"/>
      <c r="O2555" s="6"/>
      <c r="V2555" s="6"/>
      <c r="AJ2555" s="6"/>
      <c r="BC2555" s="6"/>
    </row>
    <row r="2556" spans="8:55">
      <c r="H2556" s="6"/>
      <c r="O2556" s="6"/>
      <c r="V2556" s="6"/>
      <c r="AJ2556" s="6"/>
      <c r="BC2556" s="6"/>
    </row>
    <row r="2557" spans="8:55">
      <c r="H2557" s="6"/>
      <c r="O2557" s="6"/>
      <c r="V2557" s="6"/>
      <c r="AJ2557" s="6"/>
      <c r="BC2557" s="6"/>
    </row>
    <row r="2558" spans="8:55">
      <c r="H2558" s="6"/>
      <c r="O2558" s="6"/>
      <c r="V2558" s="6"/>
      <c r="AJ2558" s="6"/>
      <c r="BC2558" s="6"/>
    </row>
    <row r="2559" spans="8:55">
      <c r="H2559" s="6"/>
      <c r="O2559" s="6"/>
      <c r="V2559" s="6"/>
      <c r="AJ2559" s="6"/>
      <c r="BC2559" s="6"/>
    </row>
    <row r="2560" spans="8:55">
      <c r="H2560" s="6"/>
      <c r="O2560" s="6"/>
      <c r="V2560" s="6"/>
      <c r="AJ2560" s="6"/>
      <c r="BC2560" s="6"/>
    </row>
    <row r="2561" spans="8:55">
      <c r="H2561" s="6"/>
      <c r="O2561" s="6"/>
      <c r="V2561" s="6"/>
      <c r="AJ2561" s="6"/>
      <c r="BC2561" s="6"/>
    </row>
    <row r="2562" spans="8:55">
      <c r="H2562" s="6"/>
      <c r="O2562" s="6"/>
      <c r="V2562" s="6"/>
      <c r="AJ2562" s="6"/>
      <c r="BC2562" s="6"/>
    </row>
    <row r="2563" spans="8:55">
      <c r="H2563" s="6"/>
      <c r="O2563" s="6"/>
      <c r="V2563" s="6"/>
      <c r="AJ2563" s="6"/>
      <c r="BC2563" s="6"/>
    </row>
    <row r="2564" spans="8:55">
      <c r="H2564" s="6"/>
      <c r="O2564" s="6"/>
      <c r="V2564" s="6"/>
      <c r="AJ2564" s="6"/>
      <c r="BC2564" s="6"/>
    </row>
    <row r="2565" spans="8:55">
      <c r="H2565" s="6"/>
      <c r="O2565" s="6"/>
      <c r="V2565" s="6"/>
      <c r="AJ2565" s="6"/>
      <c r="BC2565" s="6"/>
    </row>
    <row r="2566" spans="8:55">
      <c r="H2566" s="6"/>
      <c r="O2566" s="6"/>
      <c r="V2566" s="6"/>
      <c r="AJ2566" s="6"/>
      <c r="BC2566" s="6"/>
    </row>
    <row r="2567" spans="8:55">
      <c r="H2567" s="6"/>
      <c r="O2567" s="6"/>
      <c r="V2567" s="6"/>
      <c r="AJ2567" s="6"/>
      <c r="BC2567" s="6"/>
    </row>
    <row r="2568" spans="8:55">
      <c r="H2568" s="6"/>
      <c r="O2568" s="6"/>
      <c r="V2568" s="6"/>
      <c r="AJ2568" s="6"/>
      <c r="BC2568" s="6"/>
    </row>
    <row r="2569" spans="8:55">
      <c r="H2569" s="6"/>
      <c r="O2569" s="6"/>
      <c r="V2569" s="6"/>
      <c r="AJ2569" s="6"/>
      <c r="BC2569" s="6"/>
    </row>
    <row r="2570" spans="8:55">
      <c r="H2570" s="6"/>
      <c r="O2570" s="6"/>
      <c r="V2570" s="6"/>
      <c r="AJ2570" s="6"/>
      <c r="BC2570" s="6"/>
    </row>
    <row r="2571" spans="8:55">
      <c r="H2571" s="6"/>
      <c r="O2571" s="6"/>
      <c r="V2571" s="6"/>
      <c r="AJ2571" s="6"/>
      <c r="BC2571" s="6"/>
    </row>
    <row r="2572" spans="8:55">
      <c r="H2572" s="6"/>
      <c r="O2572" s="6"/>
      <c r="V2572" s="6"/>
      <c r="AJ2572" s="6"/>
      <c r="BC2572" s="6"/>
    </row>
    <row r="2573" spans="8:55">
      <c r="H2573" s="6"/>
      <c r="O2573" s="6"/>
      <c r="V2573" s="6"/>
      <c r="AJ2573" s="6"/>
      <c r="BC2573" s="6"/>
    </row>
    <row r="2574" spans="8:55">
      <c r="H2574" s="6"/>
      <c r="O2574" s="6"/>
      <c r="V2574" s="6"/>
      <c r="AJ2574" s="6"/>
      <c r="BC2574" s="6"/>
    </row>
    <row r="2575" spans="8:55">
      <c r="H2575" s="6"/>
      <c r="O2575" s="6"/>
      <c r="V2575" s="6"/>
      <c r="AJ2575" s="6"/>
      <c r="BC2575" s="6"/>
    </row>
    <row r="2576" spans="8:55">
      <c r="H2576" s="6"/>
      <c r="O2576" s="6"/>
      <c r="V2576" s="6"/>
      <c r="AJ2576" s="6"/>
      <c r="BC2576" s="6"/>
    </row>
    <row r="2577" spans="8:55">
      <c r="H2577" s="6"/>
      <c r="O2577" s="6"/>
      <c r="V2577" s="6"/>
      <c r="AJ2577" s="6"/>
      <c r="BC2577" s="6"/>
    </row>
    <row r="2578" spans="8:55">
      <c r="H2578" s="6"/>
      <c r="O2578" s="6"/>
      <c r="V2578" s="6"/>
      <c r="AJ2578" s="6"/>
      <c r="BC2578" s="6"/>
    </row>
    <row r="2579" spans="8:55">
      <c r="H2579" s="6"/>
      <c r="O2579" s="6"/>
      <c r="V2579" s="6"/>
      <c r="AJ2579" s="6"/>
      <c r="BC2579" s="6"/>
    </row>
    <row r="2580" spans="8:55">
      <c r="H2580" s="6"/>
      <c r="O2580" s="6"/>
      <c r="V2580" s="6"/>
      <c r="AJ2580" s="6"/>
      <c r="BC2580" s="6"/>
    </row>
    <row r="2581" spans="8:55">
      <c r="H2581" s="6"/>
      <c r="O2581" s="6"/>
      <c r="V2581" s="6"/>
      <c r="AJ2581" s="6"/>
      <c r="BC2581" s="6"/>
    </row>
    <row r="2582" spans="8:55">
      <c r="H2582" s="6"/>
      <c r="O2582" s="6"/>
      <c r="V2582" s="6"/>
      <c r="AJ2582" s="6"/>
      <c r="BC2582" s="6"/>
    </row>
    <row r="2583" spans="8:55">
      <c r="H2583" s="6"/>
      <c r="O2583" s="6"/>
      <c r="V2583" s="6"/>
      <c r="AJ2583" s="6"/>
      <c r="BC2583" s="6"/>
    </row>
    <row r="2584" spans="8:55">
      <c r="H2584" s="6"/>
      <c r="O2584" s="6"/>
      <c r="V2584" s="6"/>
      <c r="AJ2584" s="6"/>
      <c r="BC2584" s="6"/>
    </row>
    <row r="2585" spans="8:55">
      <c r="H2585" s="6"/>
      <c r="O2585" s="6"/>
      <c r="V2585" s="6"/>
      <c r="AJ2585" s="6"/>
      <c r="BC2585" s="6"/>
    </row>
    <row r="2586" spans="8:55">
      <c r="H2586" s="6"/>
      <c r="O2586" s="6"/>
      <c r="V2586" s="6"/>
      <c r="AJ2586" s="6"/>
      <c r="BC2586" s="6"/>
    </row>
    <row r="2587" spans="8:55">
      <c r="H2587" s="6"/>
      <c r="O2587" s="6"/>
      <c r="V2587" s="6"/>
      <c r="AJ2587" s="6"/>
      <c r="BC2587" s="6"/>
    </row>
    <row r="2588" spans="8:55">
      <c r="H2588" s="6"/>
      <c r="O2588" s="6"/>
      <c r="V2588" s="6"/>
      <c r="AJ2588" s="6"/>
      <c r="BC2588" s="6"/>
    </row>
    <row r="2589" spans="8:55">
      <c r="H2589" s="6"/>
      <c r="O2589" s="6"/>
      <c r="V2589" s="6"/>
      <c r="AJ2589" s="6"/>
      <c r="BC2589" s="6"/>
    </row>
    <row r="2590" spans="8:55">
      <c r="H2590" s="6"/>
      <c r="O2590" s="6"/>
      <c r="V2590" s="6"/>
      <c r="AJ2590" s="6"/>
      <c r="BC2590" s="6"/>
    </row>
    <row r="2591" spans="8:55">
      <c r="H2591" s="6"/>
      <c r="O2591" s="6"/>
      <c r="V2591" s="6"/>
      <c r="AJ2591" s="6"/>
      <c r="BC2591" s="6"/>
    </row>
    <row r="2592" spans="8:55">
      <c r="H2592" s="6"/>
      <c r="O2592" s="6"/>
      <c r="V2592" s="6"/>
      <c r="AJ2592" s="6"/>
      <c r="BC2592" s="6"/>
    </row>
    <row r="2593" spans="8:55">
      <c r="H2593" s="6"/>
      <c r="O2593" s="6"/>
      <c r="V2593" s="6"/>
      <c r="AJ2593" s="6"/>
      <c r="BC2593" s="6"/>
    </row>
    <row r="2594" spans="8:55">
      <c r="H2594" s="6"/>
      <c r="O2594" s="6"/>
      <c r="V2594" s="6"/>
      <c r="AJ2594" s="6"/>
      <c r="BC2594" s="6"/>
    </row>
    <row r="2595" spans="8:55">
      <c r="H2595" s="6"/>
      <c r="O2595" s="6"/>
      <c r="V2595" s="6"/>
      <c r="AJ2595" s="6"/>
      <c r="BC2595" s="6"/>
    </row>
    <row r="2596" spans="8:55">
      <c r="H2596" s="6"/>
      <c r="O2596" s="6"/>
      <c r="V2596" s="6"/>
      <c r="AJ2596" s="6"/>
      <c r="BC2596" s="6"/>
    </row>
    <row r="2597" spans="8:55">
      <c r="H2597" s="6"/>
      <c r="O2597" s="6"/>
      <c r="V2597" s="6"/>
      <c r="AJ2597" s="6"/>
      <c r="BC2597" s="6"/>
    </row>
    <row r="2598" spans="8:55">
      <c r="H2598" s="6"/>
      <c r="O2598" s="6"/>
      <c r="V2598" s="6"/>
      <c r="AJ2598" s="6"/>
      <c r="BC2598" s="6"/>
    </row>
    <row r="2599" spans="8:55">
      <c r="H2599" s="6"/>
      <c r="O2599" s="6"/>
      <c r="V2599" s="6"/>
      <c r="AJ2599" s="6"/>
      <c r="BC2599" s="6"/>
    </row>
    <row r="2600" spans="8:55">
      <c r="H2600" s="6"/>
      <c r="O2600" s="6"/>
      <c r="V2600" s="6"/>
      <c r="AJ2600" s="6"/>
      <c r="BC2600" s="6"/>
    </row>
    <row r="2601" spans="8:55">
      <c r="H2601" s="6"/>
      <c r="O2601" s="6"/>
      <c r="V2601" s="6"/>
      <c r="AJ2601" s="6"/>
      <c r="BC2601" s="6"/>
    </row>
    <row r="2602" spans="8:55">
      <c r="H2602" s="6"/>
      <c r="O2602" s="6"/>
      <c r="V2602" s="6"/>
      <c r="AJ2602" s="6"/>
      <c r="BC2602" s="6"/>
    </row>
    <row r="2603" spans="8:55">
      <c r="H2603" s="6"/>
      <c r="O2603" s="6"/>
      <c r="V2603" s="6"/>
      <c r="AJ2603" s="6"/>
      <c r="BC2603" s="6"/>
    </row>
    <row r="2604" spans="8:55">
      <c r="H2604" s="6"/>
      <c r="O2604" s="6"/>
      <c r="V2604" s="6"/>
      <c r="AJ2604" s="6"/>
      <c r="BC2604" s="6"/>
    </row>
    <row r="2605" spans="8:55">
      <c r="H2605" s="6"/>
      <c r="O2605" s="6"/>
      <c r="V2605" s="6"/>
      <c r="AJ2605" s="6"/>
      <c r="BC2605" s="6"/>
    </row>
    <row r="2606" spans="8:55">
      <c r="H2606" s="6"/>
      <c r="O2606" s="6"/>
      <c r="V2606" s="6"/>
      <c r="AJ2606" s="6"/>
      <c r="BC2606" s="6"/>
    </row>
    <row r="2607" spans="8:55">
      <c r="H2607" s="6"/>
      <c r="O2607" s="6"/>
      <c r="V2607" s="6"/>
      <c r="AJ2607" s="6"/>
      <c r="BC2607" s="6"/>
    </row>
    <row r="2608" spans="8:55">
      <c r="H2608" s="6"/>
      <c r="O2608" s="6"/>
      <c r="V2608" s="6"/>
      <c r="AJ2608" s="6"/>
      <c r="BC2608" s="6"/>
    </row>
    <row r="2609" spans="8:55">
      <c r="H2609" s="6"/>
      <c r="O2609" s="6"/>
      <c r="V2609" s="6"/>
      <c r="AJ2609" s="6"/>
      <c r="BC2609" s="6"/>
    </row>
    <row r="2610" spans="8:55">
      <c r="H2610" s="6"/>
      <c r="O2610" s="6"/>
      <c r="V2610" s="6"/>
      <c r="AJ2610" s="6"/>
      <c r="BC2610" s="6"/>
    </row>
    <row r="2611" spans="8:55">
      <c r="H2611" s="6"/>
      <c r="O2611" s="6"/>
      <c r="V2611" s="6"/>
      <c r="AJ2611" s="6"/>
      <c r="BC2611" s="6"/>
    </row>
    <row r="2612" spans="8:55">
      <c r="H2612" s="6"/>
      <c r="O2612" s="6"/>
      <c r="V2612" s="6"/>
      <c r="AJ2612" s="6"/>
      <c r="BC2612" s="6"/>
    </row>
    <row r="2613" spans="8:55">
      <c r="H2613" s="6"/>
      <c r="O2613" s="6"/>
      <c r="V2613" s="6"/>
      <c r="AJ2613" s="6"/>
      <c r="BC2613" s="6"/>
    </row>
    <row r="2614" spans="8:55">
      <c r="H2614" s="6"/>
      <c r="O2614" s="6"/>
      <c r="V2614" s="6"/>
      <c r="AJ2614" s="6"/>
      <c r="BC2614" s="6"/>
    </row>
    <row r="2615" spans="8:55">
      <c r="H2615" s="6"/>
      <c r="O2615" s="6"/>
      <c r="V2615" s="6"/>
      <c r="AJ2615" s="6"/>
      <c r="BC2615" s="6"/>
    </row>
    <row r="2616" spans="8:55">
      <c r="H2616" s="6"/>
      <c r="O2616" s="6"/>
      <c r="V2616" s="6"/>
      <c r="AJ2616" s="6"/>
      <c r="BC2616" s="6"/>
    </row>
    <row r="2617" spans="8:55">
      <c r="H2617" s="6"/>
      <c r="O2617" s="6"/>
      <c r="V2617" s="6"/>
      <c r="AJ2617" s="6"/>
      <c r="BC2617" s="6"/>
    </row>
    <row r="2618" spans="8:55">
      <c r="H2618" s="6"/>
      <c r="O2618" s="6"/>
      <c r="V2618" s="6"/>
      <c r="AJ2618" s="6"/>
      <c r="BC2618" s="6"/>
    </row>
    <row r="2619" spans="8:55">
      <c r="H2619" s="6"/>
      <c r="O2619" s="6"/>
      <c r="V2619" s="6"/>
      <c r="AJ2619" s="6"/>
      <c r="BC2619" s="6"/>
    </row>
    <row r="2620" spans="8:55">
      <c r="H2620" s="6"/>
      <c r="O2620" s="6"/>
      <c r="V2620" s="6"/>
      <c r="AJ2620" s="6"/>
      <c r="BC2620" s="6"/>
    </row>
    <row r="2621" spans="8:55">
      <c r="H2621" s="6"/>
      <c r="O2621" s="6"/>
      <c r="V2621" s="6"/>
      <c r="AJ2621" s="6"/>
      <c r="BC2621" s="6"/>
    </row>
    <row r="2622" spans="8:55">
      <c r="H2622" s="6"/>
      <c r="O2622" s="6"/>
      <c r="V2622" s="6"/>
      <c r="AJ2622" s="6"/>
      <c r="BC2622" s="6"/>
    </row>
    <row r="2623" spans="8:55">
      <c r="H2623" s="6"/>
      <c r="O2623" s="6"/>
      <c r="V2623" s="6"/>
      <c r="AJ2623" s="6"/>
      <c r="BC2623" s="6"/>
    </row>
    <row r="2624" spans="8:55">
      <c r="H2624" s="6"/>
      <c r="O2624" s="6"/>
      <c r="V2624" s="6"/>
      <c r="AJ2624" s="6"/>
      <c r="BC2624" s="6"/>
    </row>
    <row r="2625" spans="8:55">
      <c r="H2625" s="6"/>
      <c r="O2625" s="6"/>
      <c r="V2625" s="6"/>
      <c r="AJ2625" s="6"/>
      <c r="BC2625" s="6"/>
    </row>
    <row r="2626" spans="8:55">
      <c r="H2626" s="6"/>
      <c r="O2626" s="6"/>
      <c r="V2626" s="6"/>
      <c r="AJ2626" s="6"/>
      <c r="BC2626" s="6"/>
    </row>
    <row r="2627" spans="8:55">
      <c r="H2627" s="6"/>
      <c r="O2627" s="6"/>
      <c r="V2627" s="6"/>
      <c r="AJ2627" s="6"/>
      <c r="BC2627" s="6"/>
    </row>
    <row r="2628" spans="8:55">
      <c r="H2628" s="6"/>
      <c r="O2628" s="6"/>
      <c r="V2628" s="6"/>
      <c r="AJ2628" s="6"/>
      <c r="BC2628" s="6"/>
    </row>
    <row r="2629" spans="8:55">
      <c r="H2629" s="6"/>
      <c r="O2629" s="6"/>
      <c r="V2629" s="6"/>
      <c r="AJ2629" s="6"/>
      <c r="BC2629" s="6"/>
    </row>
    <row r="2630" spans="8:55">
      <c r="H2630" s="6"/>
      <c r="O2630" s="6"/>
      <c r="V2630" s="6"/>
      <c r="AJ2630" s="6"/>
      <c r="BC2630" s="6"/>
    </row>
    <row r="2631" spans="8:55">
      <c r="H2631" s="6"/>
      <c r="O2631" s="6"/>
      <c r="V2631" s="6"/>
      <c r="AJ2631" s="6"/>
      <c r="BC2631" s="6"/>
    </row>
    <row r="2632" spans="8:55">
      <c r="H2632" s="6"/>
      <c r="O2632" s="6"/>
      <c r="V2632" s="6"/>
      <c r="AJ2632" s="6"/>
      <c r="BC2632" s="6"/>
    </row>
    <row r="2633" spans="8:55">
      <c r="H2633" s="6"/>
      <c r="O2633" s="6"/>
      <c r="V2633" s="6"/>
      <c r="AJ2633" s="6"/>
      <c r="BC2633" s="6"/>
    </row>
    <row r="2634" spans="8:55">
      <c r="H2634" s="6"/>
      <c r="O2634" s="6"/>
      <c r="V2634" s="6"/>
      <c r="AJ2634" s="6"/>
      <c r="BC2634" s="6"/>
    </row>
    <row r="2635" spans="8:55">
      <c r="H2635" s="6"/>
      <c r="O2635" s="6"/>
      <c r="V2635" s="6"/>
      <c r="AJ2635" s="6"/>
      <c r="BC2635" s="6"/>
    </row>
    <row r="2636" spans="8:55">
      <c r="H2636" s="6"/>
      <c r="O2636" s="6"/>
      <c r="V2636" s="6"/>
      <c r="AJ2636" s="6"/>
      <c r="BC2636" s="6"/>
    </row>
    <row r="2637" spans="8:55">
      <c r="H2637" s="6"/>
      <c r="O2637" s="6"/>
      <c r="V2637" s="6"/>
      <c r="AJ2637" s="6"/>
      <c r="BC2637" s="6"/>
    </row>
    <row r="2638" spans="8:55">
      <c r="H2638" s="6"/>
      <c r="O2638" s="6"/>
      <c r="V2638" s="6"/>
      <c r="AJ2638" s="6"/>
      <c r="BC2638" s="6"/>
    </row>
    <row r="2639" spans="8:55">
      <c r="H2639" s="6"/>
      <c r="O2639" s="6"/>
      <c r="V2639" s="6"/>
      <c r="AJ2639" s="6"/>
      <c r="BC2639" s="6"/>
    </row>
    <row r="2640" spans="8:55">
      <c r="H2640" s="6"/>
      <c r="O2640" s="6"/>
      <c r="V2640" s="6"/>
      <c r="AJ2640" s="6"/>
      <c r="BC2640" s="6"/>
    </row>
    <row r="2641" spans="8:55">
      <c r="H2641" s="6"/>
      <c r="O2641" s="6"/>
      <c r="V2641" s="6"/>
      <c r="AJ2641" s="6"/>
      <c r="BC2641" s="6"/>
    </row>
    <row r="2642" spans="8:55">
      <c r="H2642" s="6"/>
      <c r="O2642" s="6"/>
      <c r="V2642" s="6"/>
      <c r="AJ2642" s="6"/>
      <c r="BC2642" s="6"/>
    </row>
    <row r="2643" spans="8:55">
      <c r="H2643" s="6"/>
      <c r="O2643" s="6"/>
      <c r="V2643" s="6"/>
      <c r="AJ2643" s="6"/>
      <c r="BC2643" s="6"/>
    </row>
    <row r="2644" spans="8:55">
      <c r="H2644" s="6"/>
      <c r="O2644" s="6"/>
      <c r="V2644" s="6"/>
      <c r="AJ2644" s="6"/>
      <c r="BC2644" s="6"/>
    </row>
    <row r="2645" spans="8:55">
      <c r="H2645" s="6"/>
      <c r="O2645" s="6"/>
      <c r="V2645" s="6"/>
      <c r="AJ2645" s="6"/>
      <c r="BC2645" s="6"/>
    </row>
    <row r="2646" spans="8:55">
      <c r="H2646" s="6"/>
      <c r="O2646" s="6"/>
      <c r="V2646" s="6"/>
      <c r="AJ2646" s="6"/>
      <c r="BC2646" s="6"/>
    </row>
    <row r="2647" spans="8:55">
      <c r="H2647" s="6"/>
      <c r="O2647" s="6"/>
      <c r="V2647" s="6"/>
      <c r="AJ2647" s="6"/>
      <c r="BC2647" s="6"/>
    </row>
    <row r="2648" spans="8:55">
      <c r="H2648" s="6"/>
      <c r="O2648" s="6"/>
      <c r="V2648" s="6"/>
      <c r="AJ2648" s="6"/>
      <c r="BC2648" s="6"/>
    </row>
    <row r="2649" spans="8:55">
      <c r="H2649" s="6"/>
      <c r="O2649" s="6"/>
      <c r="V2649" s="6"/>
      <c r="AJ2649" s="6"/>
      <c r="BC2649" s="6"/>
    </row>
    <row r="2650" spans="8:55">
      <c r="H2650" s="6"/>
      <c r="O2650" s="6"/>
      <c r="V2650" s="6"/>
      <c r="AJ2650" s="6"/>
      <c r="BC2650" s="6"/>
    </row>
    <row r="2651" spans="8:55">
      <c r="H2651" s="6"/>
      <c r="O2651" s="6"/>
      <c r="V2651" s="6"/>
      <c r="AJ2651" s="6"/>
      <c r="BC2651" s="6"/>
    </row>
    <row r="2652" spans="8:55">
      <c r="H2652" s="6"/>
      <c r="O2652" s="6"/>
      <c r="V2652" s="6"/>
      <c r="AJ2652" s="6"/>
      <c r="BC2652" s="6"/>
    </row>
    <row r="2653" spans="8:55">
      <c r="H2653" s="6"/>
      <c r="O2653" s="6"/>
      <c r="V2653" s="6"/>
      <c r="AJ2653" s="6"/>
      <c r="BC2653" s="6"/>
    </row>
    <row r="2654" spans="8:55">
      <c r="H2654" s="6"/>
      <c r="O2654" s="6"/>
      <c r="V2654" s="6"/>
      <c r="AJ2654" s="6"/>
      <c r="BC2654" s="6"/>
    </row>
    <row r="2655" spans="8:55">
      <c r="H2655" s="6"/>
      <c r="O2655" s="6"/>
      <c r="V2655" s="6"/>
      <c r="AJ2655" s="6"/>
      <c r="BC2655" s="6"/>
    </row>
    <row r="2656" spans="8:55">
      <c r="H2656" s="6"/>
      <c r="O2656" s="6"/>
      <c r="V2656" s="6"/>
      <c r="AJ2656" s="6"/>
      <c r="BC2656" s="6"/>
    </row>
    <row r="2657" spans="8:55">
      <c r="H2657" s="6"/>
      <c r="O2657" s="6"/>
      <c r="V2657" s="6"/>
      <c r="AJ2657" s="6"/>
      <c r="BC2657" s="6"/>
    </row>
    <row r="2658" spans="8:55">
      <c r="H2658" s="6"/>
      <c r="O2658" s="6"/>
      <c r="V2658" s="6"/>
      <c r="AJ2658" s="6"/>
      <c r="BC2658" s="6"/>
    </row>
    <row r="2659" spans="8:55">
      <c r="H2659" s="6"/>
      <c r="O2659" s="6"/>
      <c r="V2659" s="6"/>
      <c r="AJ2659" s="6"/>
      <c r="BC2659" s="6"/>
    </row>
    <row r="2660" spans="8:55">
      <c r="H2660" s="6"/>
      <c r="O2660" s="6"/>
      <c r="V2660" s="6"/>
      <c r="AJ2660" s="6"/>
      <c r="BC2660" s="6"/>
    </row>
    <row r="2661" spans="8:55">
      <c r="H2661" s="6"/>
      <c r="O2661" s="6"/>
      <c r="V2661" s="6"/>
      <c r="AJ2661" s="6"/>
      <c r="BC2661" s="6"/>
    </row>
    <row r="2662" spans="8:55">
      <c r="H2662" s="6"/>
      <c r="O2662" s="6"/>
      <c r="V2662" s="6"/>
      <c r="AJ2662" s="6"/>
      <c r="BC2662" s="6"/>
    </row>
    <row r="2663" spans="8:55">
      <c r="H2663" s="6"/>
      <c r="O2663" s="6"/>
      <c r="V2663" s="6"/>
      <c r="AJ2663" s="6"/>
      <c r="BC2663" s="6"/>
    </row>
    <row r="2664" spans="8:55">
      <c r="H2664" s="6"/>
      <c r="O2664" s="6"/>
      <c r="V2664" s="6"/>
      <c r="AJ2664" s="6"/>
      <c r="BC2664" s="6"/>
    </row>
    <row r="2665" spans="8:55">
      <c r="H2665" s="6"/>
      <c r="O2665" s="6"/>
      <c r="V2665" s="6"/>
      <c r="AJ2665" s="6"/>
      <c r="BC2665" s="6"/>
    </row>
    <row r="2666" spans="8:55">
      <c r="H2666" s="6"/>
      <c r="O2666" s="6"/>
      <c r="V2666" s="6"/>
      <c r="AJ2666" s="6"/>
      <c r="BC2666" s="6"/>
    </row>
    <row r="2667" spans="8:55">
      <c r="H2667" s="6"/>
      <c r="O2667" s="6"/>
      <c r="V2667" s="6"/>
      <c r="AJ2667" s="6"/>
      <c r="BC2667" s="6"/>
    </row>
    <row r="2668" spans="8:55">
      <c r="H2668" s="6"/>
      <c r="O2668" s="6"/>
      <c r="V2668" s="6"/>
      <c r="AJ2668" s="6"/>
      <c r="BC2668" s="6"/>
    </row>
    <row r="2669" spans="8:55">
      <c r="H2669" s="6"/>
      <c r="O2669" s="6"/>
      <c r="V2669" s="6"/>
      <c r="AJ2669" s="6"/>
      <c r="BC2669" s="6"/>
    </row>
    <row r="2670" spans="8:55">
      <c r="H2670" s="6"/>
      <c r="O2670" s="6"/>
      <c r="V2670" s="6"/>
      <c r="AJ2670" s="6"/>
      <c r="BC2670" s="6"/>
    </row>
    <row r="2671" spans="8:55">
      <c r="H2671" s="6"/>
      <c r="O2671" s="6"/>
      <c r="V2671" s="6"/>
      <c r="AJ2671" s="6"/>
      <c r="BC2671" s="6"/>
    </row>
    <row r="2672" spans="8:55">
      <c r="H2672" s="6"/>
      <c r="O2672" s="6"/>
      <c r="V2672" s="6"/>
      <c r="AJ2672" s="6"/>
      <c r="BC2672" s="6"/>
    </row>
    <row r="2673" spans="8:55">
      <c r="H2673" s="6"/>
      <c r="O2673" s="6"/>
      <c r="V2673" s="6"/>
      <c r="AJ2673" s="6"/>
      <c r="BC2673" s="6"/>
    </row>
    <row r="2674" spans="8:55">
      <c r="H2674" s="6"/>
      <c r="O2674" s="6"/>
      <c r="V2674" s="6"/>
      <c r="AJ2674" s="6"/>
      <c r="BC2674" s="6"/>
    </row>
    <row r="2675" spans="8:55">
      <c r="H2675" s="6"/>
      <c r="O2675" s="6"/>
      <c r="V2675" s="6"/>
      <c r="AJ2675" s="6"/>
      <c r="BC2675" s="6"/>
    </row>
    <row r="2676" spans="8:55">
      <c r="H2676" s="6"/>
      <c r="O2676" s="6"/>
      <c r="V2676" s="6"/>
      <c r="AJ2676" s="6"/>
      <c r="BC2676" s="6"/>
    </row>
    <row r="2677" spans="8:55">
      <c r="H2677" s="6"/>
      <c r="O2677" s="6"/>
      <c r="V2677" s="6"/>
      <c r="AJ2677" s="6"/>
      <c r="BC2677" s="6"/>
    </row>
    <row r="2678" spans="8:55">
      <c r="H2678" s="6"/>
      <c r="O2678" s="6"/>
      <c r="V2678" s="6"/>
      <c r="AJ2678" s="6"/>
      <c r="BC2678" s="6"/>
    </row>
    <row r="2679" spans="8:55">
      <c r="H2679" s="6"/>
      <c r="O2679" s="6"/>
      <c r="V2679" s="6"/>
      <c r="AJ2679" s="6"/>
      <c r="BC2679" s="6"/>
    </row>
    <row r="2680" spans="8:55">
      <c r="H2680" s="6"/>
      <c r="O2680" s="6"/>
      <c r="V2680" s="6"/>
      <c r="AJ2680" s="6"/>
      <c r="BC2680" s="6"/>
    </row>
    <row r="2681" spans="8:55">
      <c r="H2681" s="6"/>
      <c r="O2681" s="6"/>
      <c r="V2681" s="6"/>
      <c r="AJ2681" s="6"/>
      <c r="BC2681" s="6"/>
    </row>
    <row r="2682" spans="8:55">
      <c r="H2682" s="6"/>
      <c r="O2682" s="6"/>
      <c r="V2682" s="6"/>
      <c r="AJ2682" s="6"/>
      <c r="BC2682" s="6"/>
    </row>
    <row r="2683" spans="8:55">
      <c r="H2683" s="6"/>
      <c r="O2683" s="6"/>
      <c r="V2683" s="6"/>
      <c r="AJ2683" s="6"/>
      <c r="BC2683" s="6"/>
    </row>
    <row r="2684" spans="8:55">
      <c r="H2684" s="6"/>
      <c r="O2684" s="6"/>
      <c r="V2684" s="6"/>
      <c r="AJ2684" s="6"/>
      <c r="BC2684" s="6"/>
    </row>
    <row r="2685" spans="8:55">
      <c r="H2685" s="6"/>
      <c r="O2685" s="6"/>
      <c r="V2685" s="6"/>
      <c r="AJ2685" s="6"/>
      <c r="BC2685" s="6"/>
    </row>
    <row r="2686" spans="8:55">
      <c r="H2686" s="6"/>
      <c r="O2686" s="6"/>
      <c r="V2686" s="6"/>
      <c r="AJ2686" s="6"/>
      <c r="BC2686" s="6"/>
    </row>
    <row r="2687" spans="8:55">
      <c r="H2687" s="6"/>
      <c r="O2687" s="6"/>
      <c r="V2687" s="6"/>
      <c r="AJ2687" s="6"/>
      <c r="BC2687" s="6"/>
    </row>
    <row r="2688" spans="8:55">
      <c r="H2688" s="6"/>
      <c r="O2688" s="6"/>
      <c r="V2688" s="6"/>
      <c r="AJ2688" s="6"/>
      <c r="BC2688" s="6"/>
    </row>
    <row r="2689" spans="8:55">
      <c r="H2689" s="6"/>
      <c r="O2689" s="6"/>
      <c r="V2689" s="6"/>
      <c r="AJ2689" s="6"/>
      <c r="BC2689" s="6"/>
    </row>
    <row r="2690" spans="8:55">
      <c r="H2690" s="6"/>
      <c r="O2690" s="6"/>
      <c r="V2690" s="6"/>
      <c r="AJ2690" s="6"/>
      <c r="BC2690" s="6"/>
    </row>
    <row r="2691" spans="8:55">
      <c r="H2691" s="6"/>
      <c r="O2691" s="6"/>
      <c r="V2691" s="6"/>
      <c r="AJ2691" s="6"/>
      <c r="BC2691" s="6"/>
    </row>
    <row r="2692" spans="8:55">
      <c r="H2692" s="6"/>
      <c r="O2692" s="6"/>
      <c r="V2692" s="6"/>
      <c r="AJ2692" s="6"/>
      <c r="BC2692" s="6"/>
    </row>
    <row r="2693" spans="8:55">
      <c r="H2693" s="6"/>
      <c r="O2693" s="6"/>
      <c r="V2693" s="6"/>
      <c r="AJ2693" s="6"/>
      <c r="BC2693" s="6"/>
    </row>
    <row r="2694" spans="8:55">
      <c r="H2694" s="6"/>
      <c r="O2694" s="6"/>
      <c r="V2694" s="6"/>
      <c r="AJ2694" s="6"/>
      <c r="BC2694" s="6"/>
    </row>
    <row r="2695" spans="8:55">
      <c r="H2695" s="6"/>
      <c r="O2695" s="6"/>
      <c r="V2695" s="6"/>
      <c r="AJ2695" s="6"/>
      <c r="BC2695" s="6"/>
    </row>
    <row r="2696" spans="8:55">
      <c r="H2696" s="6"/>
      <c r="O2696" s="6"/>
      <c r="V2696" s="6"/>
      <c r="AJ2696" s="6"/>
      <c r="BC2696" s="6"/>
    </row>
    <row r="2697" spans="8:55">
      <c r="H2697" s="6"/>
      <c r="O2697" s="6"/>
      <c r="V2697" s="6"/>
      <c r="AJ2697" s="6"/>
      <c r="BC2697" s="6"/>
    </row>
    <row r="2698" spans="8:55">
      <c r="H2698" s="6"/>
      <c r="O2698" s="6"/>
      <c r="V2698" s="6"/>
      <c r="AJ2698" s="6"/>
      <c r="BC2698" s="6"/>
    </row>
    <row r="2699" spans="8:55">
      <c r="H2699" s="6"/>
      <c r="O2699" s="6"/>
      <c r="V2699" s="6"/>
      <c r="AJ2699" s="6"/>
      <c r="BC2699" s="6"/>
    </row>
    <row r="2700" spans="8:55">
      <c r="H2700" s="6"/>
      <c r="O2700" s="6"/>
      <c r="V2700" s="6"/>
      <c r="AJ2700" s="6"/>
      <c r="BC2700" s="6"/>
    </row>
    <row r="2701" spans="8:55">
      <c r="H2701" s="6"/>
      <c r="O2701" s="6"/>
      <c r="V2701" s="6"/>
      <c r="AJ2701" s="6"/>
      <c r="BC2701" s="6"/>
    </row>
    <row r="2702" spans="8:55">
      <c r="H2702" s="6"/>
      <c r="O2702" s="6"/>
      <c r="V2702" s="6"/>
      <c r="AJ2702" s="6"/>
      <c r="BC2702" s="6"/>
    </row>
    <row r="2703" spans="8:55">
      <c r="H2703" s="6"/>
      <c r="O2703" s="6"/>
      <c r="V2703" s="6"/>
      <c r="AJ2703" s="6"/>
      <c r="BC2703" s="6"/>
    </row>
    <row r="2704" spans="8:55">
      <c r="H2704" s="6"/>
      <c r="O2704" s="6"/>
      <c r="V2704" s="6"/>
      <c r="AJ2704" s="6"/>
      <c r="BC2704" s="6"/>
    </row>
    <row r="2705" spans="8:55">
      <c r="H2705" s="6"/>
      <c r="O2705" s="6"/>
      <c r="V2705" s="6"/>
      <c r="AJ2705" s="6"/>
      <c r="BC2705" s="6"/>
    </row>
    <row r="2706" spans="8:55">
      <c r="H2706" s="6"/>
      <c r="O2706" s="6"/>
      <c r="V2706" s="6"/>
      <c r="AJ2706" s="6"/>
      <c r="BC2706" s="6"/>
    </row>
    <row r="2707" spans="8:55">
      <c r="H2707" s="6"/>
      <c r="O2707" s="6"/>
      <c r="V2707" s="6"/>
      <c r="AJ2707" s="6"/>
      <c r="BC2707" s="6"/>
    </row>
    <row r="2708" spans="8:55">
      <c r="H2708" s="6"/>
      <c r="O2708" s="6"/>
      <c r="V2708" s="6"/>
      <c r="AJ2708" s="6"/>
      <c r="BC2708" s="6"/>
    </row>
    <row r="2709" spans="8:55">
      <c r="H2709" s="6"/>
      <c r="O2709" s="6"/>
      <c r="V2709" s="6"/>
      <c r="AJ2709" s="6"/>
      <c r="BC2709" s="6"/>
    </row>
    <row r="2710" spans="8:55">
      <c r="H2710" s="6"/>
      <c r="O2710" s="6"/>
      <c r="V2710" s="6"/>
      <c r="AJ2710" s="6"/>
      <c r="BC2710" s="6"/>
    </row>
    <row r="2711" spans="8:55">
      <c r="H2711" s="6"/>
      <c r="O2711" s="6"/>
      <c r="V2711" s="6"/>
      <c r="AJ2711" s="6"/>
      <c r="BC2711" s="6"/>
    </row>
    <row r="2712" spans="8:55">
      <c r="H2712" s="6"/>
      <c r="O2712" s="6"/>
      <c r="V2712" s="6"/>
      <c r="AJ2712" s="6"/>
      <c r="BC2712" s="6"/>
    </row>
    <row r="2713" spans="8:55">
      <c r="H2713" s="6"/>
      <c r="O2713" s="6"/>
      <c r="V2713" s="6"/>
      <c r="AJ2713" s="6"/>
      <c r="BC2713" s="6"/>
    </row>
    <row r="2714" spans="8:55">
      <c r="H2714" s="6"/>
      <c r="O2714" s="6"/>
      <c r="V2714" s="6"/>
      <c r="AJ2714" s="6"/>
      <c r="BC2714" s="6"/>
    </row>
    <row r="2715" spans="8:55">
      <c r="H2715" s="6"/>
      <c r="O2715" s="6"/>
      <c r="V2715" s="6"/>
      <c r="AJ2715" s="6"/>
      <c r="BC2715" s="6"/>
    </row>
    <row r="2716" spans="8:55">
      <c r="H2716" s="6"/>
      <c r="O2716" s="6"/>
      <c r="V2716" s="6"/>
      <c r="AJ2716" s="6"/>
      <c r="BC2716" s="6"/>
    </row>
    <row r="2717" spans="8:55">
      <c r="H2717" s="6"/>
      <c r="O2717" s="6"/>
      <c r="V2717" s="6"/>
      <c r="AJ2717" s="6"/>
      <c r="BC2717" s="6"/>
    </row>
    <row r="2718" spans="8:55">
      <c r="H2718" s="6"/>
      <c r="O2718" s="6"/>
      <c r="V2718" s="6"/>
      <c r="AJ2718" s="6"/>
      <c r="BC2718" s="6"/>
    </row>
    <row r="2719" spans="8:55">
      <c r="H2719" s="6"/>
      <c r="O2719" s="6"/>
      <c r="V2719" s="6"/>
      <c r="AJ2719" s="6"/>
      <c r="BC2719" s="6"/>
    </row>
    <row r="2720" spans="8:55">
      <c r="H2720" s="6"/>
      <c r="O2720" s="6"/>
      <c r="V2720" s="6"/>
      <c r="AJ2720" s="6"/>
      <c r="BC2720" s="6"/>
    </row>
    <row r="2721" spans="8:55">
      <c r="H2721" s="6"/>
      <c r="O2721" s="6"/>
      <c r="V2721" s="6"/>
      <c r="AJ2721" s="6"/>
      <c r="BC2721" s="6"/>
    </row>
    <row r="2722" spans="8:55">
      <c r="H2722" s="6"/>
      <c r="O2722" s="6"/>
      <c r="V2722" s="6"/>
      <c r="AJ2722" s="6"/>
      <c r="BC2722" s="6"/>
    </row>
    <row r="2723" spans="8:55">
      <c r="H2723" s="6"/>
      <c r="O2723" s="6"/>
      <c r="V2723" s="6"/>
      <c r="AJ2723" s="6"/>
      <c r="BC2723" s="6"/>
    </row>
    <row r="2724" spans="8:55">
      <c r="H2724" s="6"/>
      <c r="O2724" s="6"/>
      <c r="V2724" s="6"/>
      <c r="AJ2724" s="6"/>
      <c r="BC2724" s="6"/>
    </row>
    <row r="2725" spans="8:55">
      <c r="H2725" s="6"/>
      <c r="O2725" s="6"/>
      <c r="V2725" s="6"/>
      <c r="AJ2725" s="6"/>
      <c r="BC2725" s="6"/>
    </row>
    <row r="2726" spans="8:55">
      <c r="H2726" s="6"/>
      <c r="O2726" s="6"/>
      <c r="V2726" s="6"/>
      <c r="AJ2726" s="6"/>
      <c r="BC2726" s="6"/>
    </row>
    <row r="2727" spans="8:55">
      <c r="H2727" s="6"/>
      <c r="O2727" s="6"/>
      <c r="V2727" s="6"/>
      <c r="AJ2727" s="6"/>
      <c r="BC2727" s="6"/>
    </row>
    <row r="2728" spans="8:55">
      <c r="H2728" s="6"/>
      <c r="O2728" s="6"/>
      <c r="V2728" s="6"/>
      <c r="AJ2728" s="6"/>
      <c r="BC2728" s="6"/>
    </row>
    <row r="2729" spans="8:55">
      <c r="H2729" s="6"/>
      <c r="O2729" s="6"/>
      <c r="V2729" s="6"/>
      <c r="AJ2729" s="6"/>
      <c r="BC2729" s="6"/>
    </row>
    <row r="2730" spans="8:55">
      <c r="H2730" s="6"/>
      <c r="O2730" s="6"/>
      <c r="V2730" s="6"/>
      <c r="AJ2730" s="6"/>
      <c r="BC2730" s="6"/>
    </row>
    <row r="2731" spans="8:55">
      <c r="H2731" s="6"/>
      <c r="O2731" s="6"/>
      <c r="V2731" s="6"/>
      <c r="AJ2731" s="6"/>
      <c r="BC2731" s="6"/>
    </row>
    <row r="2732" spans="8:55">
      <c r="H2732" s="6"/>
      <c r="O2732" s="6"/>
      <c r="V2732" s="6"/>
      <c r="AJ2732" s="6"/>
      <c r="BC2732" s="6"/>
    </row>
    <row r="2733" spans="8:55">
      <c r="H2733" s="6"/>
      <c r="O2733" s="6"/>
      <c r="V2733" s="6"/>
      <c r="AJ2733" s="6"/>
      <c r="BC2733" s="6"/>
    </row>
    <row r="2734" spans="8:55">
      <c r="H2734" s="6"/>
      <c r="O2734" s="6"/>
      <c r="V2734" s="6"/>
      <c r="AJ2734" s="6"/>
      <c r="BC2734" s="6"/>
    </row>
    <row r="2735" spans="8:55">
      <c r="H2735" s="6"/>
      <c r="O2735" s="6"/>
      <c r="V2735" s="6"/>
      <c r="AJ2735" s="6"/>
      <c r="BC2735" s="6"/>
    </row>
    <row r="2736" spans="8:55">
      <c r="H2736" s="6"/>
      <c r="O2736" s="6"/>
      <c r="V2736" s="6"/>
      <c r="AJ2736" s="6"/>
      <c r="BC2736" s="6"/>
    </row>
    <row r="2737" spans="8:55">
      <c r="H2737" s="6"/>
      <c r="O2737" s="6"/>
      <c r="V2737" s="6"/>
      <c r="AJ2737" s="6"/>
      <c r="BC2737" s="6"/>
    </row>
    <row r="2738" spans="8:55">
      <c r="H2738" s="6"/>
      <c r="O2738" s="6"/>
      <c r="V2738" s="6"/>
      <c r="AJ2738" s="6"/>
      <c r="BC2738" s="6"/>
    </row>
    <row r="2739" spans="8:55">
      <c r="H2739" s="6"/>
      <c r="O2739" s="6"/>
      <c r="V2739" s="6"/>
      <c r="AJ2739" s="6"/>
      <c r="BC2739" s="6"/>
    </row>
    <row r="2740" spans="8:55">
      <c r="H2740" s="6"/>
      <c r="O2740" s="6"/>
      <c r="V2740" s="6"/>
      <c r="AJ2740" s="6"/>
      <c r="BC2740" s="6"/>
    </row>
    <row r="2741" spans="8:55">
      <c r="H2741" s="6"/>
      <c r="O2741" s="6"/>
      <c r="V2741" s="6"/>
      <c r="AJ2741" s="6"/>
      <c r="BC2741" s="6"/>
    </row>
    <row r="2742" spans="8:55">
      <c r="H2742" s="6"/>
      <c r="O2742" s="6"/>
      <c r="V2742" s="6"/>
      <c r="AJ2742" s="6"/>
      <c r="BC2742" s="6"/>
    </row>
    <row r="2743" spans="8:55">
      <c r="H2743" s="6"/>
      <c r="O2743" s="6"/>
      <c r="V2743" s="6"/>
      <c r="AJ2743" s="6"/>
      <c r="BC2743" s="6"/>
    </row>
    <row r="2744" spans="8:55">
      <c r="H2744" s="6"/>
      <c r="O2744" s="6"/>
      <c r="V2744" s="6"/>
      <c r="AJ2744" s="6"/>
      <c r="BC2744" s="6"/>
    </row>
    <row r="2745" spans="8:55">
      <c r="H2745" s="6"/>
      <c r="O2745" s="6"/>
      <c r="V2745" s="6"/>
      <c r="AJ2745" s="6"/>
      <c r="BC2745" s="6"/>
    </row>
    <row r="2746" spans="8:55">
      <c r="H2746" s="6"/>
      <c r="O2746" s="6"/>
      <c r="V2746" s="6"/>
      <c r="AJ2746" s="6"/>
      <c r="BC2746" s="6"/>
    </row>
    <row r="2747" spans="8:55">
      <c r="H2747" s="6"/>
      <c r="O2747" s="6"/>
      <c r="V2747" s="6"/>
      <c r="AJ2747" s="6"/>
      <c r="BC2747" s="6"/>
    </row>
    <row r="2748" spans="8:55">
      <c r="H2748" s="6"/>
      <c r="O2748" s="6"/>
      <c r="V2748" s="6"/>
      <c r="AJ2748" s="6"/>
      <c r="BC2748" s="6"/>
    </row>
    <row r="2749" spans="8:55">
      <c r="H2749" s="6"/>
      <c r="O2749" s="6"/>
      <c r="V2749" s="6"/>
      <c r="AJ2749" s="6"/>
      <c r="BC2749" s="6"/>
    </row>
    <row r="2750" spans="8:55">
      <c r="H2750" s="6"/>
      <c r="O2750" s="6"/>
      <c r="V2750" s="6"/>
      <c r="AJ2750" s="6"/>
      <c r="BC2750" s="6"/>
    </row>
    <row r="2751" spans="8:55">
      <c r="H2751" s="6"/>
      <c r="O2751" s="6"/>
      <c r="V2751" s="6"/>
      <c r="AJ2751" s="6"/>
      <c r="BC2751" s="6"/>
    </row>
    <row r="2752" spans="8:55">
      <c r="H2752" s="6"/>
      <c r="O2752" s="6"/>
      <c r="V2752" s="6"/>
      <c r="AJ2752" s="6"/>
      <c r="BC2752" s="6"/>
    </row>
    <row r="2753" spans="8:55">
      <c r="H2753" s="6"/>
      <c r="O2753" s="6"/>
      <c r="V2753" s="6"/>
      <c r="AJ2753" s="6"/>
      <c r="BC2753" s="6"/>
    </row>
    <row r="2754" spans="8:55">
      <c r="H2754" s="6"/>
      <c r="O2754" s="6"/>
      <c r="V2754" s="6"/>
      <c r="AJ2754" s="6"/>
      <c r="BC2754" s="6"/>
    </row>
    <row r="2755" spans="8:55">
      <c r="H2755" s="6"/>
      <c r="O2755" s="6"/>
      <c r="V2755" s="6"/>
      <c r="AJ2755" s="6"/>
      <c r="BC2755" s="6"/>
    </row>
    <row r="2756" spans="8:55">
      <c r="H2756" s="6"/>
      <c r="O2756" s="6"/>
      <c r="V2756" s="6"/>
      <c r="AJ2756" s="6"/>
      <c r="BC2756" s="6"/>
    </row>
    <row r="2757" spans="8:55">
      <c r="H2757" s="6"/>
      <c r="O2757" s="6"/>
      <c r="V2757" s="6"/>
      <c r="AJ2757" s="6"/>
      <c r="BC2757" s="6"/>
    </row>
    <row r="2758" spans="8:55">
      <c r="H2758" s="6"/>
      <c r="O2758" s="6"/>
      <c r="V2758" s="6"/>
      <c r="AJ2758" s="6"/>
      <c r="BC2758" s="6"/>
    </row>
    <row r="2759" spans="8:55">
      <c r="H2759" s="6"/>
      <c r="O2759" s="6"/>
      <c r="V2759" s="6"/>
      <c r="AJ2759" s="6"/>
      <c r="BC2759" s="6"/>
    </row>
    <row r="2760" spans="8:55">
      <c r="H2760" s="6"/>
      <c r="O2760" s="6"/>
      <c r="V2760" s="6"/>
      <c r="AJ2760" s="6"/>
      <c r="BC2760" s="6"/>
    </row>
    <row r="2761" spans="8:55">
      <c r="H2761" s="6"/>
      <c r="O2761" s="6"/>
      <c r="V2761" s="6"/>
      <c r="AJ2761" s="6"/>
      <c r="BC2761" s="6"/>
    </row>
    <row r="2762" spans="8:55">
      <c r="H2762" s="6"/>
      <c r="O2762" s="6"/>
      <c r="V2762" s="6"/>
      <c r="AJ2762" s="6"/>
      <c r="BC2762" s="6"/>
    </row>
    <row r="2763" spans="8:55">
      <c r="H2763" s="6"/>
      <c r="O2763" s="6"/>
      <c r="V2763" s="6"/>
      <c r="AJ2763" s="6"/>
      <c r="BC2763" s="6"/>
    </row>
    <row r="2764" spans="8:55">
      <c r="H2764" s="6"/>
      <c r="O2764" s="6"/>
      <c r="V2764" s="6"/>
      <c r="AJ2764" s="6"/>
      <c r="BC2764" s="6"/>
    </row>
    <row r="2765" spans="8:55">
      <c r="H2765" s="6"/>
      <c r="O2765" s="6"/>
      <c r="V2765" s="6"/>
      <c r="AJ2765" s="6"/>
      <c r="BC2765" s="6"/>
    </row>
    <row r="2766" spans="8:55">
      <c r="H2766" s="6"/>
      <c r="O2766" s="6"/>
      <c r="V2766" s="6"/>
      <c r="AJ2766" s="6"/>
      <c r="BC2766" s="6"/>
    </row>
    <row r="2767" spans="8:55">
      <c r="H2767" s="6"/>
      <c r="O2767" s="6"/>
      <c r="V2767" s="6"/>
      <c r="AJ2767" s="6"/>
      <c r="BC2767" s="6"/>
    </row>
    <row r="2768" spans="8:55">
      <c r="H2768" s="6"/>
      <c r="O2768" s="6"/>
      <c r="V2768" s="6"/>
      <c r="AJ2768" s="6"/>
      <c r="BC2768" s="6"/>
    </row>
    <row r="2769" spans="8:55">
      <c r="H2769" s="6"/>
      <c r="O2769" s="6"/>
      <c r="V2769" s="6"/>
      <c r="AJ2769" s="6"/>
      <c r="BC2769" s="6"/>
    </row>
    <row r="2770" spans="8:55">
      <c r="H2770" s="6"/>
      <c r="O2770" s="6"/>
      <c r="V2770" s="6"/>
      <c r="AJ2770" s="6"/>
      <c r="BC2770" s="6"/>
    </row>
    <row r="2771" spans="8:55">
      <c r="H2771" s="6"/>
      <c r="O2771" s="6"/>
      <c r="V2771" s="6"/>
      <c r="AJ2771" s="6"/>
      <c r="BC2771" s="6"/>
    </row>
    <row r="2772" spans="8:55">
      <c r="H2772" s="6"/>
      <c r="O2772" s="6"/>
      <c r="V2772" s="6"/>
      <c r="AJ2772" s="6"/>
      <c r="BC2772" s="6"/>
    </row>
    <row r="2773" spans="8:55">
      <c r="H2773" s="6"/>
      <c r="O2773" s="6"/>
      <c r="V2773" s="6"/>
      <c r="AJ2773" s="6"/>
      <c r="BC2773" s="6"/>
    </row>
    <row r="2774" spans="8:55">
      <c r="H2774" s="6"/>
      <c r="O2774" s="6"/>
      <c r="V2774" s="6"/>
      <c r="AJ2774" s="6"/>
      <c r="BC2774" s="6"/>
    </row>
    <row r="2775" spans="8:55">
      <c r="H2775" s="6"/>
      <c r="O2775" s="6"/>
      <c r="V2775" s="6"/>
      <c r="AJ2775" s="6"/>
      <c r="BC2775" s="6"/>
    </row>
    <row r="2776" spans="8:55">
      <c r="H2776" s="6"/>
      <c r="O2776" s="6"/>
      <c r="V2776" s="6"/>
      <c r="AJ2776" s="6"/>
      <c r="BC2776" s="6"/>
    </row>
    <row r="2777" spans="8:55">
      <c r="H2777" s="6"/>
      <c r="O2777" s="6"/>
      <c r="V2777" s="6"/>
      <c r="AJ2777" s="6"/>
      <c r="BC2777" s="6"/>
    </row>
    <row r="2778" spans="8:55">
      <c r="H2778" s="6"/>
      <c r="O2778" s="6"/>
      <c r="V2778" s="6"/>
      <c r="AJ2778" s="6"/>
      <c r="BC2778" s="6"/>
    </row>
    <row r="2779" spans="8:55">
      <c r="H2779" s="6"/>
      <c r="O2779" s="6"/>
      <c r="V2779" s="6"/>
      <c r="AJ2779" s="6"/>
      <c r="BC2779" s="6"/>
    </row>
    <row r="2780" spans="8:55">
      <c r="H2780" s="6"/>
      <c r="O2780" s="6"/>
      <c r="V2780" s="6"/>
      <c r="AJ2780" s="6"/>
      <c r="BC2780" s="6"/>
    </row>
    <row r="2781" spans="8:55">
      <c r="H2781" s="6"/>
      <c r="O2781" s="6"/>
      <c r="V2781" s="6"/>
      <c r="AJ2781" s="6"/>
      <c r="BC2781" s="6"/>
    </row>
    <row r="2782" spans="8:55">
      <c r="H2782" s="6"/>
      <c r="O2782" s="6"/>
      <c r="V2782" s="6"/>
      <c r="AJ2782" s="6"/>
      <c r="BC2782" s="6"/>
    </row>
    <row r="2783" spans="8:55">
      <c r="H2783" s="6"/>
      <c r="O2783" s="6"/>
      <c r="V2783" s="6"/>
      <c r="AJ2783" s="6"/>
      <c r="BC2783" s="6"/>
    </row>
    <row r="2784" spans="8:55">
      <c r="H2784" s="6"/>
      <c r="O2784" s="6"/>
      <c r="V2784" s="6"/>
      <c r="AJ2784" s="6"/>
      <c r="BC2784" s="6"/>
    </row>
    <row r="2785" spans="8:55">
      <c r="H2785" s="6"/>
      <c r="O2785" s="6"/>
      <c r="V2785" s="6"/>
      <c r="AJ2785" s="6"/>
      <c r="BC2785" s="6"/>
    </row>
    <row r="2786" spans="8:55">
      <c r="H2786" s="6"/>
      <c r="O2786" s="6"/>
      <c r="V2786" s="6"/>
      <c r="AJ2786" s="6"/>
      <c r="BC2786" s="6"/>
    </row>
    <row r="2787" spans="8:55">
      <c r="H2787" s="6"/>
      <c r="O2787" s="6"/>
      <c r="V2787" s="6"/>
      <c r="AJ2787" s="6"/>
      <c r="BC2787" s="6"/>
    </row>
    <row r="2788" spans="8:55">
      <c r="H2788" s="6"/>
      <c r="O2788" s="6"/>
      <c r="V2788" s="6"/>
      <c r="AJ2788" s="6"/>
      <c r="BC2788" s="6"/>
    </row>
    <row r="2789" spans="8:55">
      <c r="H2789" s="6"/>
      <c r="O2789" s="6"/>
      <c r="V2789" s="6"/>
      <c r="AJ2789" s="6"/>
      <c r="BC2789" s="6"/>
    </row>
    <row r="2790" spans="8:55">
      <c r="H2790" s="6"/>
      <c r="O2790" s="6"/>
      <c r="V2790" s="6"/>
      <c r="AJ2790" s="6"/>
      <c r="BC2790" s="6"/>
    </row>
    <row r="2791" spans="8:55">
      <c r="H2791" s="6"/>
      <c r="O2791" s="6"/>
      <c r="V2791" s="6"/>
      <c r="AJ2791" s="6"/>
      <c r="BC2791" s="6"/>
    </row>
    <row r="2792" spans="8:55">
      <c r="H2792" s="6"/>
      <c r="O2792" s="6"/>
      <c r="V2792" s="6"/>
      <c r="AJ2792" s="6"/>
      <c r="BC2792" s="6"/>
    </row>
    <row r="2793" spans="8:55">
      <c r="H2793" s="6"/>
      <c r="O2793" s="6"/>
      <c r="V2793" s="6"/>
      <c r="AJ2793" s="6"/>
      <c r="BC2793" s="6"/>
    </row>
    <row r="2794" spans="8:55">
      <c r="H2794" s="6"/>
      <c r="O2794" s="6"/>
      <c r="V2794" s="6"/>
      <c r="AJ2794" s="6"/>
      <c r="BC2794" s="6"/>
    </row>
    <row r="2795" spans="8:55">
      <c r="H2795" s="6"/>
      <c r="O2795" s="6"/>
      <c r="V2795" s="6"/>
      <c r="AJ2795" s="6"/>
      <c r="BC2795" s="6"/>
    </row>
    <row r="2796" spans="8:55">
      <c r="H2796" s="6"/>
      <c r="O2796" s="6"/>
      <c r="V2796" s="6"/>
      <c r="AJ2796" s="6"/>
      <c r="BC2796" s="6"/>
    </row>
    <row r="2797" spans="8:55">
      <c r="H2797" s="6"/>
      <c r="O2797" s="6"/>
      <c r="V2797" s="6"/>
      <c r="AJ2797" s="6"/>
      <c r="BC2797" s="6"/>
    </row>
    <row r="2798" spans="8:55">
      <c r="H2798" s="6"/>
      <c r="O2798" s="6"/>
      <c r="V2798" s="6"/>
      <c r="AJ2798" s="6"/>
      <c r="BC2798" s="6"/>
    </row>
    <row r="2799" spans="8:55">
      <c r="H2799" s="6"/>
      <c r="O2799" s="6"/>
      <c r="V2799" s="6"/>
      <c r="AJ2799" s="6"/>
      <c r="BC2799" s="6"/>
    </row>
    <row r="2800" spans="8:55">
      <c r="H2800" s="6"/>
      <c r="O2800" s="6"/>
      <c r="V2800" s="6"/>
      <c r="AJ2800" s="6"/>
      <c r="BC2800" s="6"/>
    </row>
    <row r="2801" spans="8:55">
      <c r="H2801" s="6"/>
      <c r="O2801" s="6"/>
      <c r="V2801" s="6"/>
      <c r="AJ2801" s="6"/>
      <c r="BC2801" s="6"/>
    </row>
    <row r="2802" spans="8:55">
      <c r="H2802" s="6"/>
      <c r="O2802" s="6"/>
      <c r="V2802" s="6"/>
      <c r="AJ2802" s="6"/>
      <c r="BC2802" s="6"/>
    </row>
    <row r="2803" spans="8:55">
      <c r="H2803" s="6"/>
      <c r="O2803" s="6"/>
      <c r="V2803" s="6"/>
      <c r="AJ2803" s="6"/>
      <c r="BC2803" s="6"/>
    </row>
    <row r="2804" spans="8:55">
      <c r="H2804" s="6"/>
      <c r="O2804" s="6"/>
      <c r="V2804" s="6"/>
      <c r="AJ2804" s="6"/>
      <c r="BC2804" s="6"/>
    </row>
    <row r="2805" spans="8:55">
      <c r="H2805" s="6"/>
      <c r="O2805" s="6"/>
      <c r="V2805" s="6"/>
      <c r="AJ2805" s="6"/>
      <c r="BC2805" s="6"/>
    </row>
    <row r="2806" spans="8:55">
      <c r="H2806" s="6"/>
      <c r="O2806" s="6"/>
      <c r="V2806" s="6"/>
      <c r="AJ2806" s="6"/>
      <c r="BC2806" s="6"/>
    </row>
    <row r="2807" spans="8:55">
      <c r="H2807" s="6"/>
      <c r="O2807" s="6"/>
      <c r="V2807" s="6"/>
      <c r="AJ2807" s="6"/>
      <c r="BC2807" s="6"/>
    </row>
    <row r="2808" spans="8:55">
      <c r="H2808" s="6"/>
      <c r="O2808" s="6"/>
      <c r="V2808" s="6"/>
      <c r="AJ2808" s="6"/>
      <c r="BC2808" s="6"/>
    </row>
    <row r="2809" spans="8:55">
      <c r="H2809" s="6"/>
      <c r="O2809" s="6"/>
      <c r="V2809" s="6"/>
      <c r="AJ2809" s="6"/>
      <c r="BC2809" s="6"/>
    </row>
    <row r="2810" spans="8:55">
      <c r="H2810" s="6"/>
      <c r="O2810" s="6"/>
      <c r="V2810" s="6"/>
      <c r="AJ2810" s="6"/>
      <c r="BC2810" s="6"/>
    </row>
    <row r="2811" spans="8:55">
      <c r="H2811" s="6"/>
      <c r="O2811" s="6"/>
      <c r="V2811" s="6"/>
      <c r="AJ2811" s="6"/>
      <c r="BC2811" s="6"/>
    </row>
    <row r="2812" spans="8:55">
      <c r="H2812" s="6"/>
      <c r="O2812" s="6"/>
      <c r="V2812" s="6"/>
      <c r="AJ2812" s="6"/>
      <c r="BC2812" s="6"/>
    </row>
    <row r="2813" spans="8:55">
      <c r="H2813" s="6"/>
      <c r="O2813" s="6"/>
      <c r="V2813" s="6"/>
      <c r="AJ2813" s="6"/>
      <c r="BC2813" s="6"/>
    </row>
    <row r="2814" spans="8:55">
      <c r="H2814" s="6"/>
      <c r="O2814" s="6"/>
      <c r="V2814" s="6"/>
      <c r="AJ2814" s="6"/>
      <c r="BC2814" s="6"/>
    </row>
    <row r="2815" spans="8:55">
      <c r="H2815" s="6"/>
      <c r="O2815" s="6"/>
      <c r="V2815" s="6"/>
      <c r="AJ2815" s="6"/>
      <c r="BC2815" s="6"/>
    </row>
    <row r="2816" spans="8:55">
      <c r="H2816" s="6"/>
      <c r="O2816" s="6"/>
      <c r="V2816" s="6"/>
      <c r="AJ2816" s="6"/>
      <c r="BC2816" s="6"/>
    </row>
    <row r="2817" spans="8:55">
      <c r="H2817" s="6"/>
      <c r="O2817" s="6"/>
      <c r="V2817" s="6"/>
      <c r="AJ2817" s="6"/>
      <c r="BC2817" s="6"/>
    </row>
    <row r="2818" spans="8:55">
      <c r="H2818" s="6"/>
      <c r="O2818" s="6"/>
      <c r="V2818" s="6"/>
      <c r="AJ2818" s="6"/>
      <c r="BC2818" s="6"/>
    </row>
    <row r="2819" spans="8:55">
      <c r="H2819" s="6"/>
      <c r="O2819" s="6"/>
      <c r="V2819" s="6"/>
      <c r="AJ2819" s="6"/>
      <c r="BC2819" s="6"/>
    </row>
    <row r="2820" spans="8:55">
      <c r="H2820" s="6"/>
      <c r="O2820" s="6"/>
      <c r="V2820" s="6"/>
      <c r="AJ2820" s="6"/>
      <c r="BC2820" s="6"/>
    </row>
    <row r="2821" spans="8:55">
      <c r="H2821" s="6"/>
      <c r="O2821" s="6"/>
      <c r="V2821" s="6"/>
      <c r="AJ2821" s="6"/>
      <c r="BC2821" s="6"/>
    </row>
    <row r="2822" spans="8:55">
      <c r="H2822" s="6"/>
      <c r="O2822" s="6"/>
      <c r="V2822" s="6"/>
      <c r="AJ2822" s="6"/>
      <c r="BC2822" s="6"/>
    </row>
    <row r="2823" spans="8:55">
      <c r="H2823" s="6"/>
      <c r="O2823" s="6"/>
      <c r="V2823" s="6"/>
      <c r="AJ2823" s="6"/>
      <c r="BC2823" s="6"/>
    </row>
    <row r="2824" spans="8:55">
      <c r="H2824" s="6"/>
      <c r="O2824" s="6"/>
      <c r="V2824" s="6"/>
      <c r="AJ2824" s="6"/>
      <c r="BC2824" s="6"/>
    </row>
    <row r="2825" spans="8:55">
      <c r="H2825" s="6"/>
      <c r="O2825" s="6"/>
      <c r="V2825" s="6"/>
      <c r="AJ2825" s="6"/>
      <c r="BC2825" s="6"/>
    </row>
    <row r="2826" spans="8:55">
      <c r="H2826" s="6"/>
      <c r="O2826" s="6"/>
      <c r="V2826" s="6"/>
      <c r="AJ2826" s="6"/>
      <c r="BC2826" s="6"/>
    </row>
    <row r="2827" spans="8:55">
      <c r="H2827" s="6"/>
      <c r="O2827" s="6"/>
      <c r="V2827" s="6"/>
      <c r="AJ2827" s="6"/>
      <c r="BC2827" s="6"/>
    </row>
    <row r="2828" spans="8:55">
      <c r="H2828" s="6"/>
      <c r="O2828" s="6"/>
      <c r="V2828" s="6"/>
      <c r="AJ2828" s="6"/>
      <c r="BC2828" s="6"/>
    </row>
    <row r="2829" spans="8:55">
      <c r="H2829" s="6"/>
      <c r="O2829" s="6"/>
      <c r="V2829" s="6"/>
      <c r="AJ2829" s="6"/>
      <c r="BC2829" s="6"/>
    </row>
    <row r="2830" spans="8:55">
      <c r="H2830" s="6"/>
      <c r="O2830" s="6"/>
      <c r="V2830" s="6"/>
      <c r="AJ2830" s="6"/>
      <c r="BC2830" s="6"/>
    </row>
    <row r="2831" spans="8:55">
      <c r="H2831" s="6"/>
      <c r="O2831" s="6"/>
      <c r="V2831" s="6"/>
      <c r="AJ2831" s="6"/>
      <c r="BC2831" s="6"/>
    </row>
    <row r="2832" spans="8:55">
      <c r="H2832" s="6"/>
      <c r="O2832" s="6"/>
      <c r="V2832" s="6"/>
      <c r="AJ2832" s="6"/>
      <c r="BC2832" s="6"/>
    </row>
    <row r="2833" spans="8:55">
      <c r="H2833" s="6"/>
      <c r="O2833" s="6"/>
      <c r="V2833" s="6"/>
      <c r="AJ2833" s="6"/>
      <c r="BC2833" s="6"/>
    </row>
    <row r="2834" spans="8:55">
      <c r="H2834" s="6"/>
      <c r="O2834" s="6"/>
      <c r="V2834" s="6"/>
      <c r="AJ2834" s="6"/>
      <c r="BC2834" s="6"/>
    </row>
    <row r="2835" spans="8:55">
      <c r="H2835" s="6"/>
      <c r="O2835" s="6"/>
      <c r="V2835" s="6"/>
      <c r="AJ2835" s="6"/>
      <c r="BC2835" s="6"/>
    </row>
    <row r="2836" spans="8:55">
      <c r="H2836" s="6"/>
      <c r="O2836" s="6"/>
      <c r="V2836" s="6"/>
      <c r="AJ2836" s="6"/>
      <c r="BC2836" s="6"/>
    </row>
    <row r="2837" spans="8:55">
      <c r="H2837" s="6"/>
      <c r="O2837" s="6"/>
      <c r="V2837" s="6"/>
      <c r="AJ2837" s="6"/>
      <c r="BC2837" s="6"/>
    </row>
    <row r="2838" spans="8:55">
      <c r="H2838" s="6"/>
      <c r="O2838" s="6"/>
      <c r="V2838" s="6"/>
      <c r="AJ2838" s="6"/>
      <c r="BC2838" s="6"/>
    </row>
    <row r="2839" spans="8:55">
      <c r="H2839" s="6"/>
      <c r="O2839" s="6"/>
      <c r="V2839" s="6"/>
      <c r="AJ2839" s="6"/>
      <c r="BC2839" s="6"/>
    </row>
    <row r="2840" spans="8:55">
      <c r="H2840" s="6"/>
      <c r="O2840" s="6"/>
      <c r="V2840" s="6"/>
      <c r="AJ2840" s="6"/>
      <c r="BC2840" s="6"/>
    </row>
    <row r="2841" spans="8:55">
      <c r="H2841" s="6"/>
      <c r="O2841" s="6"/>
      <c r="V2841" s="6"/>
      <c r="AJ2841" s="6"/>
      <c r="BC2841" s="6"/>
    </row>
    <row r="2842" spans="8:55">
      <c r="H2842" s="6"/>
      <c r="O2842" s="6"/>
      <c r="V2842" s="6"/>
      <c r="AJ2842" s="6"/>
      <c r="BC2842" s="6"/>
    </row>
    <row r="2843" spans="8:55">
      <c r="H2843" s="6"/>
      <c r="O2843" s="6"/>
      <c r="V2843" s="6"/>
      <c r="AJ2843" s="6"/>
      <c r="BC2843" s="6"/>
    </row>
    <row r="2844" spans="8:55">
      <c r="H2844" s="6"/>
      <c r="O2844" s="6"/>
      <c r="V2844" s="6"/>
      <c r="AJ2844" s="6"/>
      <c r="BC2844" s="6"/>
    </row>
    <row r="2845" spans="8:55">
      <c r="H2845" s="6"/>
      <c r="O2845" s="6"/>
      <c r="V2845" s="6"/>
      <c r="AJ2845" s="6"/>
      <c r="BC2845" s="6"/>
    </row>
    <row r="2846" spans="8:55">
      <c r="H2846" s="6"/>
      <c r="O2846" s="6"/>
      <c r="V2846" s="6"/>
      <c r="AJ2846" s="6"/>
      <c r="BC2846" s="6"/>
    </row>
    <row r="2847" spans="8:55">
      <c r="H2847" s="6"/>
      <c r="O2847" s="6"/>
      <c r="V2847" s="6"/>
      <c r="AJ2847" s="6"/>
      <c r="BC2847" s="6"/>
    </row>
    <row r="2848" spans="8:55">
      <c r="H2848" s="6"/>
      <c r="O2848" s="6"/>
      <c r="V2848" s="6"/>
      <c r="AJ2848" s="6"/>
      <c r="BC2848" s="6"/>
    </row>
    <row r="2849" spans="8:55">
      <c r="H2849" s="6"/>
      <c r="O2849" s="6"/>
      <c r="V2849" s="6"/>
      <c r="AJ2849" s="6"/>
      <c r="BC2849" s="6"/>
    </row>
    <row r="2850" spans="8:55">
      <c r="H2850" s="6"/>
      <c r="O2850" s="6"/>
      <c r="V2850" s="6"/>
      <c r="AJ2850" s="6"/>
      <c r="BC2850" s="6"/>
    </row>
    <row r="2851" spans="8:55">
      <c r="H2851" s="6"/>
      <c r="O2851" s="6"/>
      <c r="V2851" s="6"/>
      <c r="AJ2851" s="6"/>
      <c r="BC2851" s="6"/>
    </row>
    <row r="2852" spans="8:55">
      <c r="H2852" s="6"/>
      <c r="O2852" s="6"/>
      <c r="V2852" s="6"/>
      <c r="AJ2852" s="6"/>
      <c r="BC2852" s="6"/>
    </row>
    <row r="2853" spans="8:55">
      <c r="H2853" s="6"/>
      <c r="O2853" s="6"/>
      <c r="V2853" s="6"/>
      <c r="AJ2853" s="6"/>
      <c r="BC2853" s="6"/>
    </row>
    <row r="2854" spans="8:55">
      <c r="H2854" s="6"/>
      <c r="O2854" s="6"/>
      <c r="V2854" s="6"/>
      <c r="AJ2854" s="6"/>
      <c r="BC2854" s="6"/>
    </row>
    <row r="2855" spans="8:55">
      <c r="H2855" s="6"/>
      <c r="O2855" s="6"/>
      <c r="V2855" s="6"/>
      <c r="AJ2855" s="6"/>
      <c r="BC2855" s="6"/>
    </row>
    <row r="2856" spans="8:55">
      <c r="H2856" s="6"/>
      <c r="O2856" s="6"/>
      <c r="V2856" s="6"/>
      <c r="AJ2856" s="6"/>
      <c r="BC2856" s="6"/>
    </row>
    <row r="2857" spans="8:55">
      <c r="H2857" s="6"/>
      <c r="O2857" s="6"/>
      <c r="V2857" s="6"/>
      <c r="AJ2857" s="6"/>
      <c r="BC2857" s="6"/>
    </row>
    <row r="2858" spans="8:55">
      <c r="H2858" s="6"/>
      <c r="O2858" s="6"/>
      <c r="V2858" s="6"/>
      <c r="AJ2858" s="6"/>
      <c r="BC2858" s="6"/>
    </row>
    <row r="2859" spans="8:55">
      <c r="H2859" s="6"/>
      <c r="O2859" s="6"/>
      <c r="V2859" s="6"/>
      <c r="AJ2859" s="6"/>
      <c r="BC2859" s="6"/>
    </row>
    <row r="2860" spans="8:55">
      <c r="H2860" s="6"/>
      <c r="O2860" s="6"/>
      <c r="V2860" s="6"/>
      <c r="AJ2860" s="6"/>
      <c r="BC2860" s="6"/>
    </row>
    <row r="2861" spans="8:55">
      <c r="H2861" s="6"/>
      <c r="O2861" s="6"/>
      <c r="V2861" s="6"/>
      <c r="AJ2861" s="6"/>
      <c r="BC2861" s="6"/>
    </row>
    <row r="2862" spans="8:55">
      <c r="H2862" s="6"/>
      <c r="O2862" s="6"/>
      <c r="V2862" s="6"/>
      <c r="AJ2862" s="6"/>
      <c r="BC2862" s="6"/>
    </row>
    <row r="2863" spans="8:55">
      <c r="H2863" s="6"/>
      <c r="O2863" s="6"/>
      <c r="V2863" s="6"/>
      <c r="AJ2863" s="6"/>
      <c r="BC2863" s="6"/>
    </row>
    <row r="2864" spans="8:55">
      <c r="H2864" s="6"/>
      <c r="O2864" s="6"/>
      <c r="V2864" s="6"/>
      <c r="AJ2864" s="6"/>
      <c r="BC2864" s="6"/>
    </row>
    <row r="2865" spans="8:55">
      <c r="H2865" s="6"/>
      <c r="O2865" s="6"/>
      <c r="V2865" s="6"/>
      <c r="AJ2865" s="6"/>
      <c r="BC2865" s="6"/>
    </row>
    <row r="2866" spans="8:55">
      <c r="H2866" s="6"/>
      <c r="O2866" s="6"/>
      <c r="V2866" s="6"/>
      <c r="AJ2866" s="6"/>
      <c r="BC2866" s="6"/>
    </row>
    <row r="2867" spans="8:55">
      <c r="H2867" s="6"/>
      <c r="O2867" s="6"/>
      <c r="V2867" s="6"/>
      <c r="AJ2867" s="6"/>
      <c r="BC2867" s="6"/>
    </row>
    <row r="2868" spans="8:55">
      <c r="H2868" s="6"/>
      <c r="O2868" s="6"/>
      <c r="V2868" s="6"/>
      <c r="AJ2868" s="6"/>
      <c r="BC2868" s="6"/>
    </row>
    <row r="2869" spans="8:55">
      <c r="H2869" s="6"/>
      <c r="O2869" s="6"/>
      <c r="V2869" s="6"/>
      <c r="AJ2869" s="6"/>
      <c r="BC2869" s="6"/>
    </row>
    <row r="2870" spans="8:55">
      <c r="H2870" s="6"/>
      <c r="O2870" s="6"/>
      <c r="V2870" s="6"/>
      <c r="AJ2870" s="6"/>
      <c r="BC2870" s="6"/>
    </row>
    <row r="2871" spans="8:55">
      <c r="H2871" s="6"/>
      <c r="O2871" s="6"/>
      <c r="V2871" s="6"/>
      <c r="AJ2871" s="6"/>
      <c r="BC2871" s="6"/>
    </row>
    <row r="2872" spans="8:55">
      <c r="H2872" s="6"/>
      <c r="O2872" s="6"/>
      <c r="V2872" s="6"/>
      <c r="AJ2872" s="6"/>
      <c r="BC2872" s="6"/>
    </row>
    <row r="2873" spans="8:55">
      <c r="H2873" s="6"/>
      <c r="O2873" s="6"/>
      <c r="V2873" s="6"/>
      <c r="AJ2873" s="6"/>
      <c r="BC2873" s="6"/>
    </row>
    <row r="2874" spans="8:55">
      <c r="H2874" s="6"/>
      <c r="O2874" s="6"/>
      <c r="V2874" s="6"/>
      <c r="AJ2874" s="6"/>
      <c r="BC2874" s="6"/>
    </row>
    <row r="2875" spans="8:55">
      <c r="H2875" s="6"/>
      <c r="O2875" s="6"/>
      <c r="V2875" s="6"/>
      <c r="AJ2875" s="6"/>
      <c r="BC2875" s="6"/>
    </row>
    <row r="2876" spans="8:55">
      <c r="H2876" s="6"/>
      <c r="O2876" s="6"/>
      <c r="V2876" s="6"/>
      <c r="AJ2876" s="6"/>
      <c r="BC2876" s="6"/>
    </row>
    <row r="2877" spans="8:55">
      <c r="H2877" s="6"/>
      <c r="O2877" s="6"/>
      <c r="V2877" s="6"/>
      <c r="AJ2877" s="6"/>
      <c r="BC2877" s="6"/>
    </row>
    <row r="2878" spans="8:55">
      <c r="H2878" s="6"/>
      <c r="O2878" s="6"/>
      <c r="V2878" s="6"/>
      <c r="AJ2878" s="6"/>
      <c r="BC2878" s="6"/>
    </row>
    <row r="2879" spans="8:55">
      <c r="H2879" s="6"/>
      <c r="O2879" s="6"/>
      <c r="V2879" s="6"/>
      <c r="AJ2879" s="6"/>
      <c r="BC2879" s="6"/>
    </row>
    <row r="2880" spans="8:55">
      <c r="H2880" s="6"/>
      <c r="O2880" s="6"/>
      <c r="V2880" s="6"/>
      <c r="AJ2880" s="6"/>
      <c r="BC2880" s="6"/>
    </row>
    <row r="2881" spans="8:55">
      <c r="H2881" s="6"/>
      <c r="O2881" s="6"/>
      <c r="V2881" s="6"/>
      <c r="AJ2881" s="6"/>
      <c r="BC2881" s="6"/>
    </row>
    <row r="2882" spans="8:55">
      <c r="H2882" s="6"/>
      <c r="O2882" s="6"/>
      <c r="V2882" s="6"/>
      <c r="AJ2882" s="6"/>
      <c r="BC2882" s="6"/>
    </row>
    <row r="2883" spans="8:55">
      <c r="H2883" s="6"/>
      <c r="O2883" s="6"/>
      <c r="V2883" s="6"/>
      <c r="AJ2883" s="6"/>
      <c r="BC2883" s="6"/>
    </row>
    <row r="2884" spans="8:55">
      <c r="H2884" s="6"/>
      <c r="O2884" s="6"/>
      <c r="V2884" s="6"/>
      <c r="AJ2884" s="6"/>
      <c r="BC2884" s="6"/>
    </row>
    <row r="2885" spans="8:55">
      <c r="H2885" s="6"/>
      <c r="O2885" s="6"/>
      <c r="V2885" s="6"/>
      <c r="AJ2885" s="6"/>
      <c r="BC2885" s="6"/>
    </row>
    <row r="2886" spans="8:55">
      <c r="H2886" s="6"/>
      <c r="O2886" s="6"/>
      <c r="V2886" s="6"/>
      <c r="AJ2886" s="6"/>
      <c r="BC2886" s="6"/>
    </row>
    <row r="2887" spans="8:55">
      <c r="H2887" s="6"/>
      <c r="O2887" s="6"/>
      <c r="V2887" s="6"/>
      <c r="AJ2887" s="6"/>
      <c r="BC2887" s="6"/>
    </row>
    <row r="2888" spans="8:55">
      <c r="H2888" s="6"/>
      <c r="O2888" s="6"/>
      <c r="V2888" s="6"/>
      <c r="AJ2888" s="6"/>
      <c r="BC2888" s="6"/>
    </row>
    <row r="2889" spans="8:55">
      <c r="H2889" s="6"/>
      <c r="O2889" s="6"/>
      <c r="V2889" s="6"/>
      <c r="AJ2889" s="6"/>
      <c r="BC2889" s="6"/>
    </row>
    <row r="2890" spans="8:55">
      <c r="H2890" s="6"/>
      <c r="O2890" s="6"/>
      <c r="V2890" s="6"/>
      <c r="AJ2890" s="6"/>
      <c r="BC2890" s="6"/>
    </row>
    <row r="2891" spans="8:55">
      <c r="H2891" s="6"/>
      <c r="O2891" s="6"/>
      <c r="V2891" s="6"/>
      <c r="AJ2891" s="6"/>
      <c r="BC2891" s="6"/>
    </row>
    <row r="2892" spans="8:55">
      <c r="H2892" s="6"/>
      <c r="O2892" s="6"/>
      <c r="V2892" s="6"/>
      <c r="AJ2892" s="6"/>
      <c r="BC2892" s="6"/>
    </row>
    <row r="2893" spans="8:55">
      <c r="H2893" s="6"/>
      <c r="O2893" s="6"/>
      <c r="V2893" s="6"/>
      <c r="AJ2893" s="6"/>
      <c r="BC2893" s="6"/>
    </row>
    <row r="2894" spans="8:55">
      <c r="H2894" s="6"/>
      <c r="O2894" s="6"/>
      <c r="V2894" s="6"/>
      <c r="AJ2894" s="6"/>
      <c r="BC2894" s="6"/>
    </row>
    <row r="2895" spans="8:55">
      <c r="H2895" s="6"/>
      <c r="O2895" s="6"/>
      <c r="V2895" s="6"/>
      <c r="AJ2895" s="6"/>
      <c r="BC2895" s="6"/>
    </row>
    <row r="2896" spans="8:55">
      <c r="H2896" s="6"/>
      <c r="O2896" s="6"/>
      <c r="V2896" s="6"/>
      <c r="AJ2896" s="6"/>
      <c r="BC2896" s="6"/>
    </row>
    <row r="2897" spans="8:55">
      <c r="H2897" s="6"/>
      <c r="O2897" s="6"/>
      <c r="V2897" s="6"/>
      <c r="AJ2897" s="6"/>
      <c r="BC2897" s="6"/>
    </row>
    <row r="2898" spans="8:55">
      <c r="H2898" s="6"/>
      <c r="O2898" s="6"/>
      <c r="V2898" s="6"/>
      <c r="AJ2898" s="6"/>
      <c r="BC2898" s="6"/>
    </row>
    <row r="2899" spans="8:55">
      <c r="H2899" s="6"/>
      <c r="O2899" s="6"/>
      <c r="V2899" s="6"/>
      <c r="AJ2899" s="6"/>
      <c r="BC2899" s="6"/>
    </row>
    <row r="2900" spans="8:55">
      <c r="H2900" s="6"/>
      <c r="O2900" s="6"/>
      <c r="V2900" s="6"/>
      <c r="AJ2900" s="6"/>
      <c r="BC2900" s="6"/>
    </row>
    <row r="2901" spans="8:55">
      <c r="H2901" s="6"/>
      <c r="O2901" s="6"/>
      <c r="V2901" s="6"/>
      <c r="AJ2901" s="6"/>
      <c r="BC2901" s="6"/>
    </row>
    <row r="2902" spans="8:55">
      <c r="H2902" s="6"/>
      <c r="O2902" s="6"/>
      <c r="V2902" s="6"/>
      <c r="AJ2902" s="6"/>
      <c r="BC2902" s="6"/>
    </row>
    <row r="2903" spans="8:55">
      <c r="H2903" s="6"/>
      <c r="O2903" s="6"/>
      <c r="V2903" s="6"/>
      <c r="AJ2903" s="6"/>
      <c r="BC2903" s="6"/>
    </row>
    <row r="2904" spans="8:55">
      <c r="H2904" s="6"/>
      <c r="O2904" s="6"/>
      <c r="V2904" s="6"/>
      <c r="AJ2904" s="6"/>
      <c r="BC2904" s="6"/>
    </row>
    <row r="2905" spans="8:55">
      <c r="H2905" s="6"/>
      <c r="O2905" s="6"/>
      <c r="V2905" s="6"/>
      <c r="AJ2905" s="6"/>
      <c r="BC2905" s="6"/>
    </row>
    <row r="2906" spans="8:55">
      <c r="H2906" s="6"/>
      <c r="O2906" s="6"/>
      <c r="V2906" s="6"/>
      <c r="AJ2906" s="6"/>
      <c r="BC2906" s="6"/>
    </row>
    <row r="2907" spans="8:55">
      <c r="H2907" s="6"/>
      <c r="O2907" s="6"/>
      <c r="V2907" s="6"/>
      <c r="AJ2907" s="6"/>
      <c r="BC2907" s="6"/>
    </row>
    <row r="2908" spans="8:55">
      <c r="H2908" s="6"/>
      <c r="O2908" s="6"/>
      <c r="V2908" s="6"/>
      <c r="AJ2908" s="6"/>
      <c r="BC2908" s="6"/>
    </row>
    <row r="2909" spans="8:55">
      <c r="H2909" s="6"/>
      <c r="O2909" s="6"/>
      <c r="V2909" s="6"/>
      <c r="AJ2909" s="6"/>
      <c r="BC2909" s="6"/>
    </row>
    <row r="2910" spans="8:55">
      <c r="H2910" s="6"/>
      <c r="O2910" s="6"/>
      <c r="V2910" s="6"/>
      <c r="AJ2910" s="6"/>
      <c r="BC2910" s="6"/>
    </row>
    <row r="2911" spans="8:55">
      <c r="H2911" s="6"/>
      <c r="O2911" s="6"/>
      <c r="V2911" s="6"/>
      <c r="AJ2911" s="6"/>
      <c r="BC2911" s="6"/>
    </row>
    <row r="2912" spans="8:55">
      <c r="H2912" s="6"/>
      <c r="O2912" s="6"/>
      <c r="V2912" s="6"/>
      <c r="AJ2912" s="6"/>
      <c r="BC2912" s="6"/>
    </row>
    <row r="2913" spans="8:55">
      <c r="H2913" s="6"/>
      <c r="O2913" s="6"/>
      <c r="V2913" s="6"/>
      <c r="AJ2913" s="6"/>
      <c r="BC2913" s="6"/>
    </row>
    <row r="2914" spans="8:55">
      <c r="H2914" s="6"/>
      <c r="O2914" s="6"/>
      <c r="V2914" s="6"/>
      <c r="AJ2914" s="6"/>
      <c r="BC2914" s="6"/>
    </row>
    <row r="2915" spans="8:55">
      <c r="H2915" s="6"/>
      <c r="O2915" s="6"/>
      <c r="V2915" s="6"/>
      <c r="AJ2915" s="6"/>
      <c r="BC2915" s="6"/>
    </row>
    <row r="2916" spans="8:55">
      <c r="H2916" s="6"/>
      <c r="O2916" s="6"/>
      <c r="V2916" s="6"/>
      <c r="AJ2916" s="6"/>
      <c r="BC2916" s="6"/>
    </row>
    <row r="2917" spans="8:55">
      <c r="H2917" s="6"/>
      <c r="O2917" s="6"/>
      <c r="V2917" s="6"/>
      <c r="AJ2917" s="6"/>
      <c r="BC2917" s="6"/>
    </row>
    <row r="2918" spans="8:55">
      <c r="H2918" s="6"/>
      <c r="O2918" s="6"/>
      <c r="V2918" s="6"/>
      <c r="AJ2918" s="6"/>
      <c r="BC2918" s="6"/>
    </row>
    <row r="2919" spans="8:55">
      <c r="H2919" s="6"/>
      <c r="O2919" s="6"/>
      <c r="V2919" s="6"/>
      <c r="AJ2919" s="6"/>
      <c r="BC2919" s="6"/>
    </row>
    <row r="2920" spans="8:55">
      <c r="H2920" s="6"/>
      <c r="O2920" s="6"/>
      <c r="V2920" s="6"/>
      <c r="AJ2920" s="6"/>
      <c r="BC2920" s="6"/>
    </row>
    <row r="2921" spans="8:55">
      <c r="H2921" s="6"/>
      <c r="O2921" s="6"/>
      <c r="V2921" s="6"/>
      <c r="AJ2921" s="6"/>
      <c r="BC2921" s="6"/>
    </row>
    <row r="2922" spans="8:55">
      <c r="H2922" s="6"/>
      <c r="O2922" s="6"/>
      <c r="V2922" s="6"/>
      <c r="AJ2922" s="6"/>
      <c r="BC2922" s="6"/>
    </row>
    <row r="2923" spans="8:55">
      <c r="H2923" s="6"/>
      <c r="O2923" s="6"/>
      <c r="V2923" s="6"/>
      <c r="AJ2923" s="6"/>
      <c r="BC2923" s="6"/>
    </row>
    <row r="2924" spans="8:55">
      <c r="H2924" s="6"/>
      <c r="O2924" s="6"/>
      <c r="V2924" s="6"/>
      <c r="AJ2924" s="6"/>
      <c r="BC2924" s="6"/>
    </row>
    <row r="2925" spans="8:55">
      <c r="H2925" s="6"/>
      <c r="O2925" s="6"/>
      <c r="V2925" s="6"/>
      <c r="AJ2925" s="6"/>
      <c r="BC2925" s="6"/>
    </row>
    <row r="2926" spans="8:55">
      <c r="H2926" s="6"/>
      <c r="O2926" s="6"/>
      <c r="V2926" s="6"/>
      <c r="AJ2926" s="6"/>
      <c r="BC2926" s="6"/>
    </row>
    <row r="2927" spans="8:55">
      <c r="H2927" s="6"/>
      <c r="O2927" s="6"/>
      <c r="V2927" s="6"/>
      <c r="AJ2927" s="6"/>
      <c r="BC2927" s="6"/>
    </row>
    <row r="2928" spans="8:55">
      <c r="H2928" s="6"/>
      <c r="O2928" s="6"/>
      <c r="V2928" s="6"/>
      <c r="AJ2928" s="6"/>
      <c r="BC2928" s="6"/>
    </row>
    <row r="2929" spans="8:55">
      <c r="H2929" s="6"/>
      <c r="O2929" s="6"/>
      <c r="V2929" s="6"/>
      <c r="AJ2929" s="6"/>
      <c r="BC2929" s="6"/>
    </row>
    <row r="2930" spans="8:55">
      <c r="H2930" s="6"/>
      <c r="O2930" s="6"/>
      <c r="V2930" s="6"/>
      <c r="AJ2930" s="6"/>
      <c r="BC2930" s="6"/>
    </row>
    <row r="2931" spans="8:55">
      <c r="H2931" s="6"/>
      <c r="O2931" s="6"/>
      <c r="V2931" s="6"/>
      <c r="AJ2931" s="6"/>
      <c r="BC2931" s="6"/>
    </row>
    <row r="2932" spans="8:55">
      <c r="H2932" s="6"/>
      <c r="O2932" s="6"/>
      <c r="V2932" s="6"/>
      <c r="AJ2932" s="6"/>
      <c r="BC2932" s="6"/>
    </row>
    <row r="2933" spans="8:55">
      <c r="H2933" s="6"/>
      <c r="O2933" s="6"/>
      <c r="V2933" s="6"/>
      <c r="AJ2933" s="6"/>
      <c r="BC2933" s="6"/>
    </row>
    <row r="2934" spans="8:55">
      <c r="H2934" s="6"/>
      <c r="O2934" s="6"/>
      <c r="V2934" s="6"/>
      <c r="AJ2934" s="6"/>
      <c r="BC2934" s="6"/>
    </row>
    <row r="2935" spans="8:55">
      <c r="H2935" s="6"/>
      <c r="O2935" s="6"/>
      <c r="V2935" s="6"/>
      <c r="AJ2935" s="6"/>
      <c r="BC2935" s="6"/>
    </row>
    <row r="2936" spans="8:55">
      <c r="H2936" s="6"/>
      <c r="O2936" s="6"/>
      <c r="V2936" s="6"/>
      <c r="AJ2936" s="6"/>
      <c r="BC2936" s="6"/>
    </row>
    <row r="2937" spans="8:55">
      <c r="H2937" s="6"/>
      <c r="O2937" s="6"/>
      <c r="V2937" s="6"/>
      <c r="AJ2937" s="6"/>
      <c r="BC2937" s="6"/>
    </row>
    <row r="2938" spans="8:55">
      <c r="H2938" s="6"/>
      <c r="O2938" s="6"/>
      <c r="V2938" s="6"/>
      <c r="AJ2938" s="6"/>
      <c r="BC2938" s="6"/>
    </row>
    <row r="2939" spans="8:55">
      <c r="H2939" s="6"/>
      <c r="O2939" s="6"/>
      <c r="V2939" s="6"/>
      <c r="AJ2939" s="6"/>
      <c r="BC2939" s="6"/>
    </row>
    <row r="2940" spans="8:55">
      <c r="H2940" s="6"/>
      <c r="O2940" s="6"/>
      <c r="V2940" s="6"/>
      <c r="AJ2940" s="6"/>
      <c r="BC2940" s="6"/>
    </row>
    <row r="2941" spans="8:55">
      <c r="H2941" s="6"/>
      <c r="O2941" s="6"/>
      <c r="V2941" s="6"/>
      <c r="AJ2941" s="6"/>
      <c r="BC2941" s="6"/>
    </row>
    <row r="2942" spans="8:55">
      <c r="H2942" s="6"/>
      <c r="O2942" s="6"/>
      <c r="V2942" s="6"/>
      <c r="AJ2942" s="6"/>
      <c r="BC2942" s="6"/>
    </row>
    <row r="2943" spans="8:55">
      <c r="H2943" s="6"/>
      <c r="O2943" s="6"/>
      <c r="V2943" s="6"/>
      <c r="AJ2943" s="6"/>
      <c r="BC2943" s="6"/>
    </row>
    <row r="2944" spans="8:55">
      <c r="H2944" s="6"/>
      <c r="O2944" s="6"/>
      <c r="V2944" s="6"/>
      <c r="AJ2944" s="6"/>
      <c r="BC2944" s="6"/>
    </row>
    <row r="2945" spans="8:55">
      <c r="H2945" s="6"/>
      <c r="O2945" s="6"/>
      <c r="V2945" s="6"/>
      <c r="AJ2945" s="6"/>
      <c r="BC2945" s="6"/>
    </row>
    <row r="2946" spans="8:55">
      <c r="H2946" s="6"/>
      <c r="O2946" s="6"/>
      <c r="V2946" s="6"/>
      <c r="AJ2946" s="6"/>
      <c r="BC2946" s="6"/>
    </row>
    <row r="2947" spans="8:55">
      <c r="H2947" s="6"/>
      <c r="O2947" s="6"/>
      <c r="V2947" s="6"/>
      <c r="AJ2947" s="6"/>
      <c r="BC2947" s="6"/>
    </row>
    <row r="2948" spans="8:55">
      <c r="H2948" s="6"/>
      <c r="O2948" s="6"/>
      <c r="V2948" s="6"/>
      <c r="AJ2948" s="6"/>
      <c r="BC2948" s="6"/>
    </row>
    <row r="2949" spans="8:55">
      <c r="H2949" s="6"/>
      <c r="O2949" s="6"/>
      <c r="V2949" s="6"/>
      <c r="AJ2949" s="6"/>
      <c r="BC2949" s="6"/>
    </row>
    <row r="2950" spans="8:55">
      <c r="H2950" s="6"/>
      <c r="O2950" s="6"/>
      <c r="V2950" s="6"/>
      <c r="AJ2950" s="6"/>
      <c r="BC2950" s="6"/>
    </row>
    <row r="2951" spans="8:55">
      <c r="H2951" s="6"/>
      <c r="O2951" s="6"/>
      <c r="V2951" s="6"/>
      <c r="AJ2951" s="6"/>
      <c r="BC2951" s="6"/>
    </row>
    <row r="2952" spans="8:55">
      <c r="H2952" s="6"/>
      <c r="O2952" s="6"/>
      <c r="V2952" s="6"/>
      <c r="AJ2952" s="6"/>
      <c r="BC2952" s="6"/>
    </row>
    <row r="2953" spans="8:55">
      <c r="H2953" s="6"/>
      <c r="O2953" s="6"/>
      <c r="V2953" s="6"/>
      <c r="AJ2953" s="6"/>
      <c r="BC2953" s="6"/>
    </row>
    <row r="2954" spans="8:55">
      <c r="H2954" s="6"/>
      <c r="O2954" s="6"/>
      <c r="V2954" s="6"/>
      <c r="AJ2954" s="6"/>
      <c r="BC2954" s="6"/>
    </row>
    <row r="2955" spans="8:55">
      <c r="H2955" s="6"/>
      <c r="O2955" s="6"/>
      <c r="V2955" s="6"/>
      <c r="AJ2955" s="6"/>
      <c r="BC2955" s="6"/>
    </row>
    <row r="2956" spans="8:55">
      <c r="H2956" s="6"/>
      <c r="O2956" s="6"/>
      <c r="V2956" s="6"/>
      <c r="AJ2956" s="6"/>
      <c r="BC2956" s="6"/>
    </row>
    <row r="2957" spans="8:55">
      <c r="H2957" s="6"/>
      <c r="O2957" s="6"/>
      <c r="V2957" s="6"/>
      <c r="AJ2957" s="6"/>
      <c r="BC2957" s="6"/>
    </row>
    <row r="2958" spans="8:55">
      <c r="H2958" s="6"/>
      <c r="O2958" s="6"/>
      <c r="V2958" s="6"/>
      <c r="AJ2958" s="6"/>
      <c r="BC2958" s="6"/>
    </row>
    <row r="2959" spans="8:55">
      <c r="H2959" s="6"/>
      <c r="O2959" s="6"/>
      <c r="V2959" s="6"/>
      <c r="AJ2959" s="6"/>
      <c r="BC2959" s="6"/>
    </row>
    <row r="2960" spans="8:55">
      <c r="H2960" s="6"/>
      <c r="O2960" s="6"/>
      <c r="V2960" s="6"/>
      <c r="AJ2960" s="6"/>
      <c r="BC2960" s="6"/>
    </row>
    <row r="2961" spans="8:55">
      <c r="H2961" s="6"/>
      <c r="O2961" s="6"/>
      <c r="V2961" s="6"/>
      <c r="AJ2961" s="6"/>
      <c r="BC2961" s="6"/>
    </row>
    <row r="2962" spans="8:55">
      <c r="H2962" s="6"/>
      <c r="O2962" s="6"/>
      <c r="V2962" s="6"/>
      <c r="AJ2962" s="6"/>
      <c r="BC2962" s="6"/>
    </row>
    <row r="2963" spans="8:55">
      <c r="H2963" s="6"/>
      <c r="O2963" s="6"/>
      <c r="V2963" s="6"/>
      <c r="AJ2963" s="6"/>
      <c r="BC2963" s="6"/>
    </row>
    <row r="2964" spans="8:55">
      <c r="H2964" s="6"/>
      <c r="O2964" s="6"/>
      <c r="V2964" s="6"/>
      <c r="AJ2964" s="6"/>
      <c r="BC2964" s="6"/>
    </row>
    <row r="2965" spans="8:55">
      <c r="H2965" s="6"/>
      <c r="O2965" s="6"/>
      <c r="V2965" s="6"/>
      <c r="AJ2965" s="6"/>
      <c r="BC2965" s="6"/>
    </row>
    <row r="2966" spans="8:55">
      <c r="H2966" s="6"/>
      <c r="O2966" s="6"/>
      <c r="V2966" s="6"/>
      <c r="AJ2966" s="6"/>
      <c r="BC2966" s="6"/>
    </row>
    <row r="2967" spans="8:55">
      <c r="H2967" s="6"/>
      <c r="O2967" s="6"/>
      <c r="V2967" s="6"/>
      <c r="AJ2967" s="6"/>
      <c r="BC2967" s="6"/>
    </row>
    <row r="2968" spans="8:55">
      <c r="H2968" s="6"/>
      <c r="O2968" s="6"/>
      <c r="V2968" s="6"/>
      <c r="AJ2968" s="6"/>
      <c r="BC2968" s="6"/>
    </row>
    <row r="2969" spans="8:55">
      <c r="H2969" s="6"/>
      <c r="O2969" s="6"/>
      <c r="V2969" s="6"/>
      <c r="AJ2969" s="6"/>
      <c r="BC2969" s="6"/>
    </row>
    <row r="2970" spans="8:55">
      <c r="H2970" s="6"/>
      <c r="O2970" s="6"/>
      <c r="V2970" s="6"/>
      <c r="AJ2970" s="6"/>
      <c r="BC2970" s="6"/>
    </row>
    <row r="2971" spans="8:55">
      <c r="H2971" s="6"/>
      <c r="O2971" s="6"/>
      <c r="V2971" s="6"/>
      <c r="AJ2971" s="6"/>
      <c r="BC2971" s="6"/>
    </row>
    <row r="2972" spans="8:55">
      <c r="H2972" s="6"/>
      <c r="O2972" s="6"/>
      <c r="V2972" s="6"/>
      <c r="AJ2972" s="6"/>
      <c r="BC2972" s="6"/>
    </row>
    <row r="2973" spans="8:55">
      <c r="H2973" s="6"/>
      <c r="O2973" s="6"/>
      <c r="V2973" s="6"/>
      <c r="AJ2973" s="6"/>
      <c r="BC2973" s="6"/>
    </row>
    <row r="2974" spans="8:55">
      <c r="H2974" s="6"/>
      <c r="O2974" s="6"/>
      <c r="V2974" s="6"/>
      <c r="AJ2974" s="6"/>
      <c r="BC2974" s="6"/>
    </row>
    <row r="2975" spans="8:55">
      <c r="H2975" s="6"/>
      <c r="O2975" s="6"/>
      <c r="V2975" s="6"/>
      <c r="AJ2975" s="6"/>
      <c r="BC2975" s="6"/>
    </row>
    <row r="2976" spans="8:55">
      <c r="H2976" s="6"/>
      <c r="O2976" s="6"/>
      <c r="V2976" s="6"/>
      <c r="AJ2976" s="6"/>
      <c r="BC2976" s="6"/>
    </row>
    <row r="2977" spans="8:55">
      <c r="H2977" s="6"/>
      <c r="O2977" s="6"/>
      <c r="V2977" s="6"/>
      <c r="AJ2977" s="6"/>
      <c r="BC2977" s="6"/>
    </row>
    <row r="2978" spans="8:55">
      <c r="H2978" s="6"/>
      <c r="O2978" s="6"/>
      <c r="V2978" s="6"/>
      <c r="AJ2978" s="6"/>
      <c r="BC2978" s="6"/>
    </row>
    <row r="2979" spans="8:55">
      <c r="H2979" s="6"/>
      <c r="O2979" s="6"/>
      <c r="V2979" s="6"/>
      <c r="AJ2979" s="6"/>
      <c r="BC2979" s="6"/>
    </row>
    <row r="2980" spans="8:55">
      <c r="H2980" s="6"/>
      <c r="O2980" s="6"/>
      <c r="V2980" s="6"/>
      <c r="AJ2980" s="6"/>
      <c r="BC2980" s="6"/>
    </row>
    <row r="2981" spans="8:55">
      <c r="H2981" s="6"/>
      <c r="O2981" s="6"/>
      <c r="V2981" s="6"/>
      <c r="AJ2981" s="6"/>
      <c r="BC2981" s="6"/>
    </row>
    <row r="2982" spans="8:55">
      <c r="H2982" s="6"/>
      <c r="O2982" s="6"/>
      <c r="V2982" s="6"/>
      <c r="AJ2982" s="6"/>
      <c r="BC2982" s="6"/>
    </row>
    <row r="2983" spans="8:55">
      <c r="H2983" s="6"/>
      <c r="O2983" s="6"/>
      <c r="V2983" s="6"/>
      <c r="AJ2983" s="6"/>
      <c r="BC2983" s="6"/>
    </row>
    <row r="2984" spans="8:55">
      <c r="H2984" s="6"/>
      <c r="O2984" s="6"/>
      <c r="V2984" s="6"/>
      <c r="AJ2984" s="6"/>
      <c r="BC2984" s="6"/>
    </row>
    <row r="2985" spans="8:55">
      <c r="H2985" s="6"/>
      <c r="O2985" s="6"/>
      <c r="V2985" s="6"/>
      <c r="AJ2985" s="6"/>
      <c r="BC2985" s="6"/>
    </row>
    <row r="2986" spans="8:55">
      <c r="H2986" s="6"/>
      <c r="O2986" s="6"/>
      <c r="V2986" s="6"/>
      <c r="AJ2986" s="6"/>
      <c r="BC2986" s="6"/>
    </row>
    <row r="2987" spans="8:55">
      <c r="H2987" s="6"/>
      <c r="O2987" s="6"/>
      <c r="V2987" s="6"/>
      <c r="AJ2987" s="6"/>
      <c r="BC2987" s="6"/>
    </row>
    <row r="2988" spans="8:55">
      <c r="H2988" s="6"/>
      <c r="O2988" s="6"/>
      <c r="V2988" s="6"/>
      <c r="AJ2988" s="6"/>
      <c r="BC2988" s="6"/>
    </row>
    <row r="2989" spans="8:55">
      <c r="H2989" s="6"/>
      <c r="O2989" s="6"/>
      <c r="V2989" s="6"/>
      <c r="AJ2989" s="6"/>
      <c r="BC2989" s="6"/>
    </row>
    <row r="2990" spans="8:55">
      <c r="H2990" s="6"/>
      <c r="O2990" s="6"/>
      <c r="V2990" s="6"/>
      <c r="AJ2990" s="6"/>
      <c r="BC2990" s="6"/>
    </row>
    <row r="2991" spans="8:55">
      <c r="H2991" s="6"/>
      <c r="O2991" s="6"/>
      <c r="V2991" s="6"/>
      <c r="AJ2991" s="6"/>
      <c r="BC2991" s="6"/>
    </row>
    <row r="2992" spans="8:55">
      <c r="H2992" s="6"/>
      <c r="O2992" s="6"/>
      <c r="V2992" s="6"/>
      <c r="AJ2992" s="6"/>
      <c r="BC2992" s="6"/>
    </row>
    <row r="2993" spans="8:55">
      <c r="H2993" s="6"/>
      <c r="O2993" s="6"/>
      <c r="V2993" s="6"/>
      <c r="AJ2993" s="6"/>
      <c r="BC2993" s="6"/>
    </row>
    <row r="2994" spans="8:55">
      <c r="H2994" s="6"/>
      <c r="O2994" s="6"/>
      <c r="V2994" s="6"/>
      <c r="AJ2994" s="6"/>
      <c r="BC2994" s="6"/>
    </row>
    <row r="2995" spans="8:55">
      <c r="H2995" s="6"/>
      <c r="O2995" s="6"/>
      <c r="V2995" s="6"/>
      <c r="AJ2995" s="6"/>
      <c r="BC2995" s="6"/>
    </row>
    <row r="2996" spans="8:55">
      <c r="H2996" s="6"/>
      <c r="O2996" s="6"/>
      <c r="V2996" s="6"/>
      <c r="AJ2996" s="6"/>
      <c r="BC2996" s="6"/>
    </row>
    <row r="2997" spans="8:55">
      <c r="H2997" s="6"/>
      <c r="O2997" s="6"/>
      <c r="V2997" s="6"/>
      <c r="AJ2997" s="6"/>
      <c r="BC2997" s="6"/>
    </row>
    <row r="2998" spans="8:55">
      <c r="H2998" s="6"/>
      <c r="O2998" s="6"/>
      <c r="V2998" s="6"/>
      <c r="AJ2998" s="6"/>
      <c r="BC2998" s="6"/>
    </row>
    <row r="2999" spans="8:55">
      <c r="H2999" s="6"/>
      <c r="O2999" s="6"/>
      <c r="V2999" s="6"/>
      <c r="AJ2999" s="6"/>
      <c r="BC2999" s="6"/>
    </row>
    <row r="3000" spans="8:55">
      <c r="H3000" s="6"/>
      <c r="O3000" s="6"/>
      <c r="V3000" s="6"/>
      <c r="AJ3000" s="6"/>
      <c r="BC3000" s="6"/>
    </row>
    <row r="3001" spans="8:55">
      <c r="H3001" s="6"/>
      <c r="O3001" s="6"/>
      <c r="V3001" s="6"/>
      <c r="AJ3001" s="6"/>
      <c r="BC3001" s="6"/>
    </row>
    <row r="3002" spans="8:55">
      <c r="H3002" s="6"/>
      <c r="O3002" s="6"/>
      <c r="V3002" s="6"/>
      <c r="AJ3002" s="6"/>
      <c r="BC3002" s="6"/>
    </row>
    <row r="3003" spans="8:55">
      <c r="H3003" s="6"/>
      <c r="O3003" s="6"/>
      <c r="V3003" s="6"/>
      <c r="AJ3003" s="6"/>
      <c r="BC3003" s="6"/>
    </row>
    <row r="3004" spans="8:55">
      <c r="H3004" s="6"/>
      <c r="O3004" s="6"/>
      <c r="V3004" s="6"/>
      <c r="AJ3004" s="6"/>
      <c r="BC3004" s="6"/>
    </row>
    <row r="3005" spans="8:55">
      <c r="H3005" s="6"/>
      <c r="O3005" s="6"/>
      <c r="V3005" s="6"/>
      <c r="AJ3005" s="6"/>
      <c r="BC3005" s="6"/>
    </row>
    <row r="3006" spans="8:55">
      <c r="H3006" s="6"/>
      <c r="O3006" s="6"/>
      <c r="V3006" s="6"/>
      <c r="AJ3006" s="6"/>
      <c r="BC3006" s="6"/>
    </row>
    <row r="3007" spans="8:55">
      <c r="H3007" s="6"/>
      <c r="O3007" s="6"/>
      <c r="V3007" s="6"/>
      <c r="AJ3007" s="6"/>
      <c r="BC3007" s="6"/>
    </row>
    <row r="3008" spans="8:55">
      <c r="H3008" s="6"/>
      <c r="O3008" s="6"/>
      <c r="V3008" s="6"/>
      <c r="AJ3008" s="6"/>
      <c r="BC3008" s="6"/>
    </row>
    <row r="3009" spans="8:55">
      <c r="H3009" s="6"/>
      <c r="O3009" s="6"/>
      <c r="V3009" s="6"/>
      <c r="AJ3009" s="6"/>
      <c r="BC3009" s="6"/>
    </row>
    <row r="3010" spans="8:55">
      <c r="H3010" s="6"/>
      <c r="O3010" s="6"/>
      <c r="V3010" s="6"/>
      <c r="AJ3010" s="6"/>
      <c r="BC3010" s="6"/>
    </row>
    <row r="3011" spans="8:55">
      <c r="H3011" s="6"/>
      <c r="O3011" s="6"/>
      <c r="V3011" s="6"/>
      <c r="AJ3011" s="6"/>
      <c r="BC3011" s="6"/>
    </row>
    <row r="3012" spans="8:55">
      <c r="H3012" s="6"/>
      <c r="O3012" s="6"/>
      <c r="V3012" s="6"/>
      <c r="AJ3012" s="6"/>
      <c r="BC3012" s="6"/>
    </row>
    <row r="3013" spans="8:55">
      <c r="H3013" s="6"/>
      <c r="O3013" s="6"/>
      <c r="V3013" s="6"/>
      <c r="AJ3013" s="6"/>
      <c r="BC3013" s="6"/>
    </row>
    <row r="3014" spans="8:55">
      <c r="H3014" s="6"/>
      <c r="O3014" s="6"/>
      <c r="V3014" s="6"/>
      <c r="AJ3014" s="6"/>
      <c r="BC3014" s="6"/>
    </row>
    <row r="3015" spans="8:55">
      <c r="H3015" s="6"/>
      <c r="O3015" s="6"/>
      <c r="V3015" s="6"/>
      <c r="AJ3015" s="6"/>
      <c r="BC3015" s="6"/>
    </row>
    <row r="3016" spans="8:55">
      <c r="H3016" s="6"/>
      <c r="O3016" s="6"/>
      <c r="V3016" s="6"/>
      <c r="AJ3016" s="6"/>
      <c r="BC3016" s="6"/>
    </row>
    <row r="3017" spans="8:55">
      <c r="H3017" s="6"/>
      <c r="O3017" s="6"/>
      <c r="V3017" s="6"/>
      <c r="AJ3017" s="6"/>
      <c r="BC3017" s="6"/>
    </row>
    <row r="3018" spans="8:55">
      <c r="H3018" s="6"/>
      <c r="O3018" s="6"/>
      <c r="V3018" s="6"/>
      <c r="AJ3018" s="6"/>
      <c r="BC3018" s="6"/>
    </row>
    <row r="3019" spans="8:55">
      <c r="H3019" s="6"/>
      <c r="O3019" s="6"/>
      <c r="V3019" s="6"/>
      <c r="AJ3019" s="6"/>
      <c r="BC3019" s="6"/>
    </row>
    <row r="3020" spans="8:55">
      <c r="H3020" s="6"/>
      <c r="O3020" s="6"/>
      <c r="V3020" s="6"/>
      <c r="AJ3020" s="6"/>
      <c r="BC3020" s="6"/>
    </row>
    <row r="3021" spans="8:55">
      <c r="H3021" s="6"/>
      <c r="O3021" s="6"/>
      <c r="V3021" s="6"/>
      <c r="AJ3021" s="6"/>
      <c r="BC3021" s="6"/>
    </row>
    <row r="3022" spans="8:55">
      <c r="H3022" s="6"/>
      <c r="O3022" s="6"/>
      <c r="V3022" s="6"/>
      <c r="AJ3022" s="6"/>
      <c r="BC3022" s="6"/>
    </row>
    <row r="3023" spans="8:55">
      <c r="H3023" s="6"/>
      <c r="O3023" s="6"/>
      <c r="V3023" s="6"/>
      <c r="AJ3023" s="6"/>
      <c r="BC3023" s="6"/>
    </row>
    <row r="3024" spans="8:55">
      <c r="H3024" s="6"/>
      <c r="O3024" s="6"/>
      <c r="V3024" s="6"/>
      <c r="AJ3024" s="6"/>
      <c r="BC3024" s="6"/>
    </row>
    <row r="3025" spans="8:55">
      <c r="H3025" s="6"/>
      <c r="O3025" s="6"/>
      <c r="V3025" s="6"/>
      <c r="AJ3025" s="6"/>
      <c r="BC3025" s="6"/>
    </row>
    <row r="3026" spans="8:55">
      <c r="H3026" s="6"/>
      <c r="O3026" s="6"/>
      <c r="V3026" s="6"/>
      <c r="AJ3026" s="6"/>
      <c r="BC3026" s="6"/>
    </row>
    <row r="3027" spans="8:55">
      <c r="H3027" s="6"/>
      <c r="O3027" s="6"/>
      <c r="V3027" s="6"/>
      <c r="AJ3027" s="6"/>
      <c r="BC3027" s="6"/>
    </row>
    <row r="3028" spans="8:55">
      <c r="H3028" s="6"/>
      <c r="O3028" s="6"/>
      <c r="V3028" s="6"/>
      <c r="AJ3028" s="6"/>
      <c r="BC3028" s="6"/>
    </row>
    <row r="3029" spans="8:55">
      <c r="H3029" s="6"/>
      <c r="O3029" s="6"/>
      <c r="V3029" s="6"/>
      <c r="AJ3029" s="6"/>
      <c r="BC3029" s="6"/>
    </row>
    <row r="3030" spans="8:55">
      <c r="H3030" s="6"/>
      <c r="O3030" s="6"/>
      <c r="V3030" s="6"/>
      <c r="AJ3030" s="6"/>
      <c r="BC3030" s="6"/>
    </row>
    <row r="3031" spans="8:55">
      <c r="H3031" s="6"/>
      <c r="O3031" s="6"/>
      <c r="V3031" s="6"/>
      <c r="AJ3031" s="6"/>
      <c r="BC3031" s="6"/>
    </row>
    <row r="3032" spans="8:55">
      <c r="H3032" s="6"/>
      <c r="O3032" s="6"/>
      <c r="V3032" s="6"/>
      <c r="AJ3032" s="6"/>
      <c r="BC3032" s="6"/>
    </row>
    <row r="3033" spans="8:55">
      <c r="H3033" s="6"/>
      <c r="O3033" s="6"/>
      <c r="V3033" s="6"/>
      <c r="AJ3033" s="6"/>
      <c r="BC3033" s="6"/>
    </row>
    <row r="3034" spans="8:55">
      <c r="H3034" s="6"/>
      <c r="O3034" s="6"/>
      <c r="V3034" s="6"/>
      <c r="AJ3034" s="6"/>
      <c r="BC3034" s="6"/>
    </row>
    <row r="3035" spans="8:55">
      <c r="H3035" s="6"/>
      <c r="O3035" s="6"/>
      <c r="V3035" s="6"/>
      <c r="AJ3035" s="6"/>
      <c r="BC3035" s="6"/>
    </row>
    <row r="3036" spans="8:55">
      <c r="H3036" s="6"/>
      <c r="O3036" s="6"/>
      <c r="V3036" s="6"/>
      <c r="AJ3036" s="6"/>
      <c r="BC3036" s="6"/>
    </row>
    <row r="3037" spans="8:55">
      <c r="H3037" s="6"/>
      <c r="O3037" s="6"/>
      <c r="V3037" s="6"/>
      <c r="AJ3037" s="6"/>
      <c r="BC3037" s="6"/>
    </row>
    <row r="3038" spans="8:55">
      <c r="H3038" s="6"/>
      <c r="O3038" s="6"/>
      <c r="V3038" s="6"/>
      <c r="AJ3038" s="6"/>
      <c r="BC3038" s="6"/>
    </row>
    <row r="3039" spans="8:55">
      <c r="H3039" s="6"/>
      <c r="O3039" s="6"/>
      <c r="V3039" s="6"/>
      <c r="AJ3039" s="6"/>
      <c r="BC3039" s="6"/>
    </row>
    <row r="3040" spans="8:55">
      <c r="H3040" s="6"/>
      <c r="O3040" s="6"/>
      <c r="V3040" s="6"/>
      <c r="AJ3040" s="6"/>
      <c r="BC3040" s="6"/>
    </row>
    <row r="3041" spans="8:55">
      <c r="H3041" s="6"/>
      <c r="O3041" s="6"/>
      <c r="V3041" s="6"/>
      <c r="AJ3041" s="6"/>
      <c r="BC3041" s="6"/>
    </row>
    <row r="3042" spans="8:55">
      <c r="H3042" s="6"/>
      <c r="O3042" s="6"/>
      <c r="V3042" s="6"/>
      <c r="AJ3042" s="6"/>
      <c r="BC3042" s="6"/>
    </row>
    <row r="3043" spans="8:55">
      <c r="H3043" s="6"/>
      <c r="O3043" s="6"/>
      <c r="V3043" s="6"/>
      <c r="AJ3043" s="6"/>
      <c r="BC3043" s="6"/>
    </row>
    <row r="3044" spans="8:55">
      <c r="H3044" s="6"/>
      <c r="O3044" s="6"/>
      <c r="V3044" s="6"/>
      <c r="AJ3044" s="6"/>
      <c r="BC3044" s="6"/>
    </row>
    <row r="3045" spans="8:55">
      <c r="H3045" s="6"/>
      <c r="O3045" s="6"/>
      <c r="V3045" s="6"/>
      <c r="AJ3045" s="6"/>
      <c r="BC3045" s="6"/>
    </row>
    <row r="3046" spans="8:55">
      <c r="H3046" s="6"/>
      <c r="O3046" s="6"/>
      <c r="V3046" s="6"/>
      <c r="AJ3046" s="6"/>
      <c r="BC3046" s="6"/>
    </row>
    <row r="3047" spans="8:55">
      <c r="H3047" s="6"/>
      <c r="O3047" s="6"/>
      <c r="V3047" s="6"/>
      <c r="AJ3047" s="6"/>
      <c r="BC3047" s="6"/>
    </row>
    <row r="3048" spans="8:55">
      <c r="H3048" s="6"/>
      <c r="O3048" s="6"/>
      <c r="V3048" s="6"/>
      <c r="AJ3048" s="6"/>
      <c r="BC3048" s="6"/>
    </row>
    <row r="3049" spans="8:55">
      <c r="H3049" s="6"/>
      <c r="O3049" s="6"/>
      <c r="V3049" s="6"/>
      <c r="AJ3049" s="6"/>
      <c r="BC3049" s="6"/>
    </row>
    <row r="3050" spans="8:55">
      <c r="H3050" s="6"/>
      <c r="O3050" s="6"/>
      <c r="V3050" s="6"/>
      <c r="AJ3050" s="6"/>
      <c r="BC3050" s="6"/>
    </row>
    <row r="3051" spans="8:55">
      <c r="H3051" s="6"/>
      <c r="O3051" s="6"/>
      <c r="V3051" s="6"/>
      <c r="AJ3051" s="6"/>
      <c r="BC3051" s="6"/>
    </row>
    <row r="3052" spans="8:55">
      <c r="H3052" s="6"/>
      <c r="O3052" s="6"/>
      <c r="V3052" s="6"/>
      <c r="AJ3052" s="6"/>
      <c r="BC3052" s="6"/>
    </row>
    <row r="3053" spans="8:55">
      <c r="H3053" s="6"/>
      <c r="O3053" s="6"/>
      <c r="V3053" s="6"/>
      <c r="AJ3053" s="6"/>
      <c r="BC3053" s="6"/>
    </row>
    <row r="3054" spans="8:55">
      <c r="H3054" s="6"/>
      <c r="O3054" s="6"/>
      <c r="V3054" s="6"/>
      <c r="AJ3054" s="6"/>
      <c r="BC3054" s="6"/>
    </row>
    <row r="3055" spans="8:55">
      <c r="H3055" s="6"/>
      <c r="O3055" s="6"/>
      <c r="V3055" s="6"/>
      <c r="AJ3055" s="6"/>
      <c r="BC3055" s="6"/>
    </row>
    <row r="3056" spans="8:55">
      <c r="H3056" s="6"/>
      <c r="O3056" s="6"/>
      <c r="V3056" s="6"/>
      <c r="AJ3056" s="6"/>
      <c r="BC3056" s="6"/>
    </row>
    <row r="3057" spans="8:55">
      <c r="H3057" s="6"/>
      <c r="O3057" s="6"/>
      <c r="V3057" s="6"/>
      <c r="AJ3057" s="6"/>
      <c r="BC3057" s="6"/>
    </row>
    <row r="3058" spans="8:55">
      <c r="H3058" s="6"/>
      <c r="O3058" s="6"/>
      <c r="V3058" s="6"/>
      <c r="AJ3058" s="6"/>
      <c r="BC3058" s="6"/>
    </row>
    <row r="3059" spans="8:55">
      <c r="H3059" s="6"/>
      <c r="O3059" s="6"/>
      <c r="V3059" s="6"/>
      <c r="AJ3059" s="6"/>
      <c r="BC3059" s="6"/>
    </row>
    <row r="3060" spans="8:55">
      <c r="H3060" s="6"/>
      <c r="O3060" s="6"/>
      <c r="V3060" s="6"/>
      <c r="AJ3060" s="6"/>
      <c r="BC3060" s="6"/>
    </row>
    <row r="3061" spans="8:55">
      <c r="H3061" s="6"/>
      <c r="O3061" s="6"/>
      <c r="V3061" s="6"/>
      <c r="AJ3061" s="6"/>
      <c r="BC3061" s="6"/>
    </row>
    <row r="3062" spans="8:55">
      <c r="H3062" s="6"/>
      <c r="O3062" s="6"/>
      <c r="V3062" s="6"/>
      <c r="AJ3062" s="6"/>
      <c r="BC3062" s="6"/>
    </row>
    <row r="3063" spans="8:55">
      <c r="H3063" s="6"/>
      <c r="O3063" s="6"/>
      <c r="V3063" s="6"/>
      <c r="AJ3063" s="6"/>
      <c r="BC3063" s="6"/>
    </row>
    <row r="3064" spans="8:55">
      <c r="H3064" s="6"/>
      <c r="O3064" s="6"/>
      <c r="V3064" s="6"/>
      <c r="AJ3064" s="6"/>
      <c r="BC3064" s="6"/>
    </row>
    <row r="3065" spans="8:55">
      <c r="H3065" s="6"/>
      <c r="O3065" s="6"/>
      <c r="V3065" s="6"/>
      <c r="AJ3065" s="6"/>
      <c r="BC3065" s="6"/>
    </row>
    <row r="3066" spans="8:55">
      <c r="H3066" s="6"/>
      <c r="O3066" s="6"/>
      <c r="V3066" s="6"/>
      <c r="AJ3066" s="6"/>
      <c r="BC3066" s="6"/>
    </row>
    <row r="3067" spans="8:55">
      <c r="H3067" s="6"/>
      <c r="O3067" s="6"/>
      <c r="V3067" s="6"/>
      <c r="AJ3067" s="6"/>
      <c r="BC3067" s="6"/>
    </row>
    <row r="3068" spans="8:55">
      <c r="H3068" s="6"/>
      <c r="O3068" s="6"/>
      <c r="V3068" s="6"/>
      <c r="AJ3068" s="6"/>
      <c r="BC3068" s="6"/>
    </row>
    <row r="3069" spans="8:55">
      <c r="H3069" s="6"/>
      <c r="O3069" s="6"/>
      <c r="V3069" s="6"/>
      <c r="AJ3069" s="6"/>
      <c r="BC3069" s="6"/>
    </row>
    <row r="3070" spans="8:55">
      <c r="H3070" s="6"/>
      <c r="O3070" s="6"/>
      <c r="V3070" s="6"/>
      <c r="AJ3070" s="6"/>
      <c r="BC3070" s="6"/>
    </row>
    <row r="3071" spans="8:55">
      <c r="H3071" s="6"/>
      <c r="O3071" s="6"/>
      <c r="V3071" s="6"/>
      <c r="AJ3071" s="6"/>
      <c r="BC3071" s="6"/>
    </row>
    <row r="3072" spans="8:55">
      <c r="H3072" s="6"/>
      <c r="O3072" s="6"/>
      <c r="V3072" s="6"/>
      <c r="AJ3072" s="6"/>
      <c r="BC3072" s="6"/>
    </row>
    <row r="3073" spans="8:55">
      <c r="H3073" s="6"/>
      <c r="O3073" s="6"/>
      <c r="V3073" s="6"/>
      <c r="AJ3073" s="6"/>
      <c r="BC3073" s="6"/>
    </row>
    <row r="3074" spans="8:55">
      <c r="H3074" s="6"/>
      <c r="O3074" s="6"/>
      <c r="V3074" s="6"/>
      <c r="AJ3074" s="6"/>
      <c r="BC3074" s="6"/>
    </row>
    <row r="3075" spans="8:55">
      <c r="H3075" s="6"/>
      <c r="O3075" s="6"/>
      <c r="V3075" s="6"/>
      <c r="AJ3075" s="6"/>
      <c r="BC3075" s="6"/>
    </row>
    <row r="3076" spans="8:55">
      <c r="H3076" s="6"/>
      <c r="O3076" s="6"/>
      <c r="V3076" s="6"/>
      <c r="AJ3076" s="6"/>
      <c r="BC3076" s="6"/>
    </row>
    <row r="3077" spans="8:55">
      <c r="H3077" s="6"/>
      <c r="O3077" s="6"/>
      <c r="V3077" s="6"/>
      <c r="AJ3077" s="6"/>
      <c r="BC3077" s="6"/>
    </row>
    <row r="3078" spans="8:55">
      <c r="H3078" s="6"/>
      <c r="O3078" s="6"/>
      <c r="V3078" s="6"/>
      <c r="AJ3078" s="6"/>
      <c r="BC3078" s="6"/>
    </row>
    <row r="3079" spans="8:55">
      <c r="H3079" s="6"/>
      <c r="O3079" s="6"/>
      <c r="V3079" s="6"/>
      <c r="AJ3079" s="6"/>
      <c r="BC3079" s="6"/>
    </row>
    <row r="3080" spans="8:55">
      <c r="H3080" s="6"/>
      <c r="O3080" s="6"/>
      <c r="V3080" s="6"/>
      <c r="AJ3080" s="6"/>
      <c r="BC3080" s="6"/>
    </row>
    <row r="3081" spans="8:55">
      <c r="H3081" s="6"/>
      <c r="O3081" s="6"/>
      <c r="V3081" s="6"/>
      <c r="AJ3081" s="6"/>
      <c r="BC3081" s="6"/>
    </row>
    <row r="3082" spans="8:55">
      <c r="H3082" s="6"/>
      <c r="O3082" s="6"/>
      <c r="V3082" s="6"/>
      <c r="AJ3082" s="6"/>
      <c r="BC3082" s="6"/>
    </row>
    <row r="3083" spans="8:55">
      <c r="H3083" s="6"/>
      <c r="O3083" s="6"/>
      <c r="V3083" s="6"/>
      <c r="AJ3083" s="6"/>
      <c r="BC3083" s="6"/>
    </row>
    <row r="3084" spans="8:55">
      <c r="H3084" s="6"/>
      <c r="O3084" s="6"/>
      <c r="V3084" s="6"/>
      <c r="AJ3084" s="6"/>
      <c r="BC3084" s="6"/>
    </row>
    <row r="3085" spans="8:55">
      <c r="H3085" s="6"/>
      <c r="O3085" s="6"/>
      <c r="V3085" s="6"/>
      <c r="AJ3085" s="6"/>
      <c r="BC3085" s="6"/>
    </row>
    <row r="3086" spans="8:55">
      <c r="H3086" s="6"/>
      <c r="O3086" s="6"/>
      <c r="V3086" s="6"/>
      <c r="AJ3086" s="6"/>
      <c r="BC3086" s="6"/>
    </row>
    <row r="3087" spans="8:55">
      <c r="H3087" s="6"/>
      <c r="O3087" s="6"/>
      <c r="V3087" s="6"/>
      <c r="AJ3087" s="6"/>
      <c r="BC3087" s="6"/>
    </row>
    <row r="3088" spans="8:55">
      <c r="H3088" s="6"/>
      <c r="O3088" s="6"/>
      <c r="V3088" s="6"/>
      <c r="AJ3088" s="6"/>
      <c r="BC3088" s="6"/>
    </row>
    <row r="3089" spans="8:55">
      <c r="H3089" s="6"/>
      <c r="O3089" s="6"/>
      <c r="V3089" s="6"/>
      <c r="AJ3089" s="6"/>
      <c r="BC3089" s="6"/>
    </row>
    <row r="3090" spans="8:55">
      <c r="H3090" s="6"/>
      <c r="O3090" s="6"/>
      <c r="V3090" s="6"/>
      <c r="AJ3090" s="6"/>
      <c r="BC3090" s="6"/>
    </row>
    <row r="3091" spans="8:55">
      <c r="H3091" s="6"/>
      <c r="O3091" s="6"/>
      <c r="V3091" s="6"/>
      <c r="AJ3091" s="6"/>
      <c r="BC3091" s="6"/>
    </row>
    <row r="3092" spans="8:55">
      <c r="H3092" s="6"/>
      <c r="O3092" s="6"/>
      <c r="V3092" s="6"/>
      <c r="AJ3092" s="6"/>
      <c r="BC3092" s="6"/>
    </row>
    <row r="3093" spans="8:55">
      <c r="H3093" s="6"/>
      <c r="O3093" s="6"/>
      <c r="V3093" s="6"/>
      <c r="AJ3093" s="6"/>
      <c r="BC3093" s="6"/>
    </row>
    <row r="3094" spans="8:55">
      <c r="H3094" s="6"/>
      <c r="O3094" s="6"/>
      <c r="V3094" s="6"/>
      <c r="AJ3094" s="6"/>
      <c r="BC3094" s="6"/>
    </row>
    <row r="3095" spans="8:55">
      <c r="H3095" s="6"/>
      <c r="O3095" s="6"/>
      <c r="V3095" s="6"/>
      <c r="AJ3095" s="6"/>
      <c r="BC3095" s="6"/>
    </row>
    <row r="3096" spans="8:55">
      <c r="H3096" s="6"/>
      <c r="O3096" s="6"/>
      <c r="V3096" s="6"/>
      <c r="AJ3096" s="6"/>
      <c r="BC3096" s="6"/>
    </row>
    <row r="3097" spans="8:55">
      <c r="H3097" s="6"/>
      <c r="O3097" s="6"/>
      <c r="V3097" s="6"/>
      <c r="AJ3097" s="6"/>
      <c r="BC3097" s="6"/>
    </row>
    <row r="3098" spans="8:55">
      <c r="H3098" s="6"/>
      <c r="O3098" s="6"/>
      <c r="V3098" s="6"/>
      <c r="AJ3098" s="6"/>
      <c r="BC3098" s="6"/>
    </row>
    <row r="3099" spans="8:55">
      <c r="H3099" s="6"/>
      <c r="O3099" s="6"/>
      <c r="V3099" s="6"/>
      <c r="AJ3099" s="6"/>
      <c r="BC3099" s="6"/>
    </row>
    <row r="3100" spans="8:55">
      <c r="H3100" s="6"/>
      <c r="O3100" s="6"/>
      <c r="V3100" s="6"/>
      <c r="AJ3100" s="6"/>
      <c r="BC3100" s="6"/>
    </row>
    <row r="3101" spans="8:55">
      <c r="H3101" s="6"/>
      <c r="O3101" s="6"/>
      <c r="V3101" s="6"/>
      <c r="AJ3101" s="6"/>
      <c r="BC3101" s="6"/>
    </row>
    <row r="3102" spans="8:55">
      <c r="H3102" s="6"/>
      <c r="O3102" s="6"/>
      <c r="V3102" s="6"/>
      <c r="AJ3102" s="6"/>
      <c r="BC3102" s="6"/>
    </row>
    <row r="3103" spans="8:55">
      <c r="H3103" s="6"/>
      <c r="O3103" s="6"/>
      <c r="V3103" s="6"/>
      <c r="AJ3103" s="6"/>
      <c r="BC3103" s="6"/>
    </row>
    <row r="3104" spans="8:55">
      <c r="H3104" s="6"/>
      <c r="O3104" s="6"/>
      <c r="V3104" s="6"/>
      <c r="AJ3104" s="6"/>
      <c r="BC3104" s="6"/>
    </row>
    <row r="3105" spans="8:55">
      <c r="H3105" s="6"/>
      <c r="O3105" s="6"/>
      <c r="V3105" s="6"/>
      <c r="AJ3105" s="6"/>
      <c r="BC3105" s="6"/>
    </row>
    <row r="3106" spans="8:55">
      <c r="H3106" s="6"/>
      <c r="O3106" s="6"/>
      <c r="V3106" s="6"/>
      <c r="AJ3106" s="6"/>
      <c r="BC3106" s="6"/>
    </row>
    <row r="3107" spans="8:55">
      <c r="H3107" s="6"/>
      <c r="O3107" s="6"/>
      <c r="V3107" s="6"/>
      <c r="AJ3107" s="6"/>
      <c r="BC3107" s="6"/>
    </row>
    <row r="3108" spans="8:55">
      <c r="H3108" s="6"/>
      <c r="O3108" s="6"/>
      <c r="V3108" s="6"/>
      <c r="AJ3108" s="6"/>
      <c r="BC3108" s="6"/>
    </row>
    <row r="3109" spans="8:55">
      <c r="H3109" s="6"/>
      <c r="O3109" s="6"/>
      <c r="V3109" s="6"/>
      <c r="AJ3109" s="6"/>
      <c r="BC3109" s="6"/>
    </row>
    <row r="3110" spans="8:55">
      <c r="H3110" s="6"/>
      <c r="O3110" s="6"/>
      <c r="V3110" s="6"/>
      <c r="AJ3110" s="6"/>
      <c r="BC3110" s="6"/>
    </row>
    <row r="3111" spans="8:55">
      <c r="H3111" s="6"/>
      <c r="O3111" s="6"/>
      <c r="V3111" s="6"/>
      <c r="AJ3111" s="6"/>
      <c r="BC3111" s="6"/>
    </row>
    <row r="3112" spans="8:55">
      <c r="H3112" s="6"/>
      <c r="O3112" s="6"/>
      <c r="V3112" s="6"/>
      <c r="AJ3112" s="6"/>
      <c r="BC3112" s="6"/>
    </row>
    <row r="3113" spans="8:55">
      <c r="H3113" s="6"/>
      <c r="O3113" s="6"/>
      <c r="V3113" s="6"/>
      <c r="AJ3113" s="6"/>
      <c r="BC3113" s="6"/>
    </row>
    <row r="3114" spans="8:55">
      <c r="H3114" s="6"/>
      <c r="O3114" s="6"/>
      <c r="V3114" s="6"/>
      <c r="AJ3114" s="6"/>
      <c r="BC3114" s="6"/>
    </row>
    <row r="3115" spans="8:55">
      <c r="H3115" s="6"/>
      <c r="O3115" s="6"/>
      <c r="V3115" s="6"/>
      <c r="AJ3115" s="6"/>
      <c r="BC3115" s="6"/>
    </row>
    <row r="3116" spans="8:55">
      <c r="H3116" s="6"/>
      <c r="O3116" s="6"/>
      <c r="V3116" s="6"/>
      <c r="AJ3116" s="6"/>
      <c r="BC3116" s="6"/>
    </row>
    <row r="3117" spans="8:55">
      <c r="H3117" s="6"/>
      <c r="O3117" s="6"/>
      <c r="V3117" s="6"/>
      <c r="AJ3117" s="6"/>
      <c r="BC3117" s="6"/>
    </row>
    <row r="3118" spans="8:55">
      <c r="H3118" s="6"/>
      <c r="O3118" s="6"/>
      <c r="V3118" s="6"/>
      <c r="AJ3118" s="6"/>
      <c r="BC3118" s="6"/>
    </row>
    <row r="3119" spans="8:55">
      <c r="H3119" s="6"/>
      <c r="O3119" s="6"/>
      <c r="V3119" s="6"/>
      <c r="AJ3119" s="6"/>
      <c r="BC3119" s="6"/>
    </row>
    <row r="3120" spans="8:55">
      <c r="H3120" s="6"/>
      <c r="O3120" s="6"/>
      <c r="V3120" s="6"/>
      <c r="AJ3120" s="6"/>
      <c r="BC3120" s="6"/>
    </row>
    <row r="3121" spans="8:55">
      <c r="H3121" s="6"/>
      <c r="O3121" s="6"/>
      <c r="V3121" s="6"/>
      <c r="AJ3121" s="6"/>
      <c r="BC3121" s="6"/>
    </row>
    <row r="3122" spans="8:55">
      <c r="H3122" s="6"/>
      <c r="O3122" s="6"/>
      <c r="V3122" s="6"/>
      <c r="AJ3122" s="6"/>
      <c r="BC3122" s="6"/>
    </row>
    <row r="3123" spans="8:55">
      <c r="H3123" s="6"/>
      <c r="O3123" s="6"/>
      <c r="V3123" s="6"/>
      <c r="AJ3123" s="6"/>
      <c r="BC3123" s="6"/>
    </row>
    <row r="3124" spans="8:55">
      <c r="H3124" s="6"/>
      <c r="O3124" s="6"/>
      <c r="V3124" s="6"/>
      <c r="AJ3124" s="6"/>
      <c r="BC3124" s="6"/>
    </row>
    <row r="3125" spans="8:55">
      <c r="H3125" s="6"/>
      <c r="O3125" s="6"/>
      <c r="V3125" s="6"/>
      <c r="AJ3125" s="6"/>
      <c r="BC3125" s="6"/>
    </row>
    <row r="3126" spans="8:55">
      <c r="H3126" s="6"/>
      <c r="O3126" s="6"/>
      <c r="V3126" s="6"/>
      <c r="AJ3126" s="6"/>
      <c r="BC3126" s="6"/>
    </row>
    <row r="3127" spans="8:55">
      <c r="H3127" s="6"/>
      <c r="O3127" s="6"/>
      <c r="V3127" s="6"/>
      <c r="AJ3127" s="6"/>
      <c r="BC3127" s="6"/>
    </row>
    <row r="3128" spans="8:55">
      <c r="H3128" s="6"/>
      <c r="O3128" s="6"/>
      <c r="V3128" s="6"/>
      <c r="AJ3128" s="6"/>
      <c r="BC3128" s="6"/>
    </row>
    <row r="3129" spans="8:55">
      <c r="H3129" s="6"/>
      <c r="O3129" s="6"/>
      <c r="V3129" s="6"/>
      <c r="AJ3129" s="6"/>
      <c r="BC3129" s="6"/>
    </row>
    <row r="3130" spans="8:55">
      <c r="H3130" s="6"/>
      <c r="O3130" s="6"/>
      <c r="V3130" s="6"/>
      <c r="AJ3130" s="6"/>
      <c r="BC3130" s="6"/>
    </row>
    <row r="3131" spans="8:55">
      <c r="H3131" s="6"/>
      <c r="O3131" s="6"/>
      <c r="V3131" s="6"/>
      <c r="AJ3131" s="6"/>
      <c r="BC3131" s="6"/>
    </row>
    <row r="3132" spans="8:55">
      <c r="H3132" s="6"/>
      <c r="O3132" s="6"/>
      <c r="V3132" s="6"/>
      <c r="AJ3132" s="6"/>
      <c r="BC3132" s="6"/>
    </row>
    <row r="3133" spans="8:55">
      <c r="H3133" s="6"/>
      <c r="O3133" s="6"/>
      <c r="V3133" s="6"/>
      <c r="AJ3133" s="6"/>
      <c r="BC3133" s="6"/>
    </row>
    <row r="3134" spans="8:55">
      <c r="H3134" s="6"/>
      <c r="O3134" s="6"/>
      <c r="V3134" s="6"/>
      <c r="AJ3134" s="6"/>
      <c r="BC3134" s="6"/>
    </row>
    <row r="3135" spans="8:55">
      <c r="H3135" s="6"/>
      <c r="O3135" s="6"/>
      <c r="V3135" s="6"/>
      <c r="AJ3135" s="6"/>
      <c r="BC3135" s="6"/>
    </row>
    <row r="3136" spans="8:55">
      <c r="H3136" s="6"/>
      <c r="O3136" s="6"/>
      <c r="V3136" s="6"/>
      <c r="AJ3136" s="6"/>
      <c r="BC3136" s="6"/>
    </row>
    <row r="3137" spans="8:55">
      <c r="H3137" s="6"/>
      <c r="O3137" s="6"/>
      <c r="V3137" s="6"/>
      <c r="AJ3137" s="6"/>
      <c r="BC3137" s="6"/>
    </row>
    <row r="3138" spans="8:55">
      <c r="H3138" s="6"/>
      <c r="O3138" s="6"/>
      <c r="V3138" s="6"/>
      <c r="AJ3138" s="6"/>
      <c r="BC3138" s="6"/>
    </row>
    <row r="3139" spans="8:55">
      <c r="H3139" s="6"/>
      <c r="O3139" s="6"/>
      <c r="V3139" s="6"/>
      <c r="AJ3139" s="6"/>
      <c r="BC3139" s="6"/>
    </row>
    <row r="3140" spans="8:55">
      <c r="H3140" s="6"/>
      <c r="O3140" s="6"/>
      <c r="V3140" s="6"/>
      <c r="AJ3140" s="6"/>
      <c r="BC3140" s="6"/>
    </row>
    <row r="3141" spans="8:55">
      <c r="H3141" s="6"/>
      <c r="O3141" s="6"/>
      <c r="V3141" s="6"/>
      <c r="AJ3141" s="6"/>
      <c r="BC3141" s="6"/>
    </row>
    <row r="3142" spans="8:55">
      <c r="H3142" s="6"/>
      <c r="O3142" s="6"/>
      <c r="V3142" s="6"/>
      <c r="AJ3142" s="6"/>
      <c r="BC3142" s="6"/>
    </row>
    <row r="3143" spans="8:55">
      <c r="H3143" s="6"/>
      <c r="O3143" s="6"/>
      <c r="V3143" s="6"/>
      <c r="AJ3143" s="6"/>
      <c r="BC3143" s="6"/>
    </row>
    <row r="3144" spans="8:55">
      <c r="H3144" s="6"/>
      <c r="O3144" s="6"/>
      <c r="V3144" s="6"/>
      <c r="AJ3144" s="6"/>
      <c r="BC3144" s="6"/>
    </row>
    <row r="3145" spans="8:55">
      <c r="H3145" s="6"/>
      <c r="O3145" s="6"/>
      <c r="V3145" s="6"/>
      <c r="AJ3145" s="6"/>
      <c r="BC3145" s="6"/>
    </row>
    <row r="3146" spans="8:55">
      <c r="H3146" s="6"/>
      <c r="O3146" s="6"/>
      <c r="V3146" s="6"/>
      <c r="AJ3146" s="6"/>
      <c r="BC3146" s="6"/>
    </row>
    <row r="3147" spans="8:55">
      <c r="H3147" s="6"/>
      <c r="O3147" s="6"/>
      <c r="V3147" s="6"/>
      <c r="AJ3147" s="6"/>
      <c r="BC3147" s="6"/>
    </row>
    <row r="3148" spans="8:55">
      <c r="H3148" s="6"/>
      <c r="O3148" s="6"/>
      <c r="V3148" s="6"/>
      <c r="AJ3148" s="6"/>
      <c r="BC3148" s="6"/>
    </row>
    <row r="3149" spans="8:55">
      <c r="H3149" s="6"/>
      <c r="O3149" s="6"/>
      <c r="V3149" s="6"/>
      <c r="AJ3149" s="6"/>
      <c r="BC3149" s="6"/>
    </row>
    <row r="3150" spans="8:55">
      <c r="H3150" s="6"/>
      <c r="O3150" s="6"/>
      <c r="V3150" s="6"/>
      <c r="AJ3150" s="6"/>
      <c r="BC3150" s="6"/>
    </row>
    <row r="3151" spans="8:55">
      <c r="H3151" s="6"/>
      <c r="O3151" s="6"/>
      <c r="V3151" s="6"/>
      <c r="AJ3151" s="6"/>
      <c r="BC3151" s="6"/>
    </row>
    <row r="3152" spans="8:55">
      <c r="H3152" s="6"/>
      <c r="O3152" s="6"/>
      <c r="V3152" s="6"/>
      <c r="AJ3152" s="6"/>
      <c r="BC3152" s="6"/>
    </row>
    <row r="3153" spans="8:55">
      <c r="H3153" s="6"/>
      <c r="O3153" s="6"/>
      <c r="V3153" s="6"/>
      <c r="AJ3153" s="6"/>
      <c r="BC3153" s="6"/>
    </row>
    <row r="3154" spans="8:55">
      <c r="H3154" s="6"/>
      <c r="O3154" s="6"/>
      <c r="V3154" s="6"/>
      <c r="AJ3154" s="6"/>
      <c r="BC3154" s="6"/>
    </row>
    <row r="3155" spans="8:55">
      <c r="H3155" s="6"/>
      <c r="O3155" s="6"/>
      <c r="V3155" s="6"/>
      <c r="AJ3155" s="6"/>
      <c r="BC3155" s="6"/>
    </row>
    <row r="3156" spans="8:55">
      <c r="H3156" s="6"/>
      <c r="O3156" s="6"/>
      <c r="V3156" s="6"/>
      <c r="AJ3156" s="6"/>
      <c r="BC3156" s="6"/>
    </row>
    <row r="3157" spans="8:55">
      <c r="H3157" s="6"/>
      <c r="O3157" s="6"/>
      <c r="V3157" s="6"/>
      <c r="AJ3157" s="6"/>
      <c r="BC3157" s="6"/>
    </row>
    <row r="3158" spans="8:55">
      <c r="H3158" s="6"/>
      <c r="O3158" s="6"/>
      <c r="V3158" s="6"/>
      <c r="AJ3158" s="6"/>
      <c r="BC3158" s="6"/>
    </row>
    <row r="3159" spans="8:55">
      <c r="H3159" s="6"/>
      <c r="O3159" s="6"/>
      <c r="V3159" s="6"/>
      <c r="AJ3159" s="6"/>
      <c r="BC3159" s="6"/>
    </row>
    <row r="3160" spans="8:55">
      <c r="H3160" s="6"/>
      <c r="O3160" s="6"/>
      <c r="V3160" s="6"/>
      <c r="AJ3160" s="6"/>
      <c r="BC3160" s="6"/>
    </row>
    <row r="3161" spans="8:55">
      <c r="H3161" s="6"/>
      <c r="O3161" s="6"/>
      <c r="V3161" s="6"/>
      <c r="AJ3161" s="6"/>
      <c r="BC3161" s="6"/>
    </row>
    <row r="3162" spans="8:55">
      <c r="H3162" s="6"/>
      <c r="O3162" s="6"/>
      <c r="V3162" s="6"/>
      <c r="AJ3162" s="6"/>
      <c r="BC3162" s="6"/>
    </row>
    <row r="3163" spans="8:55">
      <c r="H3163" s="6"/>
      <c r="O3163" s="6"/>
      <c r="V3163" s="6"/>
      <c r="AJ3163" s="6"/>
      <c r="BC3163" s="6"/>
    </row>
    <row r="3164" spans="8:55">
      <c r="H3164" s="6"/>
      <c r="O3164" s="6"/>
      <c r="V3164" s="6"/>
      <c r="AJ3164" s="6"/>
      <c r="BC3164" s="6"/>
    </row>
    <row r="3165" spans="8:55">
      <c r="H3165" s="6"/>
      <c r="O3165" s="6"/>
      <c r="V3165" s="6"/>
      <c r="AJ3165" s="6"/>
      <c r="BC3165" s="6"/>
    </row>
    <row r="3166" spans="8:55">
      <c r="H3166" s="6"/>
      <c r="O3166" s="6"/>
      <c r="V3166" s="6"/>
      <c r="AJ3166" s="6"/>
      <c r="BC3166" s="6"/>
    </row>
    <row r="3167" spans="8:55">
      <c r="H3167" s="6"/>
      <c r="O3167" s="6"/>
      <c r="V3167" s="6"/>
      <c r="AJ3167" s="6"/>
      <c r="BC3167" s="6"/>
    </row>
    <row r="3168" spans="8:55">
      <c r="H3168" s="6"/>
      <c r="O3168" s="6"/>
      <c r="V3168" s="6"/>
      <c r="AJ3168" s="6"/>
      <c r="BC3168" s="6"/>
    </row>
    <row r="3169" spans="8:55">
      <c r="H3169" s="6"/>
      <c r="O3169" s="6"/>
      <c r="V3169" s="6"/>
      <c r="AJ3169" s="6"/>
      <c r="BC3169" s="6"/>
    </row>
    <row r="3170" spans="8:55">
      <c r="H3170" s="6"/>
      <c r="O3170" s="6"/>
      <c r="V3170" s="6"/>
      <c r="AJ3170" s="6"/>
      <c r="BC3170" s="6"/>
    </row>
    <row r="3171" spans="8:55">
      <c r="H3171" s="6"/>
      <c r="O3171" s="6"/>
      <c r="V3171" s="6"/>
      <c r="AJ3171" s="6"/>
      <c r="BC3171" s="6"/>
    </row>
    <row r="3172" spans="8:55">
      <c r="H3172" s="6"/>
      <c r="O3172" s="6"/>
      <c r="V3172" s="6"/>
      <c r="AJ3172" s="6"/>
      <c r="BC3172" s="6"/>
    </row>
    <row r="3173" spans="8:55">
      <c r="H3173" s="6"/>
      <c r="O3173" s="6"/>
      <c r="V3173" s="6"/>
      <c r="AJ3173" s="6"/>
      <c r="BC3173" s="6"/>
    </row>
    <row r="3174" spans="8:55">
      <c r="H3174" s="6"/>
      <c r="O3174" s="6"/>
      <c r="V3174" s="6"/>
      <c r="AJ3174" s="6"/>
      <c r="BC3174" s="6"/>
    </row>
    <row r="3175" spans="8:55">
      <c r="H3175" s="6"/>
      <c r="O3175" s="6"/>
      <c r="V3175" s="6"/>
      <c r="AJ3175" s="6"/>
      <c r="BC3175" s="6"/>
    </row>
    <row r="3176" spans="8:55">
      <c r="H3176" s="6"/>
      <c r="O3176" s="6"/>
      <c r="V3176" s="6"/>
      <c r="AJ3176" s="6"/>
      <c r="BC3176" s="6"/>
    </row>
    <row r="3177" spans="8:55">
      <c r="H3177" s="6"/>
      <c r="O3177" s="6"/>
      <c r="V3177" s="6"/>
      <c r="AJ3177" s="6"/>
      <c r="BC3177" s="6"/>
    </row>
    <row r="3178" spans="8:55">
      <c r="H3178" s="6"/>
      <c r="O3178" s="6"/>
      <c r="V3178" s="6"/>
      <c r="AJ3178" s="6"/>
      <c r="BC3178" s="6"/>
    </row>
    <row r="3179" spans="8:55">
      <c r="H3179" s="6"/>
      <c r="O3179" s="6"/>
      <c r="V3179" s="6"/>
      <c r="AJ3179" s="6"/>
      <c r="BC3179" s="6"/>
    </row>
    <row r="3180" spans="8:55">
      <c r="H3180" s="6"/>
      <c r="O3180" s="6"/>
      <c r="V3180" s="6"/>
      <c r="AJ3180" s="6"/>
      <c r="BC3180" s="6"/>
    </row>
    <row r="3181" spans="8:55">
      <c r="H3181" s="6"/>
      <c r="O3181" s="6"/>
      <c r="V3181" s="6"/>
      <c r="AJ3181" s="6"/>
      <c r="BC3181" s="6"/>
    </row>
    <row r="3182" spans="8:55">
      <c r="H3182" s="6"/>
      <c r="O3182" s="6"/>
      <c r="V3182" s="6"/>
      <c r="AJ3182" s="6"/>
      <c r="BC3182" s="6"/>
    </row>
    <row r="3183" spans="8:55">
      <c r="H3183" s="6"/>
      <c r="O3183" s="6"/>
      <c r="V3183" s="6"/>
      <c r="AJ3183" s="6"/>
      <c r="BC3183" s="6"/>
    </row>
    <row r="3184" spans="8:55">
      <c r="H3184" s="6"/>
      <c r="O3184" s="6"/>
      <c r="V3184" s="6"/>
      <c r="AJ3184" s="6"/>
      <c r="BC3184" s="6"/>
    </row>
    <row r="3185" spans="8:55">
      <c r="H3185" s="6"/>
      <c r="O3185" s="6"/>
      <c r="V3185" s="6"/>
      <c r="AJ3185" s="6"/>
      <c r="BC3185" s="6"/>
    </row>
    <row r="3186" spans="8:55">
      <c r="H3186" s="6"/>
      <c r="O3186" s="6"/>
      <c r="V3186" s="6"/>
      <c r="AJ3186" s="6"/>
      <c r="BC3186" s="6"/>
    </row>
    <row r="3187" spans="8:55">
      <c r="H3187" s="6"/>
      <c r="O3187" s="6"/>
      <c r="V3187" s="6"/>
      <c r="AJ3187" s="6"/>
      <c r="BC3187" s="6"/>
    </row>
    <row r="3188" spans="8:55">
      <c r="H3188" s="6"/>
      <c r="O3188" s="6"/>
      <c r="V3188" s="6"/>
      <c r="AJ3188" s="6"/>
      <c r="BC3188" s="6"/>
    </row>
    <row r="3189" spans="8:55">
      <c r="H3189" s="6"/>
      <c r="O3189" s="6"/>
      <c r="V3189" s="6"/>
      <c r="AJ3189" s="6"/>
      <c r="BC3189" s="6"/>
    </row>
    <row r="3190" spans="8:55">
      <c r="H3190" s="6"/>
      <c r="O3190" s="6"/>
      <c r="V3190" s="6"/>
      <c r="AJ3190" s="6"/>
      <c r="BC3190" s="6"/>
    </row>
    <row r="3191" spans="8:55">
      <c r="H3191" s="6"/>
      <c r="O3191" s="6"/>
      <c r="V3191" s="6"/>
      <c r="AJ3191" s="6"/>
      <c r="BC3191" s="6"/>
    </row>
    <row r="3192" spans="8:55">
      <c r="H3192" s="6"/>
      <c r="O3192" s="6"/>
      <c r="V3192" s="6"/>
      <c r="AJ3192" s="6"/>
      <c r="BC3192" s="6"/>
    </row>
    <row r="3193" spans="8:55">
      <c r="H3193" s="6"/>
      <c r="O3193" s="6"/>
      <c r="V3193" s="6"/>
      <c r="AJ3193" s="6"/>
      <c r="BC3193" s="6"/>
    </row>
    <row r="3194" spans="8:55">
      <c r="H3194" s="6"/>
      <c r="O3194" s="6"/>
      <c r="V3194" s="6"/>
      <c r="AJ3194" s="6"/>
      <c r="BC3194" s="6"/>
    </row>
    <row r="3195" spans="8:55">
      <c r="H3195" s="6"/>
      <c r="O3195" s="6"/>
      <c r="V3195" s="6"/>
      <c r="AJ3195" s="6"/>
      <c r="BC3195" s="6"/>
    </row>
    <row r="3196" spans="8:55">
      <c r="H3196" s="6"/>
      <c r="O3196" s="6"/>
      <c r="V3196" s="6"/>
      <c r="AJ3196" s="6"/>
      <c r="BC3196" s="6"/>
    </row>
    <row r="3197" spans="8:55">
      <c r="H3197" s="6"/>
      <c r="O3197" s="6"/>
      <c r="V3197" s="6"/>
      <c r="AJ3197" s="6"/>
      <c r="BC3197" s="6"/>
    </row>
    <row r="3198" spans="8:55">
      <c r="H3198" s="6"/>
      <c r="O3198" s="6"/>
      <c r="V3198" s="6"/>
      <c r="AJ3198" s="6"/>
      <c r="BC3198" s="6"/>
    </row>
    <row r="3199" spans="8:55">
      <c r="H3199" s="6"/>
      <c r="O3199" s="6"/>
      <c r="V3199" s="6"/>
      <c r="AJ3199" s="6"/>
      <c r="BC3199" s="6"/>
    </row>
    <row r="3200" spans="8:55">
      <c r="H3200" s="6"/>
      <c r="O3200" s="6"/>
      <c r="V3200" s="6"/>
      <c r="AJ3200" s="6"/>
      <c r="BC3200" s="6"/>
    </row>
    <row r="3201" spans="8:55">
      <c r="H3201" s="6"/>
      <c r="O3201" s="6"/>
      <c r="V3201" s="6"/>
      <c r="AJ3201" s="6"/>
      <c r="BC3201" s="6"/>
    </row>
    <row r="3202" spans="8:55">
      <c r="H3202" s="6"/>
      <c r="O3202" s="6"/>
      <c r="V3202" s="6"/>
      <c r="AJ3202" s="6"/>
      <c r="BC3202" s="6"/>
    </row>
    <row r="3203" spans="8:55">
      <c r="H3203" s="6"/>
      <c r="O3203" s="6"/>
      <c r="V3203" s="6"/>
      <c r="AJ3203" s="6"/>
      <c r="BC3203" s="6"/>
    </row>
    <row r="3204" spans="8:55">
      <c r="H3204" s="6"/>
      <c r="O3204" s="6"/>
      <c r="V3204" s="6"/>
      <c r="AJ3204" s="6"/>
      <c r="BC3204" s="6"/>
    </row>
    <row r="3205" spans="8:55">
      <c r="H3205" s="6"/>
      <c r="O3205" s="6"/>
      <c r="V3205" s="6"/>
      <c r="AJ3205" s="6"/>
      <c r="BC3205" s="6"/>
    </row>
    <row r="3206" spans="8:55">
      <c r="H3206" s="6"/>
      <c r="O3206" s="6"/>
      <c r="V3206" s="6"/>
      <c r="AJ3206" s="6"/>
      <c r="BC3206" s="6"/>
    </row>
    <row r="3207" spans="8:55">
      <c r="H3207" s="6"/>
      <c r="O3207" s="6"/>
      <c r="V3207" s="6"/>
      <c r="AJ3207" s="6"/>
      <c r="BC3207" s="6"/>
    </row>
    <row r="3208" spans="8:55">
      <c r="H3208" s="6"/>
      <c r="O3208" s="6"/>
      <c r="V3208" s="6"/>
      <c r="AJ3208" s="6"/>
      <c r="BC3208" s="6"/>
    </row>
    <row r="3209" spans="8:55">
      <c r="H3209" s="6"/>
      <c r="O3209" s="6"/>
      <c r="V3209" s="6"/>
      <c r="AJ3209" s="6"/>
      <c r="BC3209" s="6"/>
    </row>
    <row r="3210" spans="8:55">
      <c r="H3210" s="6"/>
      <c r="O3210" s="6"/>
      <c r="V3210" s="6"/>
      <c r="AJ3210" s="6"/>
      <c r="BC3210" s="6"/>
    </row>
    <row r="3211" spans="8:55">
      <c r="H3211" s="6"/>
      <c r="O3211" s="6"/>
      <c r="V3211" s="6"/>
      <c r="AJ3211" s="6"/>
      <c r="BC3211" s="6"/>
    </row>
    <row r="3212" spans="8:55">
      <c r="H3212" s="6"/>
      <c r="O3212" s="6"/>
      <c r="V3212" s="6"/>
      <c r="AJ3212" s="6"/>
      <c r="BC3212" s="6"/>
    </row>
    <row r="3213" spans="8:55">
      <c r="H3213" s="6"/>
      <c r="O3213" s="6"/>
      <c r="V3213" s="6"/>
      <c r="AJ3213" s="6"/>
      <c r="BC3213" s="6"/>
    </row>
    <row r="3214" spans="8:55">
      <c r="H3214" s="6"/>
      <c r="O3214" s="6"/>
      <c r="V3214" s="6"/>
      <c r="AJ3214" s="6"/>
      <c r="BC3214" s="6"/>
    </row>
    <row r="3215" spans="8:55">
      <c r="H3215" s="6"/>
      <c r="O3215" s="6"/>
      <c r="V3215" s="6"/>
      <c r="AJ3215" s="6"/>
      <c r="BC3215" s="6"/>
    </row>
    <row r="3216" spans="8:55">
      <c r="H3216" s="6"/>
      <c r="O3216" s="6"/>
      <c r="V3216" s="6"/>
      <c r="AJ3216" s="6"/>
      <c r="BC3216" s="6"/>
    </row>
    <row r="3217" spans="8:55">
      <c r="H3217" s="6"/>
      <c r="O3217" s="6"/>
      <c r="V3217" s="6"/>
      <c r="AJ3217" s="6"/>
      <c r="BC3217" s="6"/>
    </row>
    <row r="3218" spans="8:55">
      <c r="H3218" s="6"/>
      <c r="O3218" s="6"/>
      <c r="V3218" s="6"/>
      <c r="AJ3218" s="6"/>
      <c r="BC3218" s="6"/>
    </row>
    <row r="3219" spans="8:55">
      <c r="H3219" s="6"/>
      <c r="O3219" s="6"/>
      <c r="V3219" s="6"/>
      <c r="AJ3219" s="6"/>
      <c r="BC3219" s="6"/>
    </row>
    <row r="3220" spans="8:55">
      <c r="H3220" s="6"/>
      <c r="O3220" s="6"/>
      <c r="V3220" s="6"/>
      <c r="AJ3220" s="6"/>
      <c r="BC3220" s="6"/>
    </row>
    <row r="3221" spans="8:55">
      <c r="H3221" s="6"/>
      <c r="O3221" s="6"/>
      <c r="V3221" s="6"/>
      <c r="AJ3221" s="6"/>
      <c r="BC3221" s="6"/>
    </row>
    <row r="3222" spans="8:55">
      <c r="H3222" s="6"/>
      <c r="O3222" s="6"/>
      <c r="V3222" s="6"/>
      <c r="AJ3222" s="6"/>
      <c r="BC3222" s="6"/>
    </row>
    <row r="3223" spans="8:55">
      <c r="H3223" s="6"/>
      <c r="O3223" s="6"/>
      <c r="V3223" s="6"/>
      <c r="AJ3223" s="6"/>
      <c r="BC3223" s="6"/>
    </row>
    <row r="3224" spans="8:55">
      <c r="H3224" s="6"/>
      <c r="O3224" s="6"/>
      <c r="V3224" s="6"/>
      <c r="AJ3224" s="6"/>
      <c r="BC3224" s="6"/>
    </row>
    <row r="3225" spans="8:55">
      <c r="H3225" s="6"/>
      <c r="O3225" s="6"/>
      <c r="V3225" s="6"/>
      <c r="AJ3225" s="6"/>
      <c r="BC3225" s="6"/>
    </row>
    <row r="3226" spans="8:55">
      <c r="H3226" s="6"/>
      <c r="O3226" s="6"/>
      <c r="V3226" s="6"/>
      <c r="AJ3226" s="6"/>
      <c r="BC3226" s="6"/>
    </row>
    <row r="3227" spans="8:55">
      <c r="H3227" s="6"/>
      <c r="O3227" s="6"/>
      <c r="V3227" s="6"/>
      <c r="AJ3227" s="6"/>
      <c r="BC3227" s="6"/>
    </row>
    <row r="3228" spans="8:55">
      <c r="H3228" s="6"/>
      <c r="O3228" s="6"/>
      <c r="V3228" s="6"/>
      <c r="AJ3228" s="6"/>
      <c r="BC3228" s="6"/>
    </row>
    <row r="3229" spans="8:55">
      <c r="H3229" s="6"/>
      <c r="O3229" s="6"/>
      <c r="V3229" s="6"/>
      <c r="AJ3229" s="6"/>
      <c r="BC3229" s="6"/>
    </row>
    <row r="3230" spans="8:55">
      <c r="H3230" s="6"/>
      <c r="O3230" s="6"/>
      <c r="V3230" s="6"/>
      <c r="AJ3230" s="6"/>
      <c r="BC3230" s="6"/>
    </row>
    <row r="3231" spans="8:55">
      <c r="H3231" s="6"/>
      <c r="O3231" s="6"/>
      <c r="V3231" s="6"/>
      <c r="AJ3231" s="6"/>
      <c r="BC3231" s="6"/>
    </row>
    <row r="3232" spans="8:55">
      <c r="H3232" s="6"/>
      <c r="O3232" s="6"/>
      <c r="V3232" s="6"/>
      <c r="AJ3232" s="6"/>
      <c r="BC3232" s="6"/>
    </row>
    <row r="3233" spans="8:55">
      <c r="H3233" s="6"/>
      <c r="O3233" s="6"/>
      <c r="V3233" s="6"/>
      <c r="AJ3233" s="6"/>
      <c r="BC3233" s="6"/>
    </row>
    <row r="3234" spans="8:55">
      <c r="H3234" s="6"/>
      <c r="O3234" s="6"/>
      <c r="V3234" s="6"/>
      <c r="AJ3234" s="6"/>
      <c r="BC3234" s="6"/>
    </row>
    <row r="3235" spans="8:55">
      <c r="H3235" s="6"/>
      <c r="O3235" s="6"/>
      <c r="V3235" s="6"/>
      <c r="AJ3235" s="6"/>
      <c r="BC3235" s="6"/>
    </row>
    <row r="3236" spans="8:55">
      <c r="H3236" s="6"/>
      <c r="O3236" s="6"/>
      <c r="V3236" s="6"/>
      <c r="AJ3236" s="6"/>
      <c r="BC3236" s="6"/>
    </row>
    <row r="3237" spans="8:55">
      <c r="H3237" s="6"/>
      <c r="O3237" s="6"/>
      <c r="V3237" s="6"/>
      <c r="AJ3237" s="6"/>
      <c r="BC3237" s="6"/>
    </row>
    <row r="3238" spans="8:55">
      <c r="H3238" s="6"/>
      <c r="O3238" s="6"/>
      <c r="V3238" s="6"/>
      <c r="AJ3238" s="6"/>
      <c r="BC3238" s="6"/>
    </row>
    <row r="3239" spans="8:55">
      <c r="H3239" s="6"/>
      <c r="O3239" s="6"/>
      <c r="V3239" s="6"/>
      <c r="AJ3239" s="6"/>
      <c r="BC3239" s="6"/>
    </row>
    <row r="3240" spans="8:55">
      <c r="H3240" s="6"/>
      <c r="O3240" s="6"/>
      <c r="V3240" s="6"/>
      <c r="AJ3240" s="6"/>
      <c r="BC3240" s="6"/>
    </row>
    <row r="3241" spans="8:55">
      <c r="H3241" s="6"/>
      <c r="O3241" s="6"/>
      <c r="V3241" s="6"/>
      <c r="AJ3241" s="6"/>
      <c r="BC3241" s="6"/>
    </row>
    <row r="3242" spans="8:55">
      <c r="H3242" s="6"/>
      <c r="O3242" s="6"/>
      <c r="V3242" s="6"/>
      <c r="AJ3242" s="6"/>
      <c r="BC3242" s="6"/>
    </row>
    <row r="3243" spans="8:55">
      <c r="H3243" s="6"/>
      <c r="O3243" s="6"/>
      <c r="V3243" s="6"/>
      <c r="AJ3243" s="6"/>
      <c r="BC3243" s="6"/>
    </row>
    <row r="3244" spans="8:55">
      <c r="H3244" s="6"/>
      <c r="O3244" s="6"/>
      <c r="V3244" s="6"/>
      <c r="AJ3244" s="6"/>
      <c r="BC3244" s="6"/>
    </row>
    <row r="3245" spans="8:55">
      <c r="H3245" s="6"/>
      <c r="O3245" s="6"/>
      <c r="V3245" s="6"/>
      <c r="AJ3245" s="6"/>
      <c r="BC3245" s="6"/>
    </row>
    <row r="3246" spans="8:55">
      <c r="H3246" s="6"/>
      <c r="O3246" s="6"/>
      <c r="V3246" s="6"/>
      <c r="AJ3246" s="6"/>
      <c r="BC3246" s="6"/>
    </row>
    <row r="3247" spans="8:55">
      <c r="H3247" s="6"/>
      <c r="O3247" s="6"/>
      <c r="V3247" s="6"/>
      <c r="AJ3247" s="6"/>
      <c r="BC3247" s="6"/>
    </row>
    <row r="3248" spans="8:55">
      <c r="H3248" s="6"/>
      <c r="O3248" s="6"/>
      <c r="V3248" s="6"/>
      <c r="AJ3248" s="6"/>
      <c r="BC3248" s="6"/>
    </row>
    <row r="3249" spans="8:55">
      <c r="H3249" s="6"/>
      <c r="O3249" s="6"/>
      <c r="V3249" s="6"/>
      <c r="AJ3249" s="6"/>
      <c r="BC3249" s="6"/>
    </row>
    <row r="3250" spans="8:55">
      <c r="H3250" s="6"/>
      <c r="O3250" s="6"/>
      <c r="V3250" s="6"/>
      <c r="AJ3250" s="6"/>
      <c r="BC3250" s="6"/>
    </row>
    <row r="3251" spans="8:55">
      <c r="H3251" s="6"/>
      <c r="O3251" s="6"/>
      <c r="V3251" s="6"/>
      <c r="AJ3251" s="6"/>
      <c r="BC3251" s="6"/>
    </row>
    <row r="3252" spans="8:55">
      <c r="H3252" s="6"/>
      <c r="O3252" s="6"/>
      <c r="V3252" s="6"/>
      <c r="AJ3252" s="6"/>
      <c r="BC3252" s="6"/>
    </row>
    <row r="3253" spans="8:55">
      <c r="H3253" s="6"/>
      <c r="O3253" s="6"/>
      <c r="V3253" s="6"/>
      <c r="AJ3253" s="6"/>
      <c r="BC3253" s="6"/>
    </row>
    <row r="3254" spans="8:55">
      <c r="H3254" s="6"/>
      <c r="O3254" s="6"/>
      <c r="V3254" s="6"/>
      <c r="AJ3254" s="6"/>
      <c r="BC3254" s="6"/>
    </row>
    <row r="3255" spans="8:55">
      <c r="H3255" s="6"/>
      <c r="O3255" s="6"/>
      <c r="V3255" s="6"/>
      <c r="AJ3255" s="6"/>
      <c r="BC3255" s="6"/>
    </row>
    <row r="3256" spans="8:55">
      <c r="H3256" s="6"/>
      <c r="O3256" s="6"/>
      <c r="V3256" s="6"/>
      <c r="AJ3256" s="6"/>
      <c r="BC3256" s="6"/>
    </row>
    <row r="3257" spans="8:55">
      <c r="H3257" s="6"/>
      <c r="O3257" s="6"/>
      <c r="V3257" s="6"/>
      <c r="AJ3257" s="6"/>
      <c r="BC3257" s="6"/>
    </row>
    <row r="3258" spans="8:55">
      <c r="H3258" s="6"/>
      <c r="O3258" s="6"/>
      <c r="V3258" s="6"/>
      <c r="AJ3258" s="6"/>
      <c r="BC3258" s="6"/>
    </row>
    <row r="3259" spans="8:55">
      <c r="H3259" s="6"/>
      <c r="O3259" s="6"/>
      <c r="V3259" s="6"/>
      <c r="AJ3259" s="6"/>
      <c r="BC3259" s="6"/>
    </row>
    <row r="3260" spans="8:55">
      <c r="H3260" s="6"/>
      <c r="O3260" s="6"/>
      <c r="V3260" s="6"/>
      <c r="AJ3260" s="6"/>
      <c r="BC3260" s="6"/>
    </row>
    <row r="3261" spans="8:55">
      <c r="H3261" s="6"/>
      <c r="O3261" s="6"/>
      <c r="V3261" s="6"/>
      <c r="AJ3261" s="6"/>
      <c r="BC3261" s="6"/>
    </row>
    <row r="3262" spans="8:55">
      <c r="H3262" s="6"/>
      <c r="O3262" s="6"/>
      <c r="V3262" s="6"/>
      <c r="AJ3262" s="6"/>
      <c r="BC3262" s="6"/>
    </row>
    <row r="3263" spans="8:55">
      <c r="H3263" s="6"/>
      <c r="O3263" s="6"/>
      <c r="V3263" s="6"/>
      <c r="AJ3263" s="6"/>
      <c r="BC3263" s="6"/>
    </row>
    <row r="3264" spans="8:55">
      <c r="H3264" s="6"/>
      <c r="O3264" s="6"/>
      <c r="V3264" s="6"/>
      <c r="AJ3264" s="6"/>
      <c r="BC3264" s="6"/>
    </row>
    <row r="3265" spans="8:55">
      <c r="H3265" s="6"/>
      <c r="O3265" s="6"/>
      <c r="V3265" s="6"/>
      <c r="AJ3265" s="6"/>
      <c r="BC3265" s="6"/>
    </row>
    <row r="3266" spans="8:55">
      <c r="H3266" s="6"/>
      <c r="O3266" s="6"/>
      <c r="V3266" s="6"/>
      <c r="AJ3266" s="6"/>
      <c r="BC3266" s="6"/>
    </row>
    <row r="3267" spans="8:55">
      <c r="H3267" s="6"/>
      <c r="O3267" s="6"/>
      <c r="V3267" s="6"/>
      <c r="AJ3267" s="6"/>
      <c r="BC3267" s="6"/>
    </row>
    <row r="3268" spans="8:55">
      <c r="H3268" s="6"/>
      <c r="O3268" s="6"/>
      <c r="V3268" s="6"/>
      <c r="AJ3268" s="6"/>
      <c r="BC3268" s="6"/>
    </row>
    <row r="3269" spans="8:55">
      <c r="H3269" s="6"/>
      <c r="O3269" s="6"/>
      <c r="V3269" s="6"/>
      <c r="AJ3269" s="6"/>
      <c r="BC3269" s="6"/>
    </row>
    <row r="3270" spans="8:55">
      <c r="H3270" s="6"/>
      <c r="O3270" s="6"/>
      <c r="V3270" s="6"/>
      <c r="AJ3270" s="6"/>
      <c r="BC3270" s="6"/>
    </row>
    <row r="3271" spans="8:55">
      <c r="H3271" s="6"/>
      <c r="O3271" s="6"/>
      <c r="V3271" s="6"/>
      <c r="AJ3271" s="6"/>
      <c r="BC3271" s="6"/>
    </row>
    <row r="3272" spans="8:55">
      <c r="H3272" s="6"/>
      <c r="O3272" s="6"/>
      <c r="V3272" s="6"/>
      <c r="AJ3272" s="6"/>
      <c r="BC3272" s="6"/>
    </row>
    <row r="3273" spans="8:55">
      <c r="H3273" s="6"/>
      <c r="O3273" s="6"/>
      <c r="V3273" s="6"/>
      <c r="AJ3273" s="6"/>
      <c r="BC3273" s="6"/>
    </row>
    <row r="3274" spans="8:55">
      <c r="H3274" s="6"/>
      <c r="O3274" s="6"/>
      <c r="V3274" s="6"/>
      <c r="AJ3274" s="6"/>
      <c r="BC3274" s="6"/>
    </row>
    <row r="3275" spans="8:55">
      <c r="H3275" s="6"/>
      <c r="O3275" s="6"/>
      <c r="V3275" s="6"/>
      <c r="AJ3275" s="6"/>
      <c r="BC3275" s="6"/>
    </row>
    <row r="3276" spans="8:55">
      <c r="H3276" s="6"/>
      <c r="O3276" s="6"/>
      <c r="V3276" s="6"/>
      <c r="AJ3276" s="6"/>
      <c r="BC3276" s="6"/>
    </row>
    <row r="3277" spans="8:55">
      <c r="H3277" s="6"/>
      <c r="O3277" s="6"/>
      <c r="V3277" s="6"/>
      <c r="AJ3277" s="6"/>
      <c r="BC3277" s="6"/>
    </row>
    <row r="3278" spans="8:55">
      <c r="H3278" s="6"/>
      <c r="O3278" s="6"/>
      <c r="V3278" s="6"/>
      <c r="AJ3278" s="6"/>
      <c r="BC3278" s="6"/>
    </row>
    <row r="3279" spans="8:55">
      <c r="H3279" s="6"/>
      <c r="O3279" s="6"/>
      <c r="V3279" s="6"/>
      <c r="AJ3279" s="6"/>
      <c r="BC3279" s="6"/>
    </row>
    <row r="3280" spans="8:55">
      <c r="H3280" s="6"/>
      <c r="O3280" s="6"/>
      <c r="V3280" s="6"/>
      <c r="AJ3280" s="6"/>
      <c r="BC3280" s="6"/>
    </row>
    <row r="3281" spans="8:55">
      <c r="H3281" s="6"/>
      <c r="O3281" s="6"/>
      <c r="V3281" s="6"/>
      <c r="AJ3281" s="6"/>
      <c r="BC3281" s="6"/>
    </row>
    <row r="3282" spans="8:55">
      <c r="H3282" s="6"/>
      <c r="O3282" s="6"/>
      <c r="V3282" s="6"/>
      <c r="AJ3282" s="6"/>
      <c r="BC3282" s="6"/>
    </row>
    <row r="3283" spans="8:55">
      <c r="H3283" s="6"/>
      <c r="O3283" s="6"/>
      <c r="V3283" s="6"/>
      <c r="AJ3283" s="6"/>
      <c r="BC3283" s="6"/>
    </row>
    <row r="3284" spans="8:55">
      <c r="H3284" s="6"/>
      <c r="O3284" s="6"/>
      <c r="V3284" s="6"/>
      <c r="AJ3284" s="6"/>
      <c r="BC3284" s="6"/>
    </row>
    <row r="3285" spans="8:55">
      <c r="H3285" s="6"/>
      <c r="O3285" s="6"/>
      <c r="V3285" s="6"/>
      <c r="AJ3285" s="6"/>
      <c r="BC3285" s="6"/>
    </row>
    <row r="3286" spans="8:55">
      <c r="H3286" s="6"/>
      <c r="O3286" s="6"/>
      <c r="V3286" s="6"/>
      <c r="AJ3286" s="6"/>
      <c r="BC3286" s="6"/>
    </row>
    <row r="3287" spans="8:55">
      <c r="H3287" s="6"/>
      <c r="O3287" s="6"/>
      <c r="V3287" s="6"/>
      <c r="AJ3287" s="6"/>
      <c r="BC3287" s="6"/>
    </row>
    <row r="3288" spans="8:55">
      <c r="H3288" s="6"/>
      <c r="O3288" s="6"/>
      <c r="V3288" s="6"/>
      <c r="AJ3288" s="6"/>
      <c r="BC3288" s="6"/>
    </row>
    <row r="3289" spans="8:55">
      <c r="H3289" s="6"/>
      <c r="O3289" s="6"/>
      <c r="V3289" s="6"/>
      <c r="AJ3289" s="6"/>
      <c r="BC3289" s="6"/>
    </row>
    <row r="3290" spans="8:55">
      <c r="H3290" s="6"/>
      <c r="O3290" s="6"/>
      <c r="V3290" s="6"/>
      <c r="AJ3290" s="6"/>
      <c r="BC3290" s="6"/>
    </row>
    <row r="3291" spans="8:55">
      <c r="H3291" s="6"/>
      <c r="O3291" s="6"/>
      <c r="V3291" s="6"/>
      <c r="AJ3291" s="6"/>
      <c r="BC3291" s="6"/>
    </row>
    <row r="3292" spans="8:55">
      <c r="H3292" s="6"/>
      <c r="O3292" s="6"/>
      <c r="V3292" s="6"/>
      <c r="AJ3292" s="6"/>
      <c r="BC3292" s="6"/>
    </row>
    <row r="3293" spans="8:55">
      <c r="H3293" s="6"/>
      <c r="O3293" s="6"/>
      <c r="V3293" s="6"/>
      <c r="AJ3293" s="6"/>
      <c r="BC3293" s="6"/>
    </row>
    <row r="3294" spans="8:55">
      <c r="H3294" s="6"/>
      <c r="O3294" s="6"/>
      <c r="V3294" s="6"/>
      <c r="AJ3294" s="6"/>
      <c r="BC3294" s="6"/>
    </row>
    <row r="3295" spans="8:55">
      <c r="H3295" s="6"/>
      <c r="O3295" s="6"/>
      <c r="V3295" s="6"/>
      <c r="AJ3295" s="6"/>
      <c r="BC3295" s="6"/>
    </row>
    <row r="3296" spans="8:55">
      <c r="H3296" s="6"/>
      <c r="O3296" s="6"/>
      <c r="V3296" s="6"/>
      <c r="AJ3296" s="6"/>
      <c r="BC3296" s="6"/>
    </row>
    <row r="3297" spans="8:55">
      <c r="H3297" s="6"/>
      <c r="O3297" s="6"/>
      <c r="V3297" s="6"/>
      <c r="AJ3297" s="6"/>
      <c r="BC3297" s="6"/>
    </row>
    <row r="3298" spans="8:55">
      <c r="H3298" s="6"/>
      <c r="O3298" s="6"/>
      <c r="V3298" s="6"/>
      <c r="AJ3298" s="6"/>
      <c r="BC3298" s="6"/>
    </row>
    <row r="3299" spans="8:55">
      <c r="H3299" s="6"/>
      <c r="O3299" s="6"/>
      <c r="V3299" s="6"/>
      <c r="AJ3299" s="6"/>
      <c r="BC3299" s="6"/>
    </row>
    <row r="3300" spans="8:55">
      <c r="H3300" s="6"/>
      <c r="O3300" s="6"/>
      <c r="V3300" s="6"/>
      <c r="AJ3300" s="6"/>
      <c r="BC3300" s="6"/>
    </row>
    <row r="3301" spans="8:55">
      <c r="H3301" s="6"/>
      <c r="O3301" s="6"/>
      <c r="V3301" s="6"/>
      <c r="AJ3301" s="6"/>
      <c r="BC3301" s="6"/>
    </row>
    <row r="3302" spans="8:55">
      <c r="H3302" s="6"/>
      <c r="O3302" s="6"/>
      <c r="V3302" s="6"/>
      <c r="AJ3302" s="6"/>
      <c r="BC3302" s="6"/>
    </row>
    <row r="3303" spans="8:55">
      <c r="H3303" s="6"/>
      <c r="O3303" s="6"/>
      <c r="V3303" s="6"/>
      <c r="AJ3303" s="6"/>
      <c r="BC3303" s="6"/>
    </row>
    <row r="3304" spans="8:55">
      <c r="H3304" s="6"/>
      <c r="O3304" s="6"/>
      <c r="V3304" s="6"/>
      <c r="AJ3304" s="6"/>
      <c r="BC3304" s="6"/>
    </row>
    <row r="3305" spans="8:55">
      <c r="H3305" s="6"/>
      <c r="O3305" s="6"/>
      <c r="V3305" s="6"/>
      <c r="AJ3305" s="6"/>
      <c r="BC3305" s="6"/>
    </row>
    <row r="3306" spans="8:55">
      <c r="H3306" s="6"/>
      <c r="O3306" s="6"/>
      <c r="V3306" s="6"/>
      <c r="AJ3306" s="6"/>
      <c r="BC3306" s="6"/>
    </row>
    <row r="3307" spans="8:55">
      <c r="H3307" s="6"/>
      <c r="O3307" s="6"/>
      <c r="V3307" s="6"/>
      <c r="AJ3307" s="6"/>
      <c r="BC3307" s="6"/>
    </row>
    <row r="3308" spans="8:55">
      <c r="H3308" s="6"/>
      <c r="O3308" s="6"/>
      <c r="V3308" s="6"/>
      <c r="AJ3308" s="6"/>
      <c r="BC3308" s="6"/>
    </row>
    <row r="3309" spans="8:55">
      <c r="H3309" s="6"/>
      <c r="O3309" s="6"/>
      <c r="V3309" s="6"/>
      <c r="AJ3309" s="6"/>
      <c r="BC3309" s="6"/>
    </row>
    <row r="3310" spans="8:55">
      <c r="H3310" s="6"/>
      <c r="O3310" s="6"/>
      <c r="V3310" s="6"/>
      <c r="AJ3310" s="6"/>
      <c r="BC3310" s="6"/>
    </row>
    <row r="3311" spans="8:55">
      <c r="H3311" s="6"/>
      <c r="O3311" s="6"/>
      <c r="V3311" s="6"/>
      <c r="AJ3311" s="6"/>
      <c r="BC3311" s="6"/>
    </row>
    <row r="3312" spans="8:55">
      <c r="H3312" s="6"/>
      <c r="O3312" s="6"/>
      <c r="V3312" s="6"/>
      <c r="AJ3312" s="6"/>
      <c r="BC3312" s="6"/>
    </row>
    <row r="3313" spans="8:55">
      <c r="H3313" s="6"/>
      <c r="O3313" s="6"/>
      <c r="V3313" s="6"/>
      <c r="AJ3313" s="6"/>
      <c r="BC3313" s="6"/>
    </row>
    <row r="3314" spans="8:55">
      <c r="H3314" s="6"/>
      <c r="O3314" s="6"/>
      <c r="V3314" s="6"/>
      <c r="AJ3314" s="6"/>
      <c r="BC3314" s="6"/>
    </row>
    <row r="3315" spans="8:55">
      <c r="H3315" s="6"/>
      <c r="O3315" s="6"/>
      <c r="V3315" s="6"/>
      <c r="AJ3315" s="6"/>
      <c r="BC3315" s="6"/>
    </row>
    <row r="3316" spans="8:55">
      <c r="H3316" s="6"/>
      <c r="O3316" s="6"/>
      <c r="V3316" s="6"/>
      <c r="AJ3316" s="6"/>
      <c r="BC3316" s="6"/>
    </row>
    <row r="3317" spans="8:55">
      <c r="H3317" s="6"/>
      <c r="O3317" s="6"/>
      <c r="V3317" s="6"/>
      <c r="AJ3317" s="6"/>
      <c r="BC3317" s="6"/>
    </row>
    <row r="3318" spans="8:55">
      <c r="H3318" s="6"/>
      <c r="O3318" s="6"/>
      <c r="V3318" s="6"/>
      <c r="AJ3318" s="6"/>
      <c r="BC3318" s="6"/>
    </row>
    <row r="3319" spans="8:55">
      <c r="H3319" s="6"/>
      <c r="O3319" s="6"/>
      <c r="V3319" s="6"/>
      <c r="AJ3319" s="6"/>
      <c r="BC3319" s="6"/>
    </row>
    <row r="3320" spans="8:55">
      <c r="H3320" s="6"/>
      <c r="O3320" s="6"/>
      <c r="V3320" s="6"/>
      <c r="AJ3320" s="6"/>
      <c r="BC3320" s="6"/>
    </row>
    <row r="3321" spans="8:55">
      <c r="H3321" s="6"/>
      <c r="O3321" s="6"/>
      <c r="V3321" s="6"/>
      <c r="AJ3321" s="6"/>
      <c r="BC3321" s="6"/>
    </row>
    <row r="3322" spans="8:55">
      <c r="H3322" s="6"/>
      <c r="O3322" s="6"/>
      <c r="V3322" s="6"/>
      <c r="AJ3322" s="6"/>
      <c r="BC3322" s="6"/>
    </row>
    <row r="3323" spans="8:55">
      <c r="H3323" s="6"/>
      <c r="O3323" s="6"/>
      <c r="V3323" s="6"/>
      <c r="AJ3323" s="6"/>
      <c r="BC3323" s="6"/>
    </row>
    <row r="3324" spans="8:55">
      <c r="H3324" s="6"/>
      <c r="O3324" s="6"/>
      <c r="V3324" s="6"/>
      <c r="AJ3324" s="6"/>
      <c r="BC3324" s="6"/>
    </row>
    <row r="3325" spans="8:55">
      <c r="H3325" s="6"/>
      <c r="O3325" s="6"/>
      <c r="V3325" s="6"/>
      <c r="AJ3325" s="6"/>
      <c r="BC3325" s="6"/>
    </row>
    <row r="3326" spans="8:55">
      <c r="H3326" s="6"/>
      <c r="O3326" s="6"/>
      <c r="V3326" s="6"/>
      <c r="AJ3326" s="6"/>
      <c r="BC3326" s="6"/>
    </row>
    <row r="3327" spans="8:55">
      <c r="H3327" s="6"/>
      <c r="O3327" s="6"/>
      <c r="V3327" s="6"/>
      <c r="AJ3327" s="6"/>
      <c r="BC3327" s="6"/>
    </row>
    <row r="3328" spans="8:55">
      <c r="H3328" s="6"/>
      <c r="O3328" s="6"/>
      <c r="V3328" s="6"/>
      <c r="AJ3328" s="6"/>
      <c r="BC3328" s="6"/>
    </row>
    <row r="3329" spans="8:55">
      <c r="H3329" s="6"/>
      <c r="O3329" s="6"/>
      <c r="V3329" s="6"/>
      <c r="AJ3329" s="6"/>
      <c r="BC3329" s="6"/>
    </row>
    <row r="3330" spans="8:55">
      <c r="H3330" s="6"/>
      <c r="O3330" s="6"/>
      <c r="V3330" s="6"/>
      <c r="AJ3330" s="6"/>
      <c r="BC3330" s="6"/>
    </row>
    <row r="3331" spans="8:55">
      <c r="H3331" s="6"/>
      <c r="O3331" s="6"/>
      <c r="V3331" s="6"/>
      <c r="AJ3331" s="6"/>
      <c r="BC3331" s="6"/>
    </row>
    <row r="3332" spans="8:55">
      <c r="H3332" s="6"/>
      <c r="O3332" s="6"/>
      <c r="V3332" s="6"/>
      <c r="AJ3332" s="6"/>
      <c r="BC3332" s="6"/>
    </row>
    <row r="3333" spans="8:55">
      <c r="H3333" s="6"/>
      <c r="O3333" s="6"/>
      <c r="V3333" s="6"/>
      <c r="AJ3333" s="6"/>
      <c r="BC3333" s="6"/>
    </row>
    <row r="3334" spans="8:55">
      <c r="H3334" s="6"/>
      <c r="O3334" s="6"/>
      <c r="V3334" s="6"/>
      <c r="AJ3334" s="6"/>
      <c r="BC3334" s="6"/>
    </row>
    <row r="3335" spans="8:55">
      <c r="H3335" s="6"/>
      <c r="O3335" s="6"/>
      <c r="V3335" s="6"/>
      <c r="AJ3335" s="6"/>
      <c r="BC3335" s="6"/>
    </row>
    <row r="3336" spans="8:55">
      <c r="H3336" s="6"/>
      <c r="O3336" s="6"/>
      <c r="V3336" s="6"/>
      <c r="AJ3336" s="6"/>
      <c r="BC3336" s="6"/>
    </row>
    <row r="3337" spans="8:55">
      <c r="H3337" s="6"/>
      <c r="O3337" s="6"/>
      <c r="V3337" s="6"/>
      <c r="AJ3337" s="6"/>
      <c r="BC3337" s="6"/>
    </row>
    <row r="3338" spans="8:55">
      <c r="H3338" s="6"/>
      <c r="O3338" s="6"/>
      <c r="V3338" s="6"/>
      <c r="AJ3338" s="6"/>
      <c r="BC3338" s="6"/>
    </row>
    <row r="3339" spans="8:55">
      <c r="H3339" s="6"/>
      <c r="O3339" s="6"/>
      <c r="V3339" s="6"/>
      <c r="AJ3339" s="6"/>
      <c r="BC3339" s="6"/>
    </row>
    <row r="3340" spans="8:55">
      <c r="H3340" s="6"/>
      <c r="O3340" s="6"/>
      <c r="V3340" s="6"/>
      <c r="AJ3340" s="6"/>
      <c r="BC3340" s="6"/>
    </row>
    <row r="3341" spans="8:55">
      <c r="H3341" s="6"/>
      <c r="O3341" s="6"/>
      <c r="V3341" s="6"/>
      <c r="AJ3341" s="6"/>
      <c r="BC3341" s="6"/>
    </row>
    <row r="3342" spans="8:55">
      <c r="H3342" s="6"/>
      <c r="O3342" s="6"/>
      <c r="V3342" s="6"/>
      <c r="AJ3342" s="6"/>
      <c r="BC3342" s="6"/>
    </row>
    <row r="3343" spans="8:55">
      <c r="H3343" s="6"/>
      <c r="O3343" s="6"/>
      <c r="V3343" s="6"/>
      <c r="AJ3343" s="6"/>
      <c r="BC3343" s="6"/>
    </row>
    <row r="3344" spans="8:55">
      <c r="H3344" s="6"/>
      <c r="O3344" s="6"/>
      <c r="V3344" s="6"/>
      <c r="AJ3344" s="6"/>
      <c r="BC3344" s="6"/>
    </row>
    <row r="3345" spans="8:55">
      <c r="H3345" s="6"/>
      <c r="O3345" s="6"/>
      <c r="V3345" s="6"/>
      <c r="AJ3345" s="6"/>
      <c r="BC3345" s="6"/>
    </row>
    <row r="3346" spans="8:55">
      <c r="H3346" s="6"/>
      <c r="O3346" s="6"/>
      <c r="V3346" s="6"/>
      <c r="AJ3346" s="6"/>
      <c r="BC3346" s="6"/>
    </row>
    <row r="3347" spans="8:55">
      <c r="H3347" s="6"/>
      <c r="O3347" s="6"/>
      <c r="V3347" s="6"/>
      <c r="AJ3347" s="6"/>
      <c r="BC3347" s="6"/>
    </row>
    <row r="3348" spans="8:55">
      <c r="H3348" s="6"/>
      <c r="O3348" s="6"/>
      <c r="V3348" s="6"/>
      <c r="AJ3348" s="6"/>
      <c r="BC3348" s="6"/>
    </row>
    <row r="3349" spans="8:55">
      <c r="H3349" s="6"/>
      <c r="O3349" s="6"/>
      <c r="V3349" s="6"/>
      <c r="AJ3349" s="6"/>
      <c r="BC3349" s="6"/>
    </row>
    <row r="3350" spans="8:55">
      <c r="H3350" s="6"/>
      <c r="O3350" s="6"/>
      <c r="V3350" s="6"/>
      <c r="AJ3350" s="6"/>
      <c r="BC3350" s="6"/>
    </row>
    <row r="3351" spans="8:55">
      <c r="H3351" s="6"/>
      <c r="O3351" s="6"/>
      <c r="V3351" s="6"/>
      <c r="AJ3351" s="6"/>
      <c r="BC3351" s="6"/>
    </row>
    <row r="3352" spans="8:55">
      <c r="H3352" s="6"/>
      <c r="O3352" s="6"/>
      <c r="V3352" s="6"/>
      <c r="AJ3352" s="6"/>
      <c r="BC3352" s="6"/>
    </row>
    <row r="3353" spans="8:55">
      <c r="H3353" s="6"/>
      <c r="O3353" s="6"/>
      <c r="V3353" s="6"/>
      <c r="AJ3353" s="6"/>
      <c r="BC3353" s="6"/>
    </row>
    <row r="3354" spans="8:55">
      <c r="H3354" s="6"/>
      <c r="O3354" s="6"/>
      <c r="V3354" s="6"/>
      <c r="AJ3354" s="6"/>
      <c r="BC3354" s="6"/>
    </row>
    <row r="3355" spans="8:55">
      <c r="H3355" s="6"/>
      <c r="O3355" s="6"/>
      <c r="V3355" s="6"/>
      <c r="AJ3355" s="6"/>
      <c r="BC3355" s="6"/>
    </row>
    <row r="3356" spans="8:55">
      <c r="H3356" s="6"/>
      <c r="O3356" s="6"/>
      <c r="V3356" s="6"/>
      <c r="AJ3356" s="6"/>
      <c r="BC3356" s="6"/>
    </row>
    <row r="3357" spans="8:55">
      <c r="H3357" s="6"/>
      <c r="O3357" s="6"/>
      <c r="V3357" s="6"/>
      <c r="AJ3357" s="6"/>
      <c r="BC3357" s="6"/>
    </row>
    <row r="3358" spans="8:55">
      <c r="H3358" s="6"/>
      <c r="O3358" s="6"/>
      <c r="V3358" s="6"/>
      <c r="AJ3358" s="6"/>
      <c r="BC3358" s="6"/>
    </row>
    <row r="3359" spans="8:55">
      <c r="H3359" s="6"/>
      <c r="O3359" s="6"/>
      <c r="V3359" s="6"/>
      <c r="AJ3359" s="6"/>
      <c r="BC3359" s="6"/>
    </row>
    <row r="3360" spans="8:55">
      <c r="H3360" s="6"/>
      <c r="O3360" s="6"/>
      <c r="V3360" s="6"/>
      <c r="AJ3360" s="6"/>
      <c r="BC3360" s="6"/>
    </row>
    <row r="3361" spans="8:55">
      <c r="H3361" s="6"/>
      <c r="O3361" s="6"/>
      <c r="V3361" s="6"/>
      <c r="AJ3361" s="6"/>
      <c r="BC3361" s="6"/>
    </row>
    <row r="3362" spans="8:55">
      <c r="H3362" s="6"/>
      <c r="O3362" s="6"/>
      <c r="V3362" s="6"/>
      <c r="AJ3362" s="6"/>
      <c r="BC3362" s="6"/>
    </row>
    <row r="3363" spans="8:55">
      <c r="H3363" s="6"/>
      <c r="O3363" s="6"/>
      <c r="V3363" s="6"/>
      <c r="AJ3363" s="6"/>
      <c r="BC3363" s="6"/>
    </row>
    <row r="3364" spans="8:55">
      <c r="H3364" s="6"/>
      <c r="O3364" s="6"/>
      <c r="V3364" s="6"/>
      <c r="AJ3364" s="6"/>
      <c r="BC3364" s="6"/>
    </row>
    <row r="3365" spans="8:55">
      <c r="H3365" s="6"/>
      <c r="O3365" s="6"/>
      <c r="V3365" s="6"/>
      <c r="AJ3365" s="6"/>
      <c r="BC3365" s="6"/>
    </row>
    <row r="3366" spans="8:55">
      <c r="H3366" s="6"/>
      <c r="O3366" s="6"/>
      <c r="V3366" s="6"/>
      <c r="AJ3366" s="6"/>
      <c r="BC3366" s="6"/>
    </row>
    <row r="3367" spans="8:55">
      <c r="H3367" s="6"/>
      <c r="O3367" s="6"/>
      <c r="V3367" s="6"/>
      <c r="AJ3367" s="6"/>
      <c r="BC3367" s="6"/>
    </row>
    <row r="3368" spans="8:55">
      <c r="H3368" s="6"/>
      <c r="O3368" s="6"/>
      <c r="V3368" s="6"/>
      <c r="AJ3368" s="6"/>
      <c r="BC3368" s="6"/>
    </row>
    <row r="3369" spans="8:55">
      <c r="H3369" s="6"/>
      <c r="O3369" s="6"/>
      <c r="V3369" s="6"/>
      <c r="AJ3369" s="6"/>
      <c r="BC3369" s="6"/>
    </row>
    <row r="3370" spans="8:55">
      <c r="H3370" s="6"/>
      <c r="O3370" s="6"/>
      <c r="V3370" s="6"/>
      <c r="AJ3370" s="6"/>
      <c r="BC3370" s="6"/>
    </row>
    <row r="3371" spans="8:55">
      <c r="H3371" s="6"/>
      <c r="O3371" s="6"/>
      <c r="V3371" s="6"/>
      <c r="AJ3371" s="6"/>
      <c r="BC3371" s="6"/>
    </row>
    <row r="3372" spans="8:55">
      <c r="H3372" s="6"/>
      <c r="O3372" s="6"/>
      <c r="V3372" s="6"/>
      <c r="AJ3372" s="6"/>
      <c r="BC3372" s="6"/>
    </row>
    <row r="3373" spans="8:55">
      <c r="H3373" s="6"/>
      <c r="O3373" s="6"/>
      <c r="V3373" s="6"/>
      <c r="AJ3373" s="6"/>
      <c r="BC3373" s="6"/>
    </row>
    <row r="3374" spans="8:55">
      <c r="H3374" s="6"/>
      <c r="O3374" s="6"/>
      <c r="V3374" s="6"/>
      <c r="AJ3374" s="6"/>
      <c r="BC3374" s="6"/>
    </row>
    <row r="3375" spans="8:55">
      <c r="H3375" s="6"/>
      <c r="O3375" s="6"/>
      <c r="V3375" s="6"/>
      <c r="AJ3375" s="6"/>
      <c r="BC3375" s="6"/>
    </row>
    <row r="3376" spans="8:55">
      <c r="H3376" s="6"/>
      <c r="O3376" s="6"/>
      <c r="V3376" s="6"/>
      <c r="AJ3376" s="6"/>
      <c r="BC3376" s="6"/>
    </row>
    <row r="3377" spans="8:55">
      <c r="H3377" s="6"/>
      <c r="O3377" s="6"/>
      <c r="V3377" s="6"/>
      <c r="AJ3377" s="6"/>
      <c r="BC3377" s="6"/>
    </row>
    <row r="3378" spans="8:55">
      <c r="H3378" s="6"/>
      <c r="O3378" s="6"/>
      <c r="V3378" s="6"/>
      <c r="AJ3378" s="6"/>
      <c r="BC3378" s="6"/>
    </row>
    <row r="3379" spans="8:55">
      <c r="H3379" s="6"/>
      <c r="O3379" s="6"/>
      <c r="V3379" s="6"/>
      <c r="AJ3379" s="6"/>
      <c r="BC3379" s="6"/>
    </row>
    <row r="3380" spans="8:55">
      <c r="H3380" s="6"/>
      <c r="O3380" s="6"/>
      <c r="V3380" s="6"/>
      <c r="AJ3380" s="6"/>
      <c r="BC3380" s="6"/>
    </row>
    <row r="3381" spans="8:55">
      <c r="H3381" s="6"/>
      <c r="O3381" s="6"/>
      <c r="V3381" s="6"/>
      <c r="AJ3381" s="6"/>
      <c r="BC3381" s="6"/>
    </row>
    <row r="3382" spans="8:55">
      <c r="H3382" s="6"/>
      <c r="O3382" s="6"/>
      <c r="V3382" s="6"/>
      <c r="AJ3382" s="6"/>
      <c r="BC3382" s="6"/>
    </row>
    <row r="3383" spans="8:55">
      <c r="H3383" s="6"/>
      <c r="O3383" s="6"/>
      <c r="V3383" s="6"/>
      <c r="AJ3383" s="6"/>
      <c r="BC3383" s="6"/>
    </row>
    <row r="3384" spans="8:55">
      <c r="H3384" s="6"/>
      <c r="O3384" s="6"/>
      <c r="V3384" s="6"/>
      <c r="AJ3384" s="6"/>
      <c r="BC3384" s="6"/>
    </row>
    <row r="3385" spans="8:55">
      <c r="H3385" s="6"/>
      <c r="O3385" s="6"/>
      <c r="V3385" s="6"/>
      <c r="AJ3385" s="6"/>
      <c r="BC3385" s="6"/>
    </row>
    <row r="3386" spans="8:55">
      <c r="H3386" s="6"/>
      <c r="O3386" s="6"/>
      <c r="V3386" s="6"/>
      <c r="AJ3386" s="6"/>
      <c r="BC3386" s="6"/>
    </row>
    <row r="3387" spans="8:55">
      <c r="H3387" s="6"/>
      <c r="O3387" s="6"/>
      <c r="V3387" s="6"/>
      <c r="AJ3387" s="6"/>
      <c r="BC3387" s="6"/>
    </row>
    <row r="3388" spans="8:55">
      <c r="H3388" s="6"/>
      <c r="O3388" s="6"/>
      <c r="V3388" s="6"/>
      <c r="AJ3388" s="6"/>
      <c r="BC3388" s="6"/>
    </row>
    <row r="3389" spans="8:55">
      <c r="H3389" s="6"/>
      <c r="O3389" s="6"/>
      <c r="V3389" s="6"/>
      <c r="AJ3389" s="6"/>
      <c r="BC3389" s="6"/>
    </row>
    <row r="3390" spans="8:55">
      <c r="H3390" s="6"/>
      <c r="O3390" s="6"/>
      <c r="V3390" s="6"/>
      <c r="AJ3390" s="6"/>
      <c r="BC3390" s="6"/>
    </row>
    <row r="3391" spans="8:55">
      <c r="H3391" s="6"/>
      <c r="O3391" s="6"/>
      <c r="V3391" s="6"/>
      <c r="AJ3391" s="6"/>
      <c r="BC3391" s="6"/>
    </row>
    <row r="3392" spans="8:55">
      <c r="H3392" s="6"/>
      <c r="O3392" s="6"/>
      <c r="V3392" s="6"/>
      <c r="AJ3392" s="6"/>
      <c r="BC3392" s="6"/>
    </row>
    <row r="3393" spans="8:55">
      <c r="H3393" s="6"/>
      <c r="O3393" s="6"/>
      <c r="V3393" s="6"/>
      <c r="AJ3393" s="6"/>
      <c r="BC3393" s="6"/>
    </row>
    <row r="3394" spans="8:55">
      <c r="H3394" s="6"/>
      <c r="O3394" s="6"/>
      <c r="V3394" s="6"/>
      <c r="AJ3394" s="6"/>
      <c r="BC3394" s="6"/>
    </row>
    <row r="3395" spans="8:55">
      <c r="H3395" s="6"/>
      <c r="O3395" s="6"/>
      <c r="V3395" s="6"/>
      <c r="AJ3395" s="6"/>
      <c r="BC3395" s="6"/>
    </row>
    <row r="3396" spans="8:55">
      <c r="H3396" s="6"/>
      <c r="O3396" s="6"/>
      <c r="V3396" s="6"/>
      <c r="AJ3396" s="6"/>
      <c r="BC3396" s="6"/>
    </row>
    <row r="3397" spans="8:55">
      <c r="H3397" s="6"/>
      <c r="O3397" s="6"/>
      <c r="V3397" s="6"/>
      <c r="AJ3397" s="6"/>
      <c r="BC3397" s="6"/>
    </row>
    <row r="3398" spans="8:55">
      <c r="H3398" s="6"/>
      <c r="O3398" s="6"/>
      <c r="V3398" s="6"/>
      <c r="AJ3398" s="6"/>
      <c r="BC3398" s="6"/>
    </row>
    <row r="3399" spans="8:55">
      <c r="H3399" s="6"/>
      <c r="O3399" s="6"/>
      <c r="V3399" s="6"/>
      <c r="AJ3399" s="6"/>
      <c r="BC3399" s="6"/>
    </row>
    <row r="3400" spans="8:55">
      <c r="H3400" s="6"/>
      <c r="O3400" s="6"/>
      <c r="V3400" s="6"/>
      <c r="AJ3400" s="6"/>
      <c r="BC3400" s="6"/>
    </row>
    <row r="3401" spans="8:55">
      <c r="H3401" s="6"/>
      <c r="O3401" s="6"/>
      <c r="V3401" s="6"/>
      <c r="AJ3401" s="6"/>
      <c r="BC3401" s="6"/>
    </row>
    <row r="3402" spans="8:55">
      <c r="H3402" s="6"/>
      <c r="O3402" s="6"/>
      <c r="V3402" s="6"/>
      <c r="AJ3402" s="6"/>
      <c r="BC3402" s="6"/>
    </row>
    <row r="3403" spans="8:55">
      <c r="H3403" s="6"/>
      <c r="O3403" s="6"/>
      <c r="V3403" s="6"/>
      <c r="AJ3403" s="6"/>
      <c r="BC3403" s="6"/>
    </row>
    <row r="3404" spans="8:55">
      <c r="H3404" s="6"/>
      <c r="O3404" s="6"/>
      <c r="V3404" s="6"/>
      <c r="AJ3404" s="6"/>
      <c r="BC3404" s="6"/>
    </row>
    <row r="3405" spans="8:55">
      <c r="H3405" s="6"/>
      <c r="O3405" s="6"/>
      <c r="V3405" s="6"/>
      <c r="AJ3405" s="6"/>
      <c r="BC3405" s="6"/>
    </row>
    <row r="3406" spans="8:55">
      <c r="H3406" s="6"/>
      <c r="O3406" s="6"/>
      <c r="V3406" s="6"/>
      <c r="AJ3406" s="6"/>
      <c r="BC3406" s="6"/>
    </row>
    <row r="3407" spans="8:55">
      <c r="H3407" s="6"/>
      <c r="O3407" s="6"/>
      <c r="V3407" s="6"/>
      <c r="AJ3407" s="6"/>
      <c r="BC3407" s="6"/>
    </row>
    <row r="3408" spans="8:55">
      <c r="H3408" s="6"/>
      <c r="O3408" s="6"/>
      <c r="V3408" s="6"/>
      <c r="AJ3408" s="6"/>
      <c r="BC3408" s="6"/>
    </row>
    <row r="3409" spans="8:55">
      <c r="H3409" s="6"/>
      <c r="O3409" s="6"/>
      <c r="V3409" s="6"/>
      <c r="AJ3409" s="6"/>
      <c r="BC3409" s="6"/>
    </row>
    <row r="3410" spans="8:55">
      <c r="H3410" s="6"/>
      <c r="O3410" s="6"/>
      <c r="V3410" s="6"/>
      <c r="AJ3410" s="6"/>
      <c r="BC3410" s="6"/>
    </row>
    <row r="3411" spans="8:55">
      <c r="H3411" s="6"/>
      <c r="O3411" s="6"/>
      <c r="V3411" s="6"/>
      <c r="AJ3411" s="6"/>
      <c r="BC3411" s="6"/>
    </row>
    <row r="3412" spans="8:55">
      <c r="H3412" s="6"/>
      <c r="O3412" s="6"/>
      <c r="V3412" s="6"/>
      <c r="AJ3412" s="6"/>
      <c r="BC3412" s="6"/>
    </row>
    <row r="3413" spans="8:55">
      <c r="H3413" s="6"/>
      <c r="O3413" s="6"/>
      <c r="V3413" s="6"/>
      <c r="AJ3413" s="6"/>
      <c r="BC3413" s="6"/>
    </row>
    <row r="3414" spans="8:55">
      <c r="H3414" s="6"/>
      <c r="O3414" s="6"/>
      <c r="V3414" s="6"/>
      <c r="AJ3414" s="6"/>
      <c r="BC3414" s="6"/>
    </row>
    <row r="3415" spans="8:55">
      <c r="H3415" s="6"/>
      <c r="O3415" s="6"/>
      <c r="V3415" s="6"/>
      <c r="AJ3415" s="6"/>
      <c r="BC3415" s="6"/>
    </row>
    <row r="3416" spans="8:55">
      <c r="H3416" s="6"/>
      <c r="O3416" s="6"/>
      <c r="V3416" s="6"/>
      <c r="AJ3416" s="6"/>
      <c r="BC3416" s="6"/>
    </row>
    <row r="3417" spans="8:55">
      <c r="H3417" s="6"/>
      <c r="O3417" s="6"/>
      <c r="V3417" s="6"/>
      <c r="AJ3417" s="6"/>
      <c r="BC3417" s="6"/>
    </row>
    <row r="3418" spans="8:55">
      <c r="H3418" s="6"/>
      <c r="O3418" s="6"/>
      <c r="V3418" s="6"/>
      <c r="AJ3418" s="6"/>
      <c r="BC3418" s="6"/>
    </row>
    <row r="3419" spans="8:55">
      <c r="H3419" s="6"/>
      <c r="O3419" s="6"/>
      <c r="V3419" s="6"/>
      <c r="AJ3419" s="6"/>
      <c r="BC3419" s="6"/>
    </row>
    <row r="3420" spans="8:55">
      <c r="H3420" s="6"/>
      <c r="O3420" s="6"/>
      <c r="V3420" s="6"/>
      <c r="AJ3420" s="6"/>
      <c r="BC3420" s="6"/>
    </row>
    <row r="3421" spans="8:55">
      <c r="H3421" s="6"/>
      <c r="O3421" s="6"/>
      <c r="V3421" s="6"/>
      <c r="AJ3421" s="6"/>
      <c r="BC3421" s="6"/>
    </row>
    <row r="3422" spans="8:55">
      <c r="H3422" s="6"/>
      <c r="O3422" s="6"/>
      <c r="V3422" s="6"/>
      <c r="AJ3422" s="6"/>
      <c r="BC3422" s="6"/>
    </row>
    <row r="3423" spans="8:55">
      <c r="H3423" s="6"/>
      <c r="O3423" s="6"/>
      <c r="V3423" s="6"/>
      <c r="AJ3423" s="6"/>
      <c r="BC3423" s="6"/>
    </row>
    <row r="3424" spans="8:55">
      <c r="H3424" s="6"/>
      <c r="O3424" s="6"/>
      <c r="V3424" s="6"/>
      <c r="AJ3424" s="6"/>
      <c r="BC3424" s="6"/>
    </row>
    <row r="3425" spans="8:55">
      <c r="H3425" s="6"/>
      <c r="O3425" s="6"/>
      <c r="V3425" s="6"/>
      <c r="AJ3425" s="6"/>
      <c r="BC3425" s="6"/>
    </row>
    <row r="3426" spans="8:55">
      <c r="H3426" s="6"/>
      <c r="O3426" s="6"/>
      <c r="V3426" s="6"/>
      <c r="AJ3426" s="6"/>
      <c r="BC3426" s="6"/>
    </row>
    <row r="3427" spans="8:55">
      <c r="H3427" s="6"/>
      <c r="O3427" s="6"/>
      <c r="V3427" s="6"/>
      <c r="AJ3427" s="6"/>
      <c r="BC3427" s="6"/>
    </row>
    <row r="3428" spans="8:55">
      <c r="H3428" s="6"/>
      <c r="O3428" s="6"/>
      <c r="V3428" s="6"/>
      <c r="AJ3428" s="6"/>
      <c r="BC3428" s="6"/>
    </row>
    <row r="3429" spans="8:55">
      <c r="H3429" s="6"/>
      <c r="O3429" s="6"/>
      <c r="V3429" s="6"/>
      <c r="AJ3429" s="6"/>
      <c r="BC3429" s="6"/>
    </row>
    <row r="3430" spans="8:55">
      <c r="H3430" s="6"/>
      <c r="O3430" s="6"/>
      <c r="V3430" s="6"/>
      <c r="AJ3430" s="6"/>
      <c r="BC3430" s="6"/>
    </row>
    <row r="3431" spans="8:55">
      <c r="H3431" s="6"/>
      <c r="O3431" s="6"/>
      <c r="V3431" s="6"/>
      <c r="AJ3431" s="6"/>
      <c r="BC3431" s="6"/>
    </row>
    <row r="3432" spans="8:55">
      <c r="H3432" s="6"/>
      <c r="O3432" s="6"/>
      <c r="V3432" s="6"/>
      <c r="AJ3432" s="6"/>
      <c r="BC3432" s="6"/>
    </row>
    <row r="3433" spans="8:55">
      <c r="H3433" s="6"/>
      <c r="O3433" s="6"/>
      <c r="V3433" s="6"/>
      <c r="AJ3433" s="6"/>
      <c r="BC3433" s="6"/>
    </row>
    <row r="3434" spans="8:55">
      <c r="H3434" s="6"/>
      <c r="O3434" s="6"/>
      <c r="V3434" s="6"/>
      <c r="AJ3434" s="6"/>
      <c r="BC3434" s="6"/>
    </row>
    <row r="3435" spans="8:55">
      <c r="H3435" s="6"/>
      <c r="O3435" s="6"/>
      <c r="V3435" s="6"/>
      <c r="AJ3435" s="6"/>
      <c r="BC3435" s="6"/>
    </row>
    <row r="3436" spans="8:55">
      <c r="H3436" s="6"/>
      <c r="O3436" s="6"/>
      <c r="V3436" s="6"/>
      <c r="AJ3436" s="6"/>
      <c r="BC3436" s="6"/>
    </row>
    <row r="3437" spans="8:55">
      <c r="H3437" s="6"/>
      <c r="O3437" s="6"/>
      <c r="V3437" s="6"/>
      <c r="AJ3437" s="6"/>
      <c r="BC3437" s="6"/>
    </row>
    <row r="3438" spans="8:55">
      <c r="H3438" s="6"/>
      <c r="O3438" s="6"/>
      <c r="V3438" s="6"/>
      <c r="AJ3438" s="6"/>
      <c r="BC3438" s="6"/>
    </row>
    <row r="3439" spans="8:55">
      <c r="H3439" s="6"/>
      <c r="O3439" s="6"/>
      <c r="V3439" s="6"/>
      <c r="AJ3439" s="6"/>
      <c r="BC3439" s="6"/>
    </row>
    <row r="3440" spans="8:55">
      <c r="H3440" s="6"/>
      <c r="O3440" s="6"/>
      <c r="V3440" s="6"/>
      <c r="AJ3440" s="6"/>
      <c r="BC3440" s="6"/>
    </row>
    <row r="3441" spans="8:55">
      <c r="H3441" s="6"/>
      <c r="O3441" s="6"/>
      <c r="V3441" s="6"/>
      <c r="AJ3441" s="6"/>
      <c r="BC3441" s="6"/>
    </row>
    <row r="3442" spans="8:55">
      <c r="H3442" s="6"/>
      <c r="O3442" s="6"/>
      <c r="V3442" s="6"/>
      <c r="AJ3442" s="6"/>
      <c r="BC3442" s="6"/>
    </row>
    <row r="3443" spans="8:55">
      <c r="H3443" s="6"/>
      <c r="O3443" s="6"/>
      <c r="V3443" s="6"/>
      <c r="AJ3443" s="6"/>
      <c r="BC3443" s="6"/>
    </row>
    <row r="3444" spans="8:55">
      <c r="H3444" s="6"/>
      <c r="O3444" s="6"/>
      <c r="V3444" s="6"/>
      <c r="AJ3444" s="6"/>
      <c r="BC3444" s="6"/>
    </row>
    <row r="3445" spans="8:55">
      <c r="H3445" s="6"/>
      <c r="O3445" s="6"/>
      <c r="V3445" s="6"/>
      <c r="AJ3445" s="6"/>
      <c r="BC3445" s="6"/>
    </row>
    <row r="3446" spans="8:55">
      <c r="H3446" s="6"/>
      <c r="O3446" s="6"/>
      <c r="V3446" s="6"/>
      <c r="AJ3446" s="6"/>
      <c r="BC3446" s="6"/>
    </row>
    <row r="3447" spans="8:55">
      <c r="H3447" s="6"/>
      <c r="O3447" s="6"/>
      <c r="V3447" s="6"/>
      <c r="AJ3447" s="6"/>
      <c r="BC3447" s="6"/>
    </row>
    <row r="3448" spans="8:55">
      <c r="H3448" s="6"/>
      <c r="O3448" s="6"/>
      <c r="V3448" s="6"/>
      <c r="AJ3448" s="6"/>
      <c r="BC3448" s="6"/>
    </row>
    <row r="3449" spans="8:55">
      <c r="H3449" s="6"/>
      <c r="O3449" s="6"/>
      <c r="V3449" s="6"/>
      <c r="AJ3449" s="6"/>
      <c r="BC3449" s="6"/>
    </row>
    <row r="3450" spans="8:55">
      <c r="H3450" s="6"/>
      <c r="O3450" s="6"/>
      <c r="V3450" s="6"/>
      <c r="AJ3450" s="6"/>
      <c r="BC3450" s="6"/>
    </row>
    <row r="3451" spans="8:55">
      <c r="H3451" s="6"/>
      <c r="O3451" s="6"/>
      <c r="V3451" s="6"/>
      <c r="AJ3451" s="6"/>
      <c r="BC3451" s="6"/>
    </row>
    <row r="3452" spans="8:55">
      <c r="H3452" s="6"/>
      <c r="O3452" s="6"/>
      <c r="V3452" s="6"/>
      <c r="AJ3452" s="6"/>
      <c r="BC3452" s="6"/>
    </row>
    <row r="3453" spans="8:55">
      <c r="H3453" s="6"/>
      <c r="O3453" s="6"/>
      <c r="V3453" s="6"/>
      <c r="AJ3453" s="6"/>
      <c r="BC3453" s="6"/>
    </row>
    <row r="3454" spans="8:55">
      <c r="H3454" s="6"/>
      <c r="O3454" s="6"/>
      <c r="V3454" s="6"/>
      <c r="AJ3454" s="6"/>
      <c r="BC3454" s="6"/>
    </row>
    <row r="3455" spans="8:55">
      <c r="H3455" s="6"/>
      <c r="O3455" s="6"/>
      <c r="V3455" s="6"/>
      <c r="AJ3455" s="6"/>
      <c r="BC3455" s="6"/>
    </row>
    <row r="3456" spans="8:55">
      <c r="H3456" s="6"/>
      <c r="O3456" s="6"/>
      <c r="V3456" s="6"/>
      <c r="AJ3456" s="6"/>
      <c r="BC3456" s="6"/>
    </row>
    <row r="3457" spans="8:55">
      <c r="H3457" s="6"/>
      <c r="O3457" s="6"/>
      <c r="V3457" s="6"/>
      <c r="AJ3457" s="6"/>
      <c r="BC3457" s="6"/>
    </row>
    <row r="3458" spans="8:55">
      <c r="H3458" s="6"/>
      <c r="O3458" s="6"/>
      <c r="V3458" s="6"/>
      <c r="AJ3458" s="6"/>
      <c r="BC3458" s="6"/>
    </row>
    <row r="3459" spans="8:55">
      <c r="H3459" s="6"/>
      <c r="O3459" s="6"/>
      <c r="V3459" s="6"/>
      <c r="AJ3459" s="6"/>
      <c r="BC3459" s="6"/>
    </row>
    <row r="3460" spans="8:55">
      <c r="H3460" s="6"/>
      <c r="O3460" s="6"/>
      <c r="V3460" s="6"/>
      <c r="AJ3460" s="6"/>
      <c r="BC3460" s="6"/>
    </row>
    <row r="3461" spans="8:55">
      <c r="H3461" s="6"/>
      <c r="O3461" s="6"/>
      <c r="V3461" s="6"/>
      <c r="AJ3461" s="6"/>
      <c r="BC3461" s="6"/>
    </row>
    <row r="3462" spans="8:55">
      <c r="H3462" s="6"/>
      <c r="O3462" s="6"/>
      <c r="V3462" s="6"/>
      <c r="AJ3462" s="6"/>
      <c r="BC3462" s="6"/>
    </row>
    <row r="3463" spans="8:55">
      <c r="H3463" s="6"/>
      <c r="O3463" s="6"/>
      <c r="V3463" s="6"/>
      <c r="AJ3463" s="6"/>
      <c r="BC3463" s="6"/>
    </row>
    <row r="3464" spans="8:55">
      <c r="H3464" s="6"/>
      <c r="O3464" s="6"/>
      <c r="V3464" s="6"/>
      <c r="AJ3464" s="6"/>
      <c r="BC3464" s="6"/>
    </row>
    <row r="3465" spans="8:55">
      <c r="H3465" s="6"/>
      <c r="O3465" s="6"/>
      <c r="V3465" s="6"/>
      <c r="AJ3465" s="6"/>
      <c r="BC3465" s="6"/>
    </row>
    <row r="3466" spans="8:55">
      <c r="H3466" s="6"/>
      <c r="O3466" s="6"/>
      <c r="V3466" s="6"/>
      <c r="AJ3466" s="6"/>
      <c r="BC3466" s="6"/>
    </row>
    <row r="3467" spans="8:55">
      <c r="H3467" s="6"/>
      <c r="O3467" s="6"/>
      <c r="V3467" s="6"/>
      <c r="AJ3467" s="6"/>
      <c r="BC3467" s="6"/>
    </row>
    <row r="3468" spans="8:55">
      <c r="H3468" s="6"/>
      <c r="O3468" s="6"/>
      <c r="V3468" s="6"/>
      <c r="AJ3468" s="6"/>
      <c r="BC3468" s="6"/>
    </row>
    <row r="3469" spans="8:55">
      <c r="H3469" s="6"/>
      <c r="O3469" s="6"/>
      <c r="V3469" s="6"/>
      <c r="AJ3469" s="6"/>
      <c r="BC3469" s="6"/>
    </row>
    <row r="3470" spans="8:55">
      <c r="H3470" s="6"/>
      <c r="O3470" s="6"/>
      <c r="V3470" s="6"/>
      <c r="AJ3470" s="6"/>
      <c r="BC3470" s="6"/>
    </row>
    <row r="3471" spans="8:55">
      <c r="H3471" s="6"/>
      <c r="O3471" s="6"/>
      <c r="V3471" s="6"/>
      <c r="AJ3471" s="6"/>
      <c r="BC3471" s="6"/>
    </row>
    <row r="3472" spans="8:55">
      <c r="H3472" s="6"/>
      <c r="O3472" s="6"/>
      <c r="V3472" s="6"/>
      <c r="AJ3472" s="6"/>
      <c r="BC3472" s="6"/>
    </row>
    <row r="3473" spans="8:55">
      <c r="H3473" s="6"/>
      <c r="O3473" s="6"/>
      <c r="V3473" s="6"/>
      <c r="AJ3473" s="6"/>
      <c r="BC3473" s="6"/>
    </row>
    <row r="3474" spans="8:55">
      <c r="H3474" s="6"/>
      <c r="O3474" s="6"/>
      <c r="V3474" s="6"/>
      <c r="AJ3474" s="6"/>
      <c r="BC3474" s="6"/>
    </row>
    <row r="3475" spans="8:55">
      <c r="H3475" s="6"/>
      <c r="O3475" s="6"/>
      <c r="V3475" s="6"/>
      <c r="AJ3475" s="6"/>
      <c r="BC3475" s="6"/>
    </row>
    <row r="3476" spans="8:55">
      <c r="H3476" s="6"/>
      <c r="O3476" s="6"/>
      <c r="V3476" s="6"/>
      <c r="AJ3476" s="6"/>
      <c r="BC3476" s="6"/>
    </row>
    <row r="3477" spans="8:55">
      <c r="H3477" s="6"/>
      <c r="O3477" s="6"/>
      <c r="V3477" s="6"/>
      <c r="AJ3477" s="6"/>
      <c r="BC3477" s="6"/>
    </row>
    <row r="3478" spans="8:55">
      <c r="H3478" s="6"/>
      <c r="O3478" s="6"/>
      <c r="V3478" s="6"/>
      <c r="AJ3478" s="6"/>
      <c r="BC3478" s="6"/>
    </row>
    <row r="3479" spans="8:55">
      <c r="H3479" s="6"/>
      <c r="O3479" s="6"/>
      <c r="V3479" s="6"/>
      <c r="AJ3479" s="6"/>
      <c r="BC3479" s="6"/>
    </row>
    <row r="3480" spans="8:55">
      <c r="H3480" s="6"/>
      <c r="O3480" s="6"/>
      <c r="V3480" s="6"/>
      <c r="AJ3480" s="6"/>
      <c r="BC3480" s="6"/>
    </row>
    <row r="3481" spans="8:55">
      <c r="H3481" s="6"/>
      <c r="O3481" s="6"/>
      <c r="V3481" s="6"/>
      <c r="AJ3481" s="6"/>
      <c r="BC3481" s="6"/>
    </row>
    <row r="3482" spans="8:55">
      <c r="H3482" s="6"/>
      <c r="O3482" s="6"/>
      <c r="V3482" s="6"/>
      <c r="AJ3482" s="6"/>
      <c r="BC3482" s="6"/>
    </row>
    <row r="3483" spans="8:55">
      <c r="H3483" s="6"/>
      <c r="O3483" s="6"/>
      <c r="V3483" s="6"/>
      <c r="AJ3483" s="6"/>
      <c r="BC3483" s="6"/>
    </row>
    <row r="3484" spans="8:55">
      <c r="H3484" s="6"/>
      <c r="O3484" s="6"/>
      <c r="V3484" s="6"/>
      <c r="AJ3484" s="6"/>
      <c r="BC3484" s="6"/>
    </row>
    <row r="3485" spans="8:55">
      <c r="H3485" s="6"/>
      <c r="O3485" s="6"/>
      <c r="V3485" s="6"/>
      <c r="AJ3485" s="6"/>
      <c r="BC3485" s="6"/>
    </row>
    <row r="3486" spans="8:55">
      <c r="H3486" s="6"/>
      <c r="O3486" s="6"/>
      <c r="V3486" s="6"/>
      <c r="AJ3486" s="6"/>
      <c r="BC3486" s="6"/>
    </row>
    <row r="3487" spans="8:55">
      <c r="H3487" s="6"/>
      <c r="O3487" s="6"/>
      <c r="V3487" s="6"/>
      <c r="AJ3487" s="6"/>
      <c r="BC3487" s="6"/>
    </row>
    <row r="3488" spans="8:55">
      <c r="H3488" s="6"/>
      <c r="O3488" s="6"/>
      <c r="V3488" s="6"/>
      <c r="AJ3488" s="6"/>
      <c r="BC3488" s="6"/>
    </row>
    <row r="3489" spans="8:55">
      <c r="H3489" s="6"/>
      <c r="O3489" s="6"/>
      <c r="V3489" s="6"/>
      <c r="AJ3489" s="6"/>
      <c r="BC3489" s="6"/>
    </row>
    <row r="3490" spans="8:55">
      <c r="H3490" s="6"/>
      <c r="O3490" s="6"/>
      <c r="V3490" s="6"/>
      <c r="AJ3490" s="6"/>
      <c r="BC3490" s="6"/>
    </row>
    <row r="3491" spans="8:55">
      <c r="H3491" s="6"/>
      <c r="O3491" s="6"/>
      <c r="V3491" s="6"/>
      <c r="AJ3491" s="6"/>
      <c r="BC3491" s="6"/>
    </row>
    <row r="3492" spans="8:55">
      <c r="H3492" s="6"/>
      <c r="O3492" s="6"/>
      <c r="V3492" s="6"/>
      <c r="AJ3492" s="6"/>
      <c r="BC3492" s="6"/>
    </row>
    <row r="3493" spans="8:55">
      <c r="H3493" s="6"/>
      <c r="O3493" s="6"/>
      <c r="V3493" s="6"/>
      <c r="AJ3493" s="6"/>
      <c r="BC3493" s="6"/>
    </row>
    <row r="3494" spans="8:55">
      <c r="H3494" s="6"/>
      <c r="O3494" s="6"/>
      <c r="V3494" s="6"/>
      <c r="AJ3494" s="6"/>
      <c r="BC3494" s="6"/>
    </row>
    <row r="3495" spans="8:55">
      <c r="H3495" s="6"/>
      <c r="O3495" s="6"/>
      <c r="V3495" s="6"/>
      <c r="AJ3495" s="6"/>
      <c r="BC3495" s="6"/>
    </row>
    <row r="3496" spans="8:55">
      <c r="H3496" s="6"/>
      <c r="O3496" s="6"/>
      <c r="V3496" s="6"/>
      <c r="AJ3496" s="6"/>
      <c r="BC3496" s="6"/>
    </row>
    <row r="3497" spans="8:55">
      <c r="H3497" s="6"/>
      <c r="O3497" s="6"/>
      <c r="V3497" s="6"/>
      <c r="AJ3497" s="6"/>
      <c r="BC3497" s="6"/>
    </row>
    <row r="3498" spans="8:55">
      <c r="H3498" s="6"/>
      <c r="O3498" s="6"/>
      <c r="V3498" s="6"/>
      <c r="AJ3498" s="6"/>
      <c r="BC3498" s="6"/>
    </row>
    <row r="3499" spans="8:55">
      <c r="H3499" s="6"/>
      <c r="O3499" s="6"/>
      <c r="V3499" s="6"/>
      <c r="AJ3499" s="6"/>
      <c r="BC3499" s="6"/>
    </row>
    <row r="3500" spans="8:55">
      <c r="H3500" s="6"/>
      <c r="O3500" s="6"/>
      <c r="V3500" s="6"/>
      <c r="AJ3500" s="6"/>
      <c r="BC3500" s="6"/>
    </row>
    <row r="3501" spans="8:55">
      <c r="H3501" s="6"/>
      <c r="O3501" s="6"/>
      <c r="V3501" s="6"/>
      <c r="AJ3501" s="6"/>
      <c r="BC3501" s="6"/>
    </row>
    <row r="3502" spans="8:55">
      <c r="H3502" s="6"/>
      <c r="O3502" s="6"/>
      <c r="V3502" s="6"/>
      <c r="AJ3502" s="6"/>
      <c r="BC3502" s="6"/>
    </row>
    <row r="3503" spans="8:55">
      <c r="H3503" s="6"/>
      <c r="O3503" s="6"/>
      <c r="V3503" s="6"/>
      <c r="AJ3503" s="6"/>
      <c r="BC3503" s="6"/>
    </row>
    <row r="3504" spans="8:55">
      <c r="H3504" s="6"/>
      <c r="O3504" s="6"/>
      <c r="V3504" s="6"/>
      <c r="AJ3504" s="6"/>
      <c r="BC3504" s="6"/>
    </row>
    <row r="3505" spans="8:55">
      <c r="H3505" s="6"/>
      <c r="O3505" s="6"/>
      <c r="V3505" s="6"/>
      <c r="AJ3505" s="6"/>
      <c r="BC3505" s="6"/>
    </row>
    <row r="3506" spans="8:55">
      <c r="H3506" s="6"/>
      <c r="O3506" s="6"/>
      <c r="V3506" s="6"/>
      <c r="AJ3506" s="6"/>
      <c r="BC3506" s="6"/>
    </row>
    <row r="3507" spans="8:55">
      <c r="H3507" s="6"/>
      <c r="O3507" s="6"/>
      <c r="V3507" s="6"/>
      <c r="AJ3507" s="6"/>
      <c r="BC3507" s="6"/>
    </row>
    <row r="3508" spans="8:55">
      <c r="H3508" s="6"/>
      <c r="O3508" s="6"/>
      <c r="V3508" s="6"/>
      <c r="AJ3508" s="6"/>
      <c r="BC3508" s="6"/>
    </row>
    <row r="3509" spans="8:55">
      <c r="H3509" s="6"/>
      <c r="O3509" s="6"/>
      <c r="V3509" s="6"/>
      <c r="AJ3509" s="6"/>
      <c r="BC3509" s="6"/>
    </row>
    <row r="3510" spans="8:55">
      <c r="H3510" s="6"/>
      <c r="O3510" s="6"/>
      <c r="V3510" s="6"/>
      <c r="AJ3510" s="6"/>
      <c r="BC3510" s="6"/>
    </row>
    <row r="3511" spans="8:55">
      <c r="H3511" s="6"/>
      <c r="O3511" s="6"/>
      <c r="V3511" s="6"/>
      <c r="AJ3511" s="6"/>
      <c r="BC3511" s="6"/>
    </row>
    <row r="3512" spans="8:55">
      <c r="H3512" s="6"/>
      <c r="O3512" s="6"/>
      <c r="V3512" s="6"/>
      <c r="AJ3512" s="6"/>
      <c r="BC3512" s="6"/>
    </row>
    <row r="3513" spans="8:55">
      <c r="H3513" s="6"/>
      <c r="O3513" s="6"/>
      <c r="V3513" s="6"/>
      <c r="AJ3513" s="6"/>
      <c r="BC3513" s="6"/>
    </row>
    <row r="3514" spans="8:55">
      <c r="H3514" s="6"/>
      <c r="O3514" s="6"/>
      <c r="V3514" s="6"/>
      <c r="AJ3514" s="6"/>
      <c r="BC3514" s="6"/>
    </row>
    <row r="3515" spans="8:55">
      <c r="H3515" s="6"/>
      <c r="O3515" s="6"/>
      <c r="V3515" s="6"/>
      <c r="AJ3515" s="6"/>
      <c r="BC3515" s="6"/>
    </row>
    <row r="3516" spans="8:55">
      <c r="H3516" s="6"/>
      <c r="O3516" s="6"/>
      <c r="V3516" s="6"/>
      <c r="AJ3516" s="6"/>
      <c r="BC3516" s="6"/>
    </row>
    <row r="3517" spans="8:55">
      <c r="H3517" s="6"/>
      <c r="O3517" s="6"/>
      <c r="V3517" s="6"/>
      <c r="AJ3517" s="6"/>
      <c r="BC3517" s="6"/>
    </row>
    <row r="3518" spans="8:55">
      <c r="H3518" s="6"/>
      <c r="O3518" s="6"/>
      <c r="V3518" s="6"/>
      <c r="AJ3518" s="6"/>
      <c r="BC3518" s="6"/>
    </row>
    <row r="3519" spans="8:55">
      <c r="H3519" s="6"/>
      <c r="O3519" s="6"/>
      <c r="V3519" s="6"/>
      <c r="AJ3519" s="6"/>
      <c r="BC3519" s="6"/>
    </row>
    <row r="3520" spans="8:55">
      <c r="H3520" s="6"/>
      <c r="O3520" s="6"/>
      <c r="V3520" s="6"/>
      <c r="AJ3520" s="6"/>
      <c r="BC3520" s="6"/>
    </row>
    <row r="3521" spans="8:55">
      <c r="H3521" s="6"/>
      <c r="O3521" s="6"/>
      <c r="V3521" s="6"/>
      <c r="AJ3521" s="6"/>
      <c r="BC3521" s="6"/>
    </row>
    <row r="3522" spans="8:55">
      <c r="H3522" s="6"/>
      <c r="O3522" s="6"/>
      <c r="V3522" s="6"/>
      <c r="AJ3522" s="6"/>
      <c r="BC3522" s="6"/>
    </row>
    <row r="3523" spans="8:55">
      <c r="H3523" s="6"/>
      <c r="O3523" s="6"/>
      <c r="V3523" s="6"/>
      <c r="AJ3523" s="6"/>
      <c r="BC3523" s="6"/>
    </row>
    <row r="3524" spans="8:55">
      <c r="H3524" s="6"/>
      <c r="O3524" s="6"/>
      <c r="V3524" s="6"/>
      <c r="AJ3524" s="6"/>
      <c r="BC3524" s="6"/>
    </row>
    <row r="3525" spans="8:55">
      <c r="H3525" s="6"/>
      <c r="O3525" s="6"/>
      <c r="V3525" s="6"/>
      <c r="AJ3525" s="6"/>
      <c r="BC3525" s="6"/>
    </row>
    <row r="3526" spans="8:55">
      <c r="H3526" s="6"/>
      <c r="O3526" s="6"/>
      <c r="V3526" s="6"/>
      <c r="AJ3526" s="6"/>
      <c r="BC3526" s="6"/>
    </row>
    <row r="3527" spans="8:55">
      <c r="H3527" s="6"/>
      <c r="O3527" s="6"/>
      <c r="V3527" s="6"/>
      <c r="AJ3527" s="6"/>
      <c r="BC3527" s="6"/>
    </row>
    <row r="3528" spans="8:55">
      <c r="H3528" s="6"/>
      <c r="O3528" s="6"/>
      <c r="V3528" s="6"/>
      <c r="AJ3528" s="6"/>
      <c r="BC3528" s="6"/>
    </row>
    <row r="3529" spans="8:55">
      <c r="H3529" s="6"/>
      <c r="O3529" s="6"/>
      <c r="V3529" s="6"/>
      <c r="AJ3529" s="6"/>
      <c r="BC3529" s="6"/>
    </row>
    <row r="3530" spans="8:55">
      <c r="H3530" s="6"/>
      <c r="O3530" s="6"/>
      <c r="V3530" s="6"/>
      <c r="AJ3530" s="6"/>
      <c r="BC3530" s="6"/>
    </row>
    <row r="3531" spans="8:55">
      <c r="H3531" s="6"/>
      <c r="O3531" s="6"/>
      <c r="V3531" s="6"/>
      <c r="AJ3531" s="6"/>
      <c r="BC3531" s="6"/>
    </row>
    <row r="3532" spans="8:55">
      <c r="H3532" s="6"/>
      <c r="O3532" s="6"/>
      <c r="V3532" s="6"/>
      <c r="AJ3532" s="6"/>
      <c r="BC3532" s="6"/>
    </row>
    <row r="3533" spans="8:55">
      <c r="H3533" s="6"/>
      <c r="O3533" s="6"/>
      <c r="V3533" s="6"/>
      <c r="AJ3533" s="6"/>
      <c r="BC3533" s="6"/>
    </row>
    <row r="3534" spans="8:55">
      <c r="H3534" s="6"/>
      <c r="O3534" s="6"/>
      <c r="V3534" s="6"/>
      <c r="AJ3534" s="6"/>
      <c r="BC3534" s="6"/>
    </row>
    <row r="3535" spans="8:55">
      <c r="H3535" s="6"/>
      <c r="O3535" s="6"/>
      <c r="V3535" s="6"/>
      <c r="AJ3535" s="6"/>
      <c r="BC3535" s="6"/>
    </row>
    <row r="3536" spans="8:55">
      <c r="H3536" s="6"/>
      <c r="O3536" s="6"/>
      <c r="V3536" s="6"/>
      <c r="AJ3536" s="6"/>
      <c r="BC3536" s="6"/>
    </row>
    <row r="3537" spans="8:55">
      <c r="H3537" s="6"/>
      <c r="O3537" s="6"/>
      <c r="V3537" s="6"/>
      <c r="AJ3537" s="6"/>
      <c r="BC3537" s="6"/>
    </row>
    <row r="3538" spans="8:55">
      <c r="H3538" s="6"/>
      <c r="O3538" s="6"/>
      <c r="V3538" s="6"/>
      <c r="AJ3538" s="6"/>
      <c r="BC3538" s="6"/>
    </row>
    <row r="3539" spans="8:55">
      <c r="H3539" s="6"/>
      <c r="O3539" s="6"/>
      <c r="V3539" s="6"/>
      <c r="AJ3539" s="6"/>
      <c r="BC3539" s="6"/>
    </row>
    <row r="3540" spans="8:55">
      <c r="H3540" s="6"/>
      <c r="O3540" s="6"/>
      <c r="V3540" s="6"/>
      <c r="AJ3540" s="6"/>
      <c r="BC3540" s="6"/>
    </row>
    <row r="3541" spans="8:55">
      <c r="H3541" s="6"/>
      <c r="O3541" s="6"/>
      <c r="V3541" s="6"/>
      <c r="AJ3541" s="6"/>
      <c r="BC3541" s="6"/>
    </row>
    <row r="3542" spans="8:55">
      <c r="H3542" s="6"/>
      <c r="O3542" s="6"/>
      <c r="V3542" s="6"/>
      <c r="AJ3542" s="6"/>
      <c r="BC3542" s="6"/>
    </row>
    <row r="3543" spans="8:55">
      <c r="H3543" s="6"/>
      <c r="O3543" s="6"/>
      <c r="V3543" s="6"/>
      <c r="AJ3543" s="6"/>
      <c r="BC3543" s="6"/>
    </row>
    <row r="3544" spans="8:55">
      <c r="H3544" s="6"/>
      <c r="O3544" s="6"/>
      <c r="V3544" s="6"/>
      <c r="AJ3544" s="6"/>
      <c r="BC3544" s="6"/>
    </row>
    <row r="3545" spans="8:55">
      <c r="H3545" s="6"/>
      <c r="O3545" s="6"/>
      <c r="V3545" s="6"/>
      <c r="AJ3545" s="6"/>
      <c r="BC3545" s="6"/>
    </row>
    <row r="3546" spans="8:55">
      <c r="H3546" s="6"/>
      <c r="O3546" s="6"/>
      <c r="V3546" s="6"/>
      <c r="AJ3546" s="6"/>
      <c r="BC3546" s="6"/>
    </row>
    <row r="3547" spans="8:55">
      <c r="H3547" s="6"/>
      <c r="O3547" s="6"/>
      <c r="V3547" s="6"/>
      <c r="AJ3547" s="6"/>
      <c r="BC3547" s="6"/>
    </row>
    <row r="3548" spans="8:55">
      <c r="H3548" s="6"/>
      <c r="O3548" s="6"/>
      <c r="V3548" s="6"/>
      <c r="AJ3548" s="6"/>
      <c r="BC3548" s="6"/>
    </row>
    <row r="3549" spans="8:55">
      <c r="H3549" s="6"/>
      <c r="O3549" s="6"/>
      <c r="V3549" s="6"/>
      <c r="AJ3549" s="6"/>
      <c r="BC3549" s="6"/>
    </row>
    <row r="3550" spans="8:55">
      <c r="H3550" s="6"/>
      <c r="O3550" s="6"/>
      <c r="V3550" s="6"/>
      <c r="AJ3550" s="6"/>
      <c r="BC3550" s="6"/>
    </row>
    <row r="3551" spans="8:55">
      <c r="H3551" s="6"/>
      <c r="O3551" s="6"/>
      <c r="V3551" s="6"/>
      <c r="AJ3551" s="6"/>
      <c r="BC3551" s="6"/>
    </row>
    <row r="3552" spans="8:55">
      <c r="H3552" s="6"/>
      <c r="O3552" s="6"/>
      <c r="V3552" s="6"/>
      <c r="AJ3552" s="6"/>
      <c r="BC3552" s="6"/>
    </row>
    <row r="3553" spans="8:55">
      <c r="H3553" s="6"/>
      <c r="O3553" s="6"/>
      <c r="V3553" s="6"/>
      <c r="AJ3553" s="6"/>
      <c r="BC3553" s="6"/>
    </row>
    <row r="3554" spans="8:55">
      <c r="H3554" s="6"/>
      <c r="O3554" s="6"/>
      <c r="V3554" s="6"/>
      <c r="AJ3554" s="6"/>
      <c r="BC3554" s="6"/>
    </row>
    <row r="3555" spans="8:55">
      <c r="H3555" s="6"/>
      <c r="O3555" s="6"/>
      <c r="V3555" s="6"/>
      <c r="AJ3555" s="6"/>
      <c r="BC3555" s="6"/>
    </row>
    <row r="3556" spans="8:55">
      <c r="H3556" s="6"/>
      <c r="O3556" s="6"/>
      <c r="V3556" s="6"/>
      <c r="AJ3556" s="6"/>
      <c r="BC3556" s="6"/>
    </row>
    <row r="3557" spans="8:55">
      <c r="H3557" s="6"/>
      <c r="O3557" s="6"/>
      <c r="V3557" s="6"/>
      <c r="AJ3557" s="6"/>
      <c r="BC3557" s="6"/>
    </row>
    <row r="3558" spans="8:55">
      <c r="H3558" s="6"/>
      <c r="O3558" s="6"/>
      <c r="V3558" s="6"/>
      <c r="AJ3558" s="6"/>
      <c r="BC3558" s="6"/>
    </row>
    <row r="3559" spans="8:55">
      <c r="H3559" s="6"/>
      <c r="O3559" s="6"/>
      <c r="V3559" s="6"/>
      <c r="AJ3559" s="6"/>
      <c r="BC3559" s="6"/>
    </row>
    <row r="3560" spans="8:55">
      <c r="H3560" s="6"/>
      <c r="O3560" s="6"/>
      <c r="V3560" s="6"/>
      <c r="AJ3560" s="6"/>
      <c r="BC3560" s="6"/>
    </row>
    <row r="3561" spans="8:55">
      <c r="H3561" s="6"/>
      <c r="O3561" s="6"/>
      <c r="V3561" s="6"/>
      <c r="AJ3561" s="6"/>
      <c r="BC3561" s="6"/>
    </row>
    <row r="3562" spans="8:55">
      <c r="H3562" s="6"/>
      <c r="O3562" s="6"/>
      <c r="V3562" s="6"/>
      <c r="AJ3562" s="6"/>
      <c r="BC3562" s="6"/>
    </row>
    <row r="3563" spans="8:55">
      <c r="H3563" s="6"/>
      <c r="O3563" s="6"/>
      <c r="V3563" s="6"/>
      <c r="AJ3563" s="6"/>
      <c r="BC3563" s="6"/>
    </row>
    <row r="3564" spans="8:55">
      <c r="H3564" s="6"/>
      <c r="O3564" s="6"/>
      <c r="V3564" s="6"/>
      <c r="AJ3564" s="6"/>
      <c r="BC3564" s="6"/>
    </row>
    <row r="3565" spans="8:55">
      <c r="H3565" s="6"/>
      <c r="O3565" s="6"/>
      <c r="V3565" s="6"/>
      <c r="AJ3565" s="6"/>
      <c r="BC3565" s="6"/>
    </row>
    <row r="3566" spans="8:55">
      <c r="H3566" s="6"/>
      <c r="O3566" s="6"/>
      <c r="V3566" s="6"/>
      <c r="AJ3566" s="6"/>
      <c r="BC3566" s="6"/>
    </row>
    <row r="3567" spans="8:55">
      <c r="H3567" s="6"/>
      <c r="O3567" s="6"/>
      <c r="V3567" s="6"/>
      <c r="AJ3567" s="6"/>
      <c r="BC3567" s="6"/>
    </row>
    <row r="3568" spans="8:55">
      <c r="H3568" s="6"/>
      <c r="O3568" s="6"/>
      <c r="V3568" s="6"/>
      <c r="AJ3568" s="6"/>
      <c r="BC3568" s="6"/>
    </row>
    <row r="3569" spans="8:55">
      <c r="H3569" s="6"/>
      <c r="O3569" s="6"/>
      <c r="V3569" s="6"/>
      <c r="AJ3569" s="6"/>
      <c r="BC3569" s="6"/>
    </row>
    <row r="3570" spans="8:55">
      <c r="H3570" s="6"/>
      <c r="O3570" s="6"/>
      <c r="V3570" s="6"/>
      <c r="AJ3570" s="6"/>
      <c r="BC3570" s="6"/>
    </row>
    <row r="3571" spans="8:55">
      <c r="H3571" s="6"/>
      <c r="O3571" s="6"/>
      <c r="V3571" s="6"/>
      <c r="AJ3571" s="6"/>
      <c r="BC3571" s="6"/>
    </row>
    <row r="3572" spans="8:55">
      <c r="H3572" s="6"/>
      <c r="O3572" s="6"/>
      <c r="V3572" s="6"/>
      <c r="AJ3572" s="6"/>
      <c r="BC3572" s="6"/>
    </row>
    <row r="3573" spans="8:55">
      <c r="H3573" s="6"/>
      <c r="O3573" s="6"/>
      <c r="V3573" s="6"/>
      <c r="AJ3573" s="6"/>
      <c r="BC3573" s="6"/>
    </row>
    <row r="3574" spans="8:55">
      <c r="H3574" s="6"/>
      <c r="O3574" s="6"/>
      <c r="V3574" s="6"/>
      <c r="AJ3574" s="6"/>
      <c r="BC3574" s="6"/>
    </row>
    <row r="3575" spans="8:55">
      <c r="H3575" s="6"/>
      <c r="O3575" s="6"/>
      <c r="V3575" s="6"/>
      <c r="AJ3575" s="6"/>
      <c r="BC3575" s="6"/>
    </row>
    <row r="3576" spans="8:55">
      <c r="H3576" s="6"/>
      <c r="O3576" s="6"/>
      <c r="V3576" s="6"/>
      <c r="AJ3576" s="6"/>
      <c r="BC3576" s="6"/>
    </row>
    <row r="3577" spans="8:55">
      <c r="H3577" s="6"/>
      <c r="O3577" s="6"/>
      <c r="V3577" s="6"/>
      <c r="AJ3577" s="6"/>
      <c r="BC3577" s="6"/>
    </row>
    <row r="3578" spans="8:55">
      <c r="H3578" s="6"/>
      <c r="O3578" s="6"/>
      <c r="V3578" s="6"/>
      <c r="AJ3578" s="6"/>
      <c r="BC3578" s="6"/>
    </row>
    <row r="3579" spans="8:55">
      <c r="H3579" s="6"/>
      <c r="O3579" s="6"/>
      <c r="V3579" s="6"/>
      <c r="AJ3579" s="6"/>
      <c r="BC3579" s="6"/>
    </row>
    <row r="3580" spans="8:55">
      <c r="H3580" s="6"/>
      <c r="O3580" s="6"/>
      <c r="V3580" s="6"/>
      <c r="AJ3580" s="6"/>
      <c r="BC3580" s="6"/>
    </row>
    <row r="3581" spans="8:55">
      <c r="H3581" s="6"/>
      <c r="O3581" s="6"/>
      <c r="V3581" s="6"/>
      <c r="AJ3581" s="6"/>
      <c r="BC3581" s="6"/>
    </row>
    <row r="3582" spans="8:55">
      <c r="H3582" s="6"/>
      <c r="O3582" s="6"/>
      <c r="V3582" s="6"/>
      <c r="AJ3582" s="6"/>
      <c r="BC3582" s="6"/>
    </row>
    <row r="3583" spans="8:55">
      <c r="H3583" s="6"/>
      <c r="O3583" s="6"/>
      <c r="V3583" s="6"/>
      <c r="AJ3583" s="6"/>
      <c r="BC3583" s="6"/>
    </row>
    <row r="3584" spans="8:55">
      <c r="H3584" s="6"/>
      <c r="O3584" s="6"/>
      <c r="V3584" s="6"/>
      <c r="AJ3584" s="6"/>
      <c r="BC3584" s="6"/>
    </row>
    <row r="3585" spans="8:55">
      <c r="H3585" s="6"/>
      <c r="O3585" s="6"/>
      <c r="V3585" s="6"/>
      <c r="AJ3585" s="6"/>
      <c r="BC3585" s="6"/>
    </row>
    <row r="3586" spans="8:55">
      <c r="H3586" s="6"/>
      <c r="O3586" s="6"/>
      <c r="V3586" s="6"/>
      <c r="AJ3586" s="6"/>
      <c r="BC3586" s="6"/>
    </row>
    <row r="3587" spans="8:55">
      <c r="H3587" s="6"/>
      <c r="O3587" s="6"/>
      <c r="V3587" s="6"/>
      <c r="AJ3587" s="6"/>
      <c r="BC3587" s="6"/>
    </row>
    <row r="3588" spans="8:55">
      <c r="H3588" s="6"/>
      <c r="O3588" s="6"/>
      <c r="V3588" s="6"/>
      <c r="AJ3588" s="6"/>
      <c r="BC3588" s="6"/>
    </row>
    <row r="3589" spans="8:55">
      <c r="H3589" s="6"/>
      <c r="O3589" s="6"/>
      <c r="V3589" s="6"/>
      <c r="AJ3589" s="6"/>
      <c r="BC3589" s="6"/>
    </row>
    <row r="3590" spans="8:55">
      <c r="H3590" s="6"/>
      <c r="O3590" s="6"/>
      <c r="V3590" s="6"/>
      <c r="AJ3590" s="6"/>
      <c r="BC3590" s="6"/>
    </row>
    <row r="3591" spans="8:55">
      <c r="H3591" s="6"/>
      <c r="O3591" s="6"/>
      <c r="V3591" s="6"/>
      <c r="AJ3591" s="6"/>
      <c r="BC3591" s="6"/>
    </row>
    <row r="3592" spans="8:55">
      <c r="H3592" s="6"/>
      <c r="O3592" s="6"/>
      <c r="V3592" s="6"/>
      <c r="AJ3592" s="6"/>
      <c r="BC3592" s="6"/>
    </row>
    <row r="3593" spans="8:55">
      <c r="H3593" s="6"/>
      <c r="O3593" s="6"/>
      <c r="V3593" s="6"/>
      <c r="AJ3593" s="6"/>
      <c r="BC3593" s="6"/>
    </row>
    <row r="3594" spans="8:55">
      <c r="H3594" s="6"/>
      <c r="O3594" s="6"/>
      <c r="V3594" s="6"/>
      <c r="AJ3594" s="6"/>
      <c r="BC3594" s="6"/>
    </row>
    <row r="3595" spans="8:55">
      <c r="H3595" s="6"/>
      <c r="O3595" s="6"/>
      <c r="V3595" s="6"/>
      <c r="AJ3595" s="6"/>
      <c r="BC3595" s="6"/>
    </row>
    <row r="3596" spans="8:55">
      <c r="H3596" s="6"/>
      <c r="O3596" s="6"/>
      <c r="V3596" s="6"/>
      <c r="AJ3596" s="6"/>
      <c r="BC3596" s="6"/>
    </row>
    <row r="3597" spans="8:55">
      <c r="H3597" s="6"/>
      <c r="O3597" s="6"/>
      <c r="V3597" s="6"/>
      <c r="AJ3597" s="6"/>
      <c r="BC3597" s="6"/>
    </row>
    <row r="3598" spans="8:55">
      <c r="H3598" s="6"/>
      <c r="O3598" s="6"/>
      <c r="V3598" s="6"/>
      <c r="AJ3598" s="6"/>
      <c r="BC3598" s="6"/>
    </row>
    <row r="3599" spans="8:55">
      <c r="H3599" s="6"/>
      <c r="O3599" s="6"/>
      <c r="V3599" s="6"/>
      <c r="AJ3599" s="6"/>
      <c r="BC3599" s="6"/>
    </row>
    <row r="3600" spans="8:55">
      <c r="H3600" s="6"/>
      <c r="O3600" s="6"/>
      <c r="V3600" s="6"/>
      <c r="AJ3600" s="6"/>
      <c r="BC3600" s="6"/>
    </row>
    <row r="3601" spans="8:55">
      <c r="H3601" s="6"/>
      <c r="O3601" s="6"/>
      <c r="V3601" s="6"/>
      <c r="AJ3601" s="6"/>
      <c r="BC3601" s="6"/>
    </row>
    <row r="3602" spans="8:55">
      <c r="H3602" s="6"/>
      <c r="O3602" s="6"/>
      <c r="V3602" s="6"/>
      <c r="AJ3602" s="6"/>
      <c r="BC3602" s="6"/>
    </row>
    <row r="3603" spans="8:55">
      <c r="H3603" s="6"/>
      <c r="O3603" s="6"/>
      <c r="V3603" s="6"/>
      <c r="AJ3603" s="6"/>
      <c r="BC3603" s="6"/>
    </row>
    <row r="3604" spans="8:55">
      <c r="H3604" s="6"/>
      <c r="O3604" s="6"/>
      <c r="V3604" s="6"/>
      <c r="AJ3604" s="6"/>
      <c r="BC3604" s="6"/>
    </row>
    <row r="3605" spans="8:55">
      <c r="H3605" s="6"/>
      <c r="O3605" s="6"/>
      <c r="V3605" s="6"/>
      <c r="AJ3605" s="6"/>
      <c r="BC3605" s="6"/>
    </row>
    <row r="3606" spans="8:55">
      <c r="H3606" s="6"/>
      <c r="O3606" s="6"/>
      <c r="V3606" s="6"/>
      <c r="AJ3606" s="6"/>
      <c r="BC3606" s="6"/>
    </row>
    <row r="3607" spans="8:55">
      <c r="H3607" s="6"/>
      <c r="O3607" s="6"/>
      <c r="V3607" s="6"/>
      <c r="AJ3607" s="6"/>
      <c r="BC3607" s="6"/>
    </row>
    <row r="3608" spans="8:55">
      <c r="H3608" s="6"/>
      <c r="O3608" s="6"/>
      <c r="V3608" s="6"/>
      <c r="AJ3608" s="6"/>
      <c r="BC3608" s="6"/>
    </row>
    <row r="3609" spans="8:55">
      <c r="H3609" s="6"/>
      <c r="O3609" s="6"/>
      <c r="V3609" s="6"/>
      <c r="AJ3609" s="6"/>
      <c r="BC3609" s="6"/>
    </row>
    <row r="3610" spans="8:55">
      <c r="H3610" s="6"/>
      <c r="O3610" s="6"/>
      <c r="V3610" s="6"/>
      <c r="AJ3610" s="6"/>
      <c r="BC3610" s="6"/>
    </row>
    <row r="3611" spans="8:55">
      <c r="H3611" s="6"/>
      <c r="O3611" s="6"/>
      <c r="V3611" s="6"/>
      <c r="AJ3611" s="6"/>
      <c r="BC3611" s="6"/>
    </row>
    <row r="3612" spans="8:55">
      <c r="H3612" s="6"/>
      <c r="O3612" s="6"/>
      <c r="V3612" s="6"/>
      <c r="AJ3612" s="6"/>
      <c r="BC3612" s="6"/>
    </row>
    <row r="3613" spans="8:55">
      <c r="H3613" s="6"/>
      <c r="O3613" s="6"/>
      <c r="V3613" s="6"/>
      <c r="AJ3613" s="6"/>
      <c r="BC3613" s="6"/>
    </row>
    <row r="3614" spans="8:55">
      <c r="H3614" s="6"/>
      <c r="O3614" s="6"/>
      <c r="V3614" s="6"/>
      <c r="AJ3614" s="6"/>
      <c r="BC3614" s="6"/>
    </row>
    <row r="3615" spans="8:55">
      <c r="H3615" s="6"/>
      <c r="O3615" s="6"/>
      <c r="V3615" s="6"/>
      <c r="AJ3615" s="6"/>
      <c r="BC3615" s="6"/>
    </row>
    <row r="3616" spans="8:55">
      <c r="H3616" s="6"/>
      <c r="O3616" s="6"/>
      <c r="V3616" s="6"/>
      <c r="AJ3616" s="6"/>
      <c r="BC3616" s="6"/>
    </row>
    <row r="3617" spans="8:55">
      <c r="H3617" s="6"/>
      <c r="O3617" s="6"/>
      <c r="V3617" s="6"/>
      <c r="AJ3617" s="6"/>
      <c r="BC3617" s="6"/>
    </row>
    <row r="3618" spans="8:55">
      <c r="H3618" s="6"/>
      <c r="O3618" s="6"/>
      <c r="V3618" s="6"/>
      <c r="AJ3618" s="6"/>
      <c r="BC3618" s="6"/>
    </row>
    <row r="3619" spans="8:55">
      <c r="H3619" s="6"/>
      <c r="O3619" s="6"/>
      <c r="V3619" s="6"/>
      <c r="AJ3619" s="6"/>
      <c r="BC3619" s="6"/>
    </row>
    <row r="3620" spans="8:55">
      <c r="H3620" s="6"/>
      <c r="O3620" s="6"/>
      <c r="V3620" s="6"/>
      <c r="AJ3620" s="6"/>
      <c r="BC3620" s="6"/>
    </row>
    <row r="3621" spans="8:55">
      <c r="H3621" s="6"/>
      <c r="O3621" s="6"/>
      <c r="V3621" s="6"/>
      <c r="AJ3621" s="6"/>
      <c r="BC3621" s="6"/>
    </row>
    <row r="3622" spans="8:55">
      <c r="H3622" s="6"/>
      <c r="O3622" s="6"/>
      <c r="V3622" s="6"/>
      <c r="AJ3622" s="6"/>
      <c r="BC3622" s="6"/>
    </row>
    <row r="3623" spans="8:55">
      <c r="H3623" s="6"/>
      <c r="O3623" s="6"/>
      <c r="V3623" s="6"/>
      <c r="AJ3623" s="6"/>
      <c r="BC3623" s="6"/>
    </row>
    <row r="3624" spans="8:55">
      <c r="H3624" s="6"/>
      <c r="O3624" s="6"/>
      <c r="V3624" s="6"/>
      <c r="AJ3624" s="6"/>
      <c r="BC3624" s="6"/>
    </row>
    <row r="3625" spans="8:55">
      <c r="H3625" s="6"/>
      <c r="O3625" s="6"/>
      <c r="V3625" s="6"/>
      <c r="AJ3625" s="6"/>
      <c r="BC3625" s="6"/>
    </row>
    <row r="3626" spans="8:55">
      <c r="H3626" s="6"/>
      <c r="O3626" s="6"/>
      <c r="V3626" s="6"/>
      <c r="AJ3626" s="6"/>
      <c r="BC3626" s="6"/>
    </row>
    <row r="3627" spans="8:55">
      <c r="H3627" s="6"/>
      <c r="O3627" s="6"/>
      <c r="V3627" s="6"/>
      <c r="AJ3627" s="6"/>
      <c r="BC3627" s="6"/>
    </row>
    <row r="3628" spans="8:55">
      <c r="H3628" s="6"/>
      <c r="O3628" s="6"/>
      <c r="V3628" s="6"/>
      <c r="AJ3628" s="6"/>
      <c r="BC3628" s="6"/>
    </row>
    <row r="3629" spans="8:55">
      <c r="H3629" s="6"/>
      <c r="O3629" s="6"/>
      <c r="V3629" s="6"/>
      <c r="AJ3629" s="6"/>
      <c r="BC3629" s="6"/>
    </row>
    <row r="3630" spans="8:55">
      <c r="H3630" s="6"/>
      <c r="O3630" s="6"/>
      <c r="V3630" s="6"/>
      <c r="AJ3630" s="6"/>
      <c r="BC3630" s="6"/>
    </row>
    <row r="3631" spans="8:55">
      <c r="H3631" s="6"/>
      <c r="O3631" s="6"/>
      <c r="V3631" s="6"/>
      <c r="AJ3631" s="6"/>
      <c r="BC3631" s="6"/>
    </row>
    <row r="3632" spans="8:55">
      <c r="H3632" s="6"/>
      <c r="O3632" s="6"/>
      <c r="V3632" s="6"/>
      <c r="AJ3632" s="6"/>
      <c r="BC3632" s="6"/>
    </row>
    <row r="3633" spans="8:55">
      <c r="H3633" s="6"/>
      <c r="O3633" s="6"/>
      <c r="V3633" s="6"/>
      <c r="AJ3633" s="6"/>
      <c r="BC3633" s="6"/>
    </row>
    <row r="3634" spans="8:55">
      <c r="H3634" s="6"/>
      <c r="O3634" s="6"/>
      <c r="V3634" s="6"/>
      <c r="AJ3634" s="6"/>
      <c r="BC3634" s="6"/>
    </row>
    <row r="3635" spans="8:55">
      <c r="H3635" s="6"/>
      <c r="O3635" s="6"/>
      <c r="V3635" s="6"/>
      <c r="AJ3635" s="6"/>
      <c r="BC3635" s="6"/>
    </row>
    <row r="3636" spans="8:55">
      <c r="H3636" s="6"/>
      <c r="O3636" s="6"/>
      <c r="V3636" s="6"/>
      <c r="AJ3636" s="6"/>
      <c r="BC3636" s="6"/>
    </row>
    <row r="3637" spans="8:55">
      <c r="H3637" s="6"/>
      <c r="O3637" s="6"/>
      <c r="V3637" s="6"/>
      <c r="AJ3637" s="6"/>
      <c r="BC3637" s="6"/>
    </row>
    <row r="3638" spans="8:55">
      <c r="H3638" s="6"/>
      <c r="O3638" s="6"/>
      <c r="V3638" s="6"/>
      <c r="AJ3638" s="6"/>
      <c r="BC3638" s="6"/>
    </row>
    <row r="3639" spans="8:55">
      <c r="H3639" s="6"/>
      <c r="O3639" s="6"/>
      <c r="V3639" s="6"/>
      <c r="AJ3639" s="6"/>
      <c r="BC3639" s="6"/>
    </row>
    <row r="3640" spans="8:55">
      <c r="H3640" s="6"/>
      <c r="O3640" s="6"/>
      <c r="V3640" s="6"/>
      <c r="AJ3640" s="6"/>
      <c r="BC3640" s="6"/>
    </row>
    <row r="3641" spans="8:55">
      <c r="H3641" s="6"/>
      <c r="O3641" s="6"/>
      <c r="V3641" s="6"/>
      <c r="AJ3641" s="6"/>
      <c r="BC3641" s="6"/>
    </row>
    <row r="3642" spans="8:55">
      <c r="H3642" s="6"/>
      <c r="O3642" s="6"/>
      <c r="V3642" s="6"/>
      <c r="AJ3642" s="6"/>
      <c r="BC3642" s="6"/>
    </row>
    <row r="3643" spans="8:55">
      <c r="H3643" s="6"/>
      <c r="O3643" s="6"/>
      <c r="V3643" s="6"/>
      <c r="AJ3643" s="6"/>
      <c r="BC3643" s="6"/>
    </row>
    <row r="3644" spans="8:55">
      <c r="H3644" s="6"/>
      <c r="O3644" s="6"/>
      <c r="V3644" s="6"/>
      <c r="AJ3644" s="6"/>
      <c r="BC3644" s="6"/>
    </row>
    <row r="3645" spans="8:55">
      <c r="H3645" s="6"/>
      <c r="O3645" s="6"/>
      <c r="V3645" s="6"/>
      <c r="AJ3645" s="6"/>
      <c r="BC3645" s="6"/>
    </row>
    <row r="3646" spans="8:55">
      <c r="H3646" s="6"/>
      <c r="O3646" s="6"/>
      <c r="V3646" s="6"/>
      <c r="AJ3646" s="6"/>
      <c r="BC3646" s="6"/>
    </row>
    <row r="3647" spans="8:55">
      <c r="H3647" s="6"/>
      <c r="O3647" s="6"/>
      <c r="V3647" s="6"/>
      <c r="AJ3647" s="6"/>
      <c r="BC3647" s="6"/>
    </row>
    <row r="3648" spans="8:55">
      <c r="H3648" s="6"/>
      <c r="O3648" s="6"/>
      <c r="V3648" s="6"/>
      <c r="AJ3648" s="6"/>
      <c r="BC3648" s="6"/>
    </row>
    <row r="3649" spans="8:55">
      <c r="H3649" s="6"/>
      <c r="O3649" s="6"/>
      <c r="V3649" s="6"/>
      <c r="AJ3649" s="6"/>
      <c r="BC3649" s="6"/>
    </row>
    <row r="3650" spans="8:55">
      <c r="H3650" s="6"/>
      <c r="O3650" s="6"/>
      <c r="V3650" s="6"/>
      <c r="AJ3650" s="6"/>
      <c r="BC3650" s="6"/>
    </row>
    <row r="3651" spans="8:55">
      <c r="H3651" s="6"/>
      <c r="O3651" s="6"/>
      <c r="V3651" s="6"/>
      <c r="AJ3651" s="6"/>
      <c r="BC3651" s="6"/>
    </row>
    <row r="3652" spans="8:55">
      <c r="H3652" s="6"/>
      <c r="O3652" s="6"/>
      <c r="V3652" s="6"/>
      <c r="AJ3652" s="6"/>
      <c r="BC3652" s="6"/>
    </row>
    <row r="3653" spans="8:55">
      <c r="H3653" s="6"/>
      <c r="O3653" s="6"/>
      <c r="V3653" s="6"/>
      <c r="AJ3653" s="6"/>
      <c r="BC3653" s="6"/>
    </row>
    <row r="3654" spans="8:55">
      <c r="H3654" s="6"/>
      <c r="O3654" s="6"/>
      <c r="V3654" s="6"/>
      <c r="AJ3654" s="6"/>
      <c r="BC3654" s="6"/>
    </row>
    <row r="3655" spans="8:55">
      <c r="H3655" s="6"/>
      <c r="O3655" s="6"/>
      <c r="V3655" s="6"/>
      <c r="AJ3655" s="6"/>
      <c r="BC3655" s="6"/>
    </row>
    <row r="3656" spans="8:55">
      <c r="H3656" s="6"/>
      <c r="O3656" s="6"/>
      <c r="V3656" s="6"/>
      <c r="AJ3656" s="6"/>
      <c r="BC3656" s="6"/>
    </row>
    <row r="3657" spans="8:55">
      <c r="H3657" s="6"/>
      <c r="O3657" s="6"/>
      <c r="V3657" s="6"/>
      <c r="AJ3657" s="6"/>
      <c r="BC3657" s="6"/>
    </row>
    <row r="3658" spans="8:55">
      <c r="H3658" s="6"/>
      <c r="O3658" s="6"/>
      <c r="V3658" s="6"/>
      <c r="AJ3658" s="6"/>
      <c r="BC3658" s="6"/>
    </row>
    <row r="3659" spans="8:55">
      <c r="H3659" s="6"/>
      <c r="O3659" s="6"/>
      <c r="V3659" s="6"/>
      <c r="AJ3659" s="6"/>
      <c r="BC3659" s="6"/>
    </row>
    <row r="3660" spans="8:55">
      <c r="H3660" s="6"/>
      <c r="O3660" s="6"/>
      <c r="V3660" s="6"/>
      <c r="AJ3660" s="6"/>
      <c r="BC3660" s="6"/>
    </row>
    <row r="3661" spans="8:55">
      <c r="H3661" s="6"/>
      <c r="O3661" s="6"/>
      <c r="V3661" s="6"/>
      <c r="AJ3661" s="6"/>
      <c r="BC3661" s="6"/>
    </row>
    <row r="3662" spans="8:55">
      <c r="H3662" s="6"/>
      <c r="O3662" s="6"/>
      <c r="V3662" s="6"/>
      <c r="AJ3662" s="6"/>
      <c r="BC3662" s="6"/>
    </row>
    <row r="3663" spans="8:55">
      <c r="H3663" s="6"/>
      <c r="O3663" s="6"/>
      <c r="V3663" s="6"/>
      <c r="AJ3663" s="6"/>
      <c r="BC3663" s="6"/>
    </row>
    <row r="3664" spans="8:55">
      <c r="H3664" s="6"/>
      <c r="O3664" s="6"/>
      <c r="V3664" s="6"/>
      <c r="AJ3664" s="6"/>
      <c r="BC3664" s="6"/>
    </row>
    <row r="3665" spans="8:55">
      <c r="H3665" s="6"/>
      <c r="O3665" s="6"/>
      <c r="V3665" s="6"/>
      <c r="AJ3665" s="6"/>
      <c r="BC3665" s="6"/>
    </row>
    <row r="3666" spans="8:55">
      <c r="H3666" s="6"/>
      <c r="O3666" s="6"/>
      <c r="V3666" s="6"/>
      <c r="AJ3666" s="6"/>
      <c r="BC3666" s="6"/>
    </row>
    <row r="3667" spans="8:55">
      <c r="H3667" s="6"/>
      <c r="O3667" s="6"/>
      <c r="V3667" s="6"/>
      <c r="AJ3667" s="6"/>
      <c r="BC3667" s="6"/>
    </row>
    <row r="3668" spans="8:55">
      <c r="H3668" s="6"/>
      <c r="O3668" s="6"/>
      <c r="V3668" s="6"/>
      <c r="AJ3668" s="6"/>
      <c r="BC3668" s="6"/>
    </row>
    <row r="3669" spans="8:55">
      <c r="H3669" s="6"/>
      <c r="O3669" s="6"/>
      <c r="V3669" s="6"/>
      <c r="AJ3669" s="6"/>
      <c r="BC3669" s="6"/>
    </row>
    <row r="3670" spans="8:55">
      <c r="H3670" s="6"/>
      <c r="O3670" s="6"/>
      <c r="V3670" s="6"/>
      <c r="AJ3670" s="6"/>
      <c r="BC3670" s="6"/>
    </row>
    <row r="3671" spans="8:55">
      <c r="H3671" s="6"/>
      <c r="O3671" s="6"/>
      <c r="V3671" s="6"/>
      <c r="AJ3671" s="6"/>
      <c r="BC3671" s="6"/>
    </row>
    <row r="3672" spans="8:55">
      <c r="H3672" s="6"/>
      <c r="O3672" s="6"/>
      <c r="V3672" s="6"/>
      <c r="AJ3672" s="6"/>
      <c r="BC3672" s="6"/>
    </row>
    <row r="3673" spans="8:55">
      <c r="H3673" s="6"/>
      <c r="O3673" s="6"/>
      <c r="V3673" s="6"/>
      <c r="AJ3673" s="6"/>
      <c r="BC3673" s="6"/>
    </row>
    <row r="3674" spans="8:55">
      <c r="H3674" s="6"/>
      <c r="O3674" s="6"/>
      <c r="V3674" s="6"/>
      <c r="AJ3674" s="6"/>
      <c r="BC3674" s="6"/>
    </row>
    <row r="3675" spans="8:55">
      <c r="H3675" s="6"/>
      <c r="O3675" s="6"/>
      <c r="V3675" s="6"/>
      <c r="AJ3675" s="6"/>
      <c r="BC3675" s="6"/>
    </row>
    <row r="3676" spans="8:55">
      <c r="H3676" s="6"/>
      <c r="O3676" s="6"/>
      <c r="V3676" s="6"/>
      <c r="AJ3676" s="6"/>
      <c r="BC3676" s="6"/>
    </row>
    <row r="3677" spans="8:55">
      <c r="H3677" s="6"/>
      <c r="O3677" s="6"/>
      <c r="V3677" s="6"/>
      <c r="AJ3677" s="6"/>
      <c r="BC3677" s="6"/>
    </row>
    <row r="3678" spans="8:55">
      <c r="H3678" s="6"/>
      <c r="O3678" s="6"/>
      <c r="V3678" s="6"/>
      <c r="AJ3678" s="6"/>
      <c r="BC3678" s="6"/>
    </row>
    <row r="3679" spans="8:55">
      <c r="H3679" s="6"/>
      <c r="O3679" s="6"/>
      <c r="V3679" s="6"/>
      <c r="AJ3679" s="6"/>
      <c r="BC3679" s="6"/>
    </row>
    <row r="3680" spans="8:55">
      <c r="H3680" s="6"/>
      <c r="O3680" s="6"/>
      <c r="V3680" s="6"/>
      <c r="AJ3680" s="6"/>
      <c r="BC3680" s="6"/>
    </row>
    <row r="3681" spans="8:55">
      <c r="H3681" s="6"/>
      <c r="O3681" s="6"/>
      <c r="V3681" s="6"/>
      <c r="AJ3681" s="6"/>
      <c r="BC3681" s="6"/>
    </row>
    <row r="3682" spans="8:55">
      <c r="H3682" s="6"/>
      <c r="O3682" s="6"/>
      <c r="V3682" s="6"/>
      <c r="AJ3682" s="6"/>
      <c r="BC3682" s="6"/>
    </row>
    <row r="3683" spans="8:55">
      <c r="H3683" s="6"/>
      <c r="O3683" s="6"/>
      <c r="V3683" s="6"/>
      <c r="AJ3683" s="6"/>
      <c r="BC3683" s="6"/>
    </row>
    <row r="3684" spans="8:55">
      <c r="H3684" s="6"/>
      <c r="O3684" s="6"/>
      <c r="V3684" s="6"/>
      <c r="AJ3684" s="6"/>
      <c r="BC3684" s="6"/>
    </row>
    <row r="3685" spans="8:55">
      <c r="H3685" s="6"/>
      <c r="O3685" s="6"/>
      <c r="V3685" s="6"/>
      <c r="AJ3685" s="6"/>
      <c r="BC3685" s="6"/>
    </row>
    <row r="3686" spans="8:55">
      <c r="H3686" s="6"/>
      <c r="O3686" s="6"/>
      <c r="V3686" s="6"/>
      <c r="AJ3686" s="6"/>
      <c r="BC3686" s="6"/>
    </row>
    <row r="3687" spans="8:55">
      <c r="H3687" s="6"/>
      <c r="O3687" s="6"/>
      <c r="V3687" s="6"/>
      <c r="AJ3687" s="6"/>
      <c r="BC3687" s="6"/>
    </row>
    <row r="3688" spans="8:55">
      <c r="H3688" s="6"/>
      <c r="O3688" s="6"/>
      <c r="V3688" s="6"/>
      <c r="AJ3688" s="6"/>
      <c r="BC3688" s="6"/>
    </row>
    <row r="3689" spans="8:55">
      <c r="H3689" s="6"/>
      <c r="O3689" s="6"/>
      <c r="V3689" s="6"/>
      <c r="AJ3689" s="6"/>
      <c r="BC3689" s="6"/>
    </row>
    <row r="3690" spans="8:55">
      <c r="H3690" s="6"/>
      <c r="O3690" s="6"/>
      <c r="V3690" s="6"/>
      <c r="AJ3690" s="6"/>
      <c r="BC3690" s="6"/>
    </row>
    <row r="3691" spans="8:55">
      <c r="H3691" s="6"/>
      <c r="O3691" s="6"/>
      <c r="V3691" s="6"/>
      <c r="AJ3691" s="6"/>
      <c r="BC3691" s="6"/>
    </row>
    <row r="3692" spans="8:55">
      <c r="H3692" s="6"/>
      <c r="O3692" s="6"/>
      <c r="V3692" s="6"/>
      <c r="AJ3692" s="6"/>
      <c r="BC3692" s="6"/>
    </row>
    <row r="3693" spans="8:55">
      <c r="H3693" s="6"/>
      <c r="O3693" s="6"/>
      <c r="V3693" s="6"/>
      <c r="AJ3693" s="6"/>
      <c r="BC3693" s="6"/>
    </row>
    <row r="3694" spans="8:55">
      <c r="H3694" s="6"/>
      <c r="O3694" s="6"/>
      <c r="V3694" s="6"/>
      <c r="AJ3694" s="6"/>
      <c r="BC3694" s="6"/>
    </row>
    <row r="3695" spans="8:55">
      <c r="H3695" s="6"/>
      <c r="O3695" s="6"/>
      <c r="V3695" s="6"/>
      <c r="AJ3695" s="6"/>
      <c r="BC3695" s="6"/>
    </row>
    <row r="3696" spans="8:55">
      <c r="H3696" s="6"/>
      <c r="O3696" s="6"/>
      <c r="V3696" s="6"/>
      <c r="AJ3696" s="6"/>
      <c r="BC3696" s="6"/>
    </row>
    <row r="3697" spans="8:55">
      <c r="H3697" s="6"/>
      <c r="O3697" s="6"/>
      <c r="V3697" s="6"/>
      <c r="AJ3697" s="6"/>
      <c r="BC3697" s="6"/>
    </row>
    <row r="3698" spans="8:55">
      <c r="H3698" s="6"/>
      <c r="O3698" s="6"/>
      <c r="V3698" s="6"/>
      <c r="AJ3698" s="6"/>
      <c r="BC3698" s="6"/>
    </row>
    <row r="3699" spans="8:55">
      <c r="H3699" s="6"/>
      <c r="O3699" s="6"/>
      <c r="V3699" s="6"/>
      <c r="AJ3699" s="6"/>
      <c r="BC3699" s="6"/>
    </row>
    <row r="3700" spans="8:55">
      <c r="H3700" s="6"/>
      <c r="O3700" s="6"/>
      <c r="V3700" s="6"/>
      <c r="AJ3700" s="6"/>
      <c r="BC3700" s="6"/>
    </row>
    <row r="3701" spans="8:55">
      <c r="H3701" s="6"/>
      <c r="O3701" s="6"/>
      <c r="V3701" s="6"/>
      <c r="AJ3701" s="6"/>
      <c r="BC3701" s="6"/>
    </row>
    <row r="3702" spans="8:55">
      <c r="H3702" s="6"/>
      <c r="O3702" s="6"/>
      <c r="V3702" s="6"/>
      <c r="AJ3702" s="6"/>
      <c r="BC3702" s="6"/>
    </row>
    <row r="3703" spans="8:55">
      <c r="H3703" s="6"/>
      <c r="O3703" s="6"/>
      <c r="V3703" s="6"/>
      <c r="AJ3703" s="6"/>
      <c r="BC3703" s="6"/>
    </row>
    <row r="3704" spans="8:55">
      <c r="H3704" s="6"/>
      <c r="O3704" s="6"/>
      <c r="V3704" s="6"/>
      <c r="AJ3704" s="6"/>
      <c r="BC3704" s="6"/>
    </row>
    <row r="3705" spans="8:55">
      <c r="H3705" s="6"/>
      <c r="O3705" s="6"/>
      <c r="V3705" s="6"/>
      <c r="AJ3705" s="6"/>
      <c r="BC3705" s="6"/>
    </row>
    <row r="3706" spans="8:55">
      <c r="H3706" s="6"/>
      <c r="O3706" s="6"/>
      <c r="V3706" s="6"/>
      <c r="AJ3706" s="6"/>
      <c r="BC3706" s="6"/>
    </row>
    <row r="3707" spans="8:55">
      <c r="H3707" s="6"/>
      <c r="O3707" s="6"/>
      <c r="V3707" s="6"/>
      <c r="AJ3707" s="6"/>
      <c r="BC3707" s="6"/>
    </row>
    <row r="3708" spans="8:55">
      <c r="H3708" s="6"/>
      <c r="O3708" s="6"/>
      <c r="V3708" s="6"/>
      <c r="AJ3708" s="6"/>
      <c r="BC3708" s="6"/>
    </row>
    <row r="3709" spans="8:55">
      <c r="H3709" s="6"/>
      <c r="O3709" s="6"/>
      <c r="V3709" s="6"/>
      <c r="AJ3709" s="6"/>
      <c r="BC3709" s="6"/>
    </row>
    <row r="3710" spans="8:55">
      <c r="H3710" s="6"/>
      <c r="O3710" s="6"/>
      <c r="V3710" s="6"/>
      <c r="AJ3710" s="6"/>
      <c r="BC3710" s="6"/>
    </row>
    <row r="3711" spans="8:55">
      <c r="H3711" s="6"/>
      <c r="O3711" s="6"/>
      <c r="V3711" s="6"/>
      <c r="AJ3711" s="6"/>
      <c r="BC3711" s="6"/>
    </row>
    <row r="3712" spans="8:55">
      <c r="H3712" s="6"/>
      <c r="O3712" s="6"/>
      <c r="V3712" s="6"/>
      <c r="AJ3712" s="6"/>
      <c r="BC3712" s="6"/>
    </row>
    <row r="3713" spans="8:55">
      <c r="H3713" s="6"/>
      <c r="O3713" s="6"/>
      <c r="V3713" s="6"/>
      <c r="AJ3713" s="6"/>
      <c r="BC3713" s="6"/>
    </row>
    <row r="3714" spans="8:55">
      <c r="H3714" s="6"/>
      <c r="O3714" s="6"/>
      <c r="V3714" s="6"/>
      <c r="AJ3714" s="6"/>
      <c r="BC3714" s="6"/>
    </row>
    <row r="3715" spans="8:55">
      <c r="H3715" s="6"/>
      <c r="O3715" s="6"/>
      <c r="V3715" s="6"/>
      <c r="AJ3715" s="6"/>
      <c r="BC3715" s="6"/>
    </row>
    <row r="3716" spans="8:55">
      <c r="H3716" s="6"/>
      <c r="O3716" s="6"/>
      <c r="V3716" s="6"/>
      <c r="AJ3716" s="6"/>
      <c r="BC3716" s="6"/>
    </row>
    <row r="3717" spans="8:55">
      <c r="H3717" s="6"/>
      <c r="O3717" s="6"/>
      <c r="V3717" s="6"/>
      <c r="AJ3717" s="6"/>
      <c r="BC3717" s="6"/>
    </row>
    <row r="3718" spans="8:55">
      <c r="H3718" s="6"/>
      <c r="O3718" s="6"/>
      <c r="V3718" s="6"/>
      <c r="AJ3718" s="6"/>
      <c r="BC3718" s="6"/>
    </row>
    <row r="3719" spans="8:55">
      <c r="H3719" s="6"/>
      <c r="O3719" s="6"/>
      <c r="V3719" s="6"/>
      <c r="AJ3719" s="6"/>
      <c r="BC3719" s="6"/>
    </row>
    <row r="3720" spans="8:55">
      <c r="H3720" s="6"/>
      <c r="O3720" s="6"/>
      <c r="V3720" s="6"/>
      <c r="AJ3720" s="6"/>
      <c r="BC3720" s="6"/>
    </row>
    <row r="3721" spans="8:55">
      <c r="H3721" s="6"/>
      <c r="O3721" s="6"/>
      <c r="V3721" s="6"/>
      <c r="AJ3721" s="6"/>
      <c r="BC3721" s="6"/>
    </row>
    <row r="3722" spans="8:55">
      <c r="H3722" s="6"/>
      <c r="O3722" s="6"/>
      <c r="V3722" s="6"/>
      <c r="AJ3722" s="6"/>
      <c r="BC3722" s="6"/>
    </row>
    <row r="3723" spans="8:55">
      <c r="H3723" s="6"/>
      <c r="O3723" s="6"/>
      <c r="V3723" s="6"/>
      <c r="AJ3723" s="6"/>
      <c r="BC3723" s="6"/>
    </row>
    <row r="3724" spans="8:55">
      <c r="H3724" s="6"/>
      <c r="O3724" s="6"/>
      <c r="V3724" s="6"/>
      <c r="AJ3724" s="6"/>
      <c r="BC3724" s="6"/>
    </row>
    <row r="3725" spans="8:55">
      <c r="H3725" s="6"/>
      <c r="O3725" s="6"/>
      <c r="V3725" s="6"/>
      <c r="AJ3725" s="6"/>
      <c r="BC3725" s="6"/>
    </row>
    <row r="3726" spans="8:55">
      <c r="H3726" s="6"/>
      <c r="O3726" s="6"/>
      <c r="V3726" s="6"/>
      <c r="AJ3726" s="6"/>
      <c r="BC3726" s="6"/>
    </row>
    <row r="3727" spans="8:55">
      <c r="H3727" s="6"/>
      <c r="O3727" s="6"/>
      <c r="V3727" s="6"/>
      <c r="AJ3727" s="6"/>
      <c r="BC3727" s="6"/>
    </row>
    <row r="3728" spans="8:55">
      <c r="H3728" s="6"/>
      <c r="O3728" s="6"/>
      <c r="V3728" s="6"/>
      <c r="AJ3728" s="6"/>
      <c r="BC3728" s="6"/>
    </row>
    <row r="3729" spans="8:55">
      <c r="H3729" s="6"/>
      <c r="O3729" s="6"/>
      <c r="V3729" s="6"/>
      <c r="AJ3729" s="6"/>
      <c r="BC3729" s="6"/>
    </row>
    <row r="3730" spans="8:55">
      <c r="H3730" s="6"/>
      <c r="O3730" s="6"/>
      <c r="V3730" s="6"/>
      <c r="AJ3730" s="6"/>
      <c r="BC3730" s="6"/>
    </row>
    <row r="3731" spans="8:55">
      <c r="H3731" s="6"/>
      <c r="O3731" s="6"/>
      <c r="V3731" s="6"/>
      <c r="AJ3731" s="6"/>
      <c r="BC3731" s="6"/>
    </row>
    <row r="3732" spans="8:55">
      <c r="H3732" s="6"/>
      <c r="O3732" s="6"/>
      <c r="V3732" s="6"/>
      <c r="AJ3732" s="6"/>
      <c r="BC3732" s="6"/>
    </row>
    <row r="3733" spans="8:55">
      <c r="H3733" s="6"/>
      <c r="O3733" s="6"/>
      <c r="V3733" s="6"/>
      <c r="AJ3733" s="6"/>
      <c r="BC3733" s="6"/>
    </row>
    <row r="3734" spans="8:55">
      <c r="H3734" s="6"/>
      <c r="O3734" s="6"/>
      <c r="V3734" s="6"/>
      <c r="AJ3734" s="6"/>
      <c r="BC3734" s="6"/>
    </row>
    <row r="3735" spans="8:55">
      <c r="H3735" s="6"/>
      <c r="O3735" s="6"/>
      <c r="V3735" s="6"/>
      <c r="AJ3735" s="6"/>
      <c r="BC3735" s="6"/>
    </row>
    <row r="3736" spans="8:55">
      <c r="H3736" s="6"/>
      <c r="O3736" s="6"/>
      <c r="V3736" s="6"/>
      <c r="AJ3736" s="6"/>
      <c r="BC3736" s="6"/>
    </row>
    <row r="3737" spans="8:55">
      <c r="H3737" s="6"/>
      <c r="O3737" s="6"/>
      <c r="V3737" s="6"/>
      <c r="AJ3737" s="6"/>
      <c r="BC3737" s="6"/>
    </row>
    <row r="3738" spans="8:55">
      <c r="H3738" s="6"/>
      <c r="O3738" s="6"/>
      <c r="V3738" s="6"/>
      <c r="AJ3738" s="6"/>
      <c r="BC3738" s="6"/>
    </row>
    <row r="3739" spans="8:55">
      <c r="H3739" s="6"/>
      <c r="O3739" s="6"/>
      <c r="V3739" s="6"/>
      <c r="AJ3739" s="6"/>
      <c r="BC3739" s="6"/>
    </row>
    <row r="3740" spans="8:55">
      <c r="H3740" s="6"/>
      <c r="O3740" s="6"/>
      <c r="V3740" s="6"/>
      <c r="AJ3740" s="6"/>
      <c r="BC3740" s="6"/>
    </row>
    <row r="3741" spans="8:55">
      <c r="H3741" s="6"/>
      <c r="O3741" s="6"/>
      <c r="V3741" s="6"/>
      <c r="AJ3741" s="6"/>
      <c r="BC3741" s="6"/>
    </row>
    <row r="3742" spans="8:55">
      <c r="H3742" s="6"/>
      <c r="O3742" s="6"/>
      <c r="V3742" s="6"/>
      <c r="AJ3742" s="6"/>
      <c r="BC3742" s="6"/>
    </row>
    <row r="3743" spans="8:55">
      <c r="H3743" s="6"/>
      <c r="O3743" s="6"/>
      <c r="V3743" s="6"/>
      <c r="AJ3743" s="6"/>
      <c r="BC3743" s="6"/>
    </row>
    <row r="3744" spans="8:55">
      <c r="H3744" s="6"/>
      <c r="O3744" s="6"/>
      <c r="V3744" s="6"/>
      <c r="AJ3744" s="6"/>
      <c r="BC3744" s="6"/>
    </row>
    <row r="3745" spans="8:55">
      <c r="H3745" s="6"/>
      <c r="O3745" s="6"/>
      <c r="V3745" s="6"/>
      <c r="AJ3745" s="6"/>
      <c r="BC3745" s="6"/>
    </row>
    <row r="3746" spans="8:55">
      <c r="H3746" s="6"/>
      <c r="O3746" s="6"/>
      <c r="V3746" s="6"/>
      <c r="AJ3746" s="6"/>
      <c r="BC3746" s="6"/>
    </row>
    <row r="3747" spans="8:55">
      <c r="H3747" s="6"/>
      <c r="O3747" s="6"/>
      <c r="V3747" s="6"/>
      <c r="AJ3747" s="6"/>
      <c r="BC3747" s="6"/>
    </row>
    <row r="3748" spans="8:55">
      <c r="H3748" s="6"/>
      <c r="O3748" s="6"/>
      <c r="V3748" s="6"/>
      <c r="AJ3748" s="6"/>
      <c r="BC3748" s="6"/>
    </row>
    <row r="3749" spans="8:55">
      <c r="H3749" s="6"/>
      <c r="O3749" s="6"/>
      <c r="V3749" s="6"/>
      <c r="AJ3749" s="6"/>
      <c r="BC3749" s="6"/>
    </row>
    <row r="3750" spans="8:55">
      <c r="H3750" s="6"/>
      <c r="O3750" s="6"/>
      <c r="V3750" s="6"/>
      <c r="AJ3750" s="6"/>
      <c r="BC3750" s="6"/>
    </row>
    <row r="3751" spans="8:55">
      <c r="H3751" s="6"/>
      <c r="O3751" s="6"/>
      <c r="V3751" s="6"/>
      <c r="AJ3751" s="6"/>
      <c r="BC3751" s="6"/>
    </row>
    <row r="3752" spans="8:55">
      <c r="H3752" s="6"/>
      <c r="O3752" s="6"/>
      <c r="V3752" s="6"/>
      <c r="AJ3752" s="6"/>
      <c r="BC3752" s="6"/>
    </row>
    <row r="3753" spans="8:55">
      <c r="H3753" s="6"/>
      <c r="O3753" s="6"/>
      <c r="V3753" s="6"/>
      <c r="AJ3753" s="6"/>
      <c r="BC3753" s="6"/>
    </row>
    <row r="3754" spans="8:55">
      <c r="H3754" s="6"/>
      <c r="O3754" s="6"/>
      <c r="V3754" s="6"/>
      <c r="AJ3754" s="6"/>
      <c r="BC3754" s="6"/>
    </row>
    <row r="3755" spans="8:55">
      <c r="H3755" s="6"/>
      <c r="O3755" s="6"/>
      <c r="V3755" s="6"/>
      <c r="AJ3755" s="6"/>
      <c r="BC3755" s="6"/>
    </row>
    <row r="3756" spans="8:55">
      <c r="H3756" s="6"/>
      <c r="O3756" s="6"/>
      <c r="V3756" s="6"/>
      <c r="AJ3756" s="6"/>
      <c r="BC3756" s="6"/>
    </row>
    <row r="3757" spans="8:55">
      <c r="H3757" s="6"/>
      <c r="O3757" s="6"/>
      <c r="V3757" s="6"/>
      <c r="AJ3757" s="6"/>
      <c r="BC3757" s="6"/>
    </row>
    <row r="3758" spans="8:55">
      <c r="H3758" s="6"/>
      <c r="O3758" s="6"/>
      <c r="V3758" s="6"/>
      <c r="AJ3758" s="6"/>
      <c r="BC3758" s="6"/>
    </row>
    <row r="3759" spans="8:55">
      <c r="H3759" s="6"/>
      <c r="O3759" s="6"/>
      <c r="V3759" s="6"/>
      <c r="AJ3759" s="6"/>
      <c r="BC3759" s="6"/>
    </row>
    <row r="3760" spans="8:55">
      <c r="H3760" s="6"/>
      <c r="O3760" s="6"/>
      <c r="V3760" s="6"/>
      <c r="AJ3760" s="6"/>
      <c r="BC3760" s="6"/>
    </row>
    <row r="3761" spans="8:55">
      <c r="H3761" s="6"/>
      <c r="O3761" s="6"/>
      <c r="V3761" s="6"/>
      <c r="AJ3761" s="6"/>
      <c r="BC3761" s="6"/>
    </row>
    <row r="3762" spans="8:55">
      <c r="H3762" s="6"/>
      <c r="O3762" s="6"/>
      <c r="V3762" s="6"/>
      <c r="AJ3762" s="6"/>
      <c r="BC3762" s="6"/>
    </row>
    <row r="3763" spans="8:55">
      <c r="H3763" s="6"/>
      <c r="O3763" s="6"/>
      <c r="V3763" s="6"/>
      <c r="AJ3763" s="6"/>
      <c r="BC3763" s="6"/>
    </row>
    <row r="3764" spans="8:55">
      <c r="H3764" s="6"/>
      <c r="O3764" s="6"/>
      <c r="V3764" s="6"/>
      <c r="AJ3764" s="6"/>
      <c r="BC3764" s="6"/>
    </row>
    <row r="3765" spans="8:55">
      <c r="H3765" s="6"/>
      <c r="O3765" s="6"/>
      <c r="V3765" s="6"/>
      <c r="AJ3765" s="6"/>
      <c r="BC3765" s="6"/>
    </row>
    <row r="3766" spans="8:55">
      <c r="H3766" s="6"/>
      <c r="O3766" s="6"/>
      <c r="V3766" s="6"/>
      <c r="AJ3766" s="6"/>
      <c r="BC3766" s="6"/>
    </row>
    <row r="3767" spans="8:55">
      <c r="H3767" s="6"/>
      <c r="O3767" s="6"/>
      <c r="V3767" s="6"/>
      <c r="AJ3767" s="6"/>
      <c r="BC3767" s="6"/>
    </row>
    <row r="3768" spans="8:55">
      <c r="H3768" s="6"/>
      <c r="O3768" s="6"/>
      <c r="V3768" s="6"/>
      <c r="AJ3768" s="6"/>
      <c r="BC3768" s="6"/>
    </row>
    <row r="3769" spans="8:55">
      <c r="H3769" s="6"/>
      <c r="O3769" s="6"/>
      <c r="V3769" s="6"/>
      <c r="AJ3769" s="6"/>
      <c r="BC3769" s="6"/>
    </row>
    <row r="3770" spans="8:55">
      <c r="H3770" s="6"/>
      <c r="O3770" s="6"/>
      <c r="V3770" s="6"/>
      <c r="AJ3770" s="6"/>
      <c r="BC3770" s="6"/>
    </row>
    <row r="3771" spans="8:55">
      <c r="H3771" s="6"/>
      <c r="O3771" s="6"/>
      <c r="V3771" s="6"/>
      <c r="AJ3771" s="6"/>
      <c r="BC3771" s="6"/>
    </row>
    <row r="3772" spans="8:55">
      <c r="H3772" s="6"/>
      <c r="O3772" s="6"/>
      <c r="V3772" s="6"/>
      <c r="AJ3772" s="6"/>
      <c r="BC3772" s="6"/>
    </row>
    <row r="3773" spans="8:55">
      <c r="H3773" s="6"/>
      <c r="O3773" s="6"/>
      <c r="V3773" s="6"/>
      <c r="AJ3773" s="6"/>
      <c r="BC3773" s="6"/>
    </row>
    <row r="3774" spans="8:55">
      <c r="H3774" s="6"/>
      <c r="O3774" s="6"/>
      <c r="V3774" s="6"/>
      <c r="AJ3774" s="6"/>
      <c r="BC3774" s="6"/>
    </row>
    <row r="3775" spans="8:55">
      <c r="H3775" s="6"/>
      <c r="O3775" s="6"/>
      <c r="V3775" s="6"/>
      <c r="AJ3775" s="6"/>
      <c r="BC3775" s="6"/>
    </row>
    <row r="3776" spans="8:55">
      <c r="H3776" s="6"/>
      <c r="O3776" s="6"/>
      <c r="V3776" s="6"/>
      <c r="AJ3776" s="6"/>
      <c r="BC3776" s="6"/>
    </row>
    <row r="3777" spans="8:55">
      <c r="H3777" s="6"/>
      <c r="O3777" s="6"/>
      <c r="V3777" s="6"/>
      <c r="AJ3777" s="6"/>
      <c r="BC3777" s="6"/>
    </row>
    <row r="3778" spans="8:55">
      <c r="H3778" s="6"/>
      <c r="O3778" s="6"/>
      <c r="V3778" s="6"/>
      <c r="AJ3778" s="6"/>
      <c r="BC3778" s="6"/>
    </row>
    <row r="3779" spans="8:55">
      <c r="H3779" s="6"/>
      <c r="O3779" s="6"/>
      <c r="V3779" s="6"/>
      <c r="AJ3779" s="6"/>
      <c r="BC3779" s="6"/>
    </row>
    <row r="3780" spans="8:55">
      <c r="H3780" s="6"/>
      <c r="O3780" s="6"/>
      <c r="V3780" s="6"/>
      <c r="AJ3780" s="6"/>
      <c r="BC3780" s="6"/>
    </row>
    <row r="3781" spans="8:55">
      <c r="H3781" s="6"/>
      <c r="O3781" s="6"/>
      <c r="V3781" s="6"/>
      <c r="AJ3781" s="6"/>
      <c r="BC3781" s="6"/>
    </row>
    <row r="3782" spans="8:55">
      <c r="H3782" s="6"/>
      <c r="O3782" s="6"/>
      <c r="V3782" s="6"/>
      <c r="AJ3782" s="6"/>
      <c r="BC3782" s="6"/>
    </row>
    <row r="3783" spans="8:55">
      <c r="H3783" s="6"/>
      <c r="O3783" s="6"/>
      <c r="V3783" s="6"/>
      <c r="AJ3783" s="6"/>
      <c r="BC3783" s="6"/>
    </row>
    <row r="3784" spans="8:55">
      <c r="H3784" s="6"/>
      <c r="O3784" s="6"/>
      <c r="V3784" s="6"/>
      <c r="AJ3784" s="6"/>
      <c r="BC3784" s="6"/>
    </row>
    <row r="3785" spans="8:55">
      <c r="H3785" s="6"/>
      <c r="O3785" s="6"/>
      <c r="V3785" s="6"/>
      <c r="AJ3785" s="6"/>
      <c r="BC3785" s="6"/>
    </row>
    <row r="3786" spans="8:55">
      <c r="H3786" s="6"/>
      <c r="O3786" s="6"/>
      <c r="V3786" s="6"/>
      <c r="AJ3786" s="6"/>
      <c r="BC3786" s="6"/>
    </row>
    <row r="3787" spans="8:55">
      <c r="H3787" s="6"/>
      <c r="O3787" s="6"/>
      <c r="V3787" s="6"/>
      <c r="AJ3787" s="6"/>
      <c r="BC3787" s="6"/>
    </row>
    <row r="3788" spans="8:55">
      <c r="H3788" s="6"/>
      <c r="O3788" s="6"/>
      <c r="V3788" s="6"/>
      <c r="AJ3788" s="6"/>
      <c r="BC3788" s="6"/>
    </row>
    <row r="3789" spans="8:55">
      <c r="H3789" s="6"/>
      <c r="O3789" s="6"/>
      <c r="V3789" s="6"/>
      <c r="AJ3789" s="6"/>
      <c r="BC3789" s="6"/>
    </row>
    <row r="3790" spans="8:55">
      <c r="H3790" s="6"/>
      <c r="O3790" s="6"/>
      <c r="V3790" s="6"/>
      <c r="AJ3790" s="6"/>
      <c r="BC3790" s="6"/>
    </row>
    <row r="3791" spans="8:55">
      <c r="H3791" s="6"/>
      <c r="O3791" s="6"/>
      <c r="V3791" s="6"/>
      <c r="AJ3791" s="6"/>
      <c r="BC3791" s="6"/>
    </row>
    <row r="3792" spans="8:55">
      <c r="H3792" s="6"/>
      <c r="O3792" s="6"/>
      <c r="V3792" s="6"/>
      <c r="AJ3792" s="6"/>
      <c r="BC3792" s="6"/>
    </row>
    <row r="3793" spans="8:55">
      <c r="H3793" s="6"/>
      <c r="O3793" s="6"/>
      <c r="V3793" s="6"/>
      <c r="AJ3793" s="6"/>
      <c r="BC3793" s="6"/>
    </row>
    <row r="3794" spans="8:55">
      <c r="H3794" s="6"/>
      <c r="O3794" s="6"/>
      <c r="V3794" s="6"/>
      <c r="AJ3794" s="6"/>
      <c r="BC3794" s="6"/>
    </row>
    <row r="3795" spans="8:55">
      <c r="H3795" s="6"/>
      <c r="O3795" s="6"/>
      <c r="V3795" s="6"/>
      <c r="AJ3795" s="6"/>
      <c r="BC3795" s="6"/>
    </row>
    <row r="3796" spans="8:55">
      <c r="H3796" s="6"/>
      <c r="O3796" s="6"/>
      <c r="V3796" s="6"/>
      <c r="AJ3796" s="6"/>
      <c r="BC3796" s="6"/>
    </row>
    <row r="3797" spans="8:55">
      <c r="H3797" s="6"/>
      <c r="O3797" s="6"/>
      <c r="V3797" s="6"/>
      <c r="AJ3797" s="6"/>
      <c r="BC3797" s="6"/>
    </row>
    <row r="3798" spans="8:55">
      <c r="H3798" s="6"/>
      <c r="O3798" s="6"/>
      <c r="V3798" s="6"/>
      <c r="AJ3798" s="6"/>
      <c r="BC3798" s="6"/>
    </row>
    <row r="3799" spans="8:55">
      <c r="H3799" s="6"/>
      <c r="O3799" s="6"/>
      <c r="V3799" s="6"/>
      <c r="AJ3799" s="6"/>
      <c r="BC3799" s="6"/>
    </row>
    <row r="3800" spans="8:55">
      <c r="H3800" s="6"/>
      <c r="O3800" s="6"/>
      <c r="V3800" s="6"/>
      <c r="AJ3800" s="6"/>
      <c r="BC3800" s="6"/>
    </row>
    <row r="3801" spans="8:55">
      <c r="H3801" s="6"/>
      <c r="O3801" s="6"/>
      <c r="V3801" s="6"/>
      <c r="AJ3801" s="6"/>
      <c r="BC3801" s="6"/>
    </row>
    <row r="3802" spans="8:55">
      <c r="H3802" s="6"/>
      <c r="O3802" s="6"/>
      <c r="V3802" s="6"/>
      <c r="AJ3802" s="6"/>
      <c r="BC3802" s="6"/>
    </row>
    <row r="3803" spans="8:55">
      <c r="H3803" s="6"/>
      <c r="O3803" s="6"/>
      <c r="V3803" s="6"/>
      <c r="AJ3803" s="6"/>
      <c r="BC3803" s="6"/>
    </row>
    <row r="3804" spans="8:55">
      <c r="H3804" s="6"/>
      <c r="O3804" s="6"/>
      <c r="V3804" s="6"/>
      <c r="AJ3804" s="6"/>
      <c r="BC3804" s="6"/>
    </row>
    <row r="3805" spans="8:55">
      <c r="H3805" s="6"/>
      <c r="O3805" s="6"/>
      <c r="V3805" s="6"/>
      <c r="AJ3805" s="6"/>
      <c r="BC3805" s="6"/>
    </row>
    <row r="3806" spans="8:55">
      <c r="H3806" s="6"/>
      <c r="O3806" s="6"/>
      <c r="V3806" s="6"/>
      <c r="AJ3806" s="6"/>
      <c r="BC3806" s="6"/>
    </row>
    <row r="3807" spans="8:55">
      <c r="H3807" s="6"/>
      <c r="O3807" s="6"/>
      <c r="V3807" s="6"/>
      <c r="AJ3807" s="6"/>
      <c r="BC3807" s="6"/>
    </row>
    <row r="3808" spans="8:55">
      <c r="H3808" s="6"/>
      <c r="O3808" s="6"/>
      <c r="V3808" s="6"/>
      <c r="AJ3808" s="6"/>
      <c r="BC3808" s="6"/>
    </row>
    <row r="3809" spans="8:55">
      <c r="H3809" s="6"/>
      <c r="O3809" s="6"/>
      <c r="V3809" s="6"/>
      <c r="AJ3809" s="6"/>
      <c r="BC3809" s="6"/>
    </row>
    <row r="3810" spans="8:55">
      <c r="H3810" s="6"/>
      <c r="O3810" s="6"/>
      <c r="V3810" s="6"/>
      <c r="AJ3810" s="6"/>
      <c r="BC3810" s="6"/>
    </row>
    <row r="3811" spans="8:55">
      <c r="H3811" s="6"/>
      <c r="O3811" s="6"/>
      <c r="V3811" s="6"/>
      <c r="AJ3811" s="6"/>
      <c r="BC3811" s="6"/>
    </row>
    <row r="3812" spans="8:55">
      <c r="H3812" s="6"/>
      <c r="O3812" s="6"/>
      <c r="V3812" s="6"/>
      <c r="AJ3812" s="6"/>
      <c r="BC3812" s="6"/>
    </row>
    <row r="3813" spans="8:55">
      <c r="H3813" s="6"/>
      <c r="O3813" s="6"/>
      <c r="V3813" s="6"/>
      <c r="AJ3813" s="6"/>
      <c r="BC3813" s="6"/>
    </row>
    <row r="3814" spans="8:55">
      <c r="H3814" s="6"/>
      <c r="O3814" s="6"/>
      <c r="V3814" s="6"/>
      <c r="AJ3814" s="6"/>
      <c r="BC3814" s="6"/>
    </row>
    <row r="3815" spans="8:55">
      <c r="H3815" s="6"/>
      <c r="O3815" s="6"/>
      <c r="V3815" s="6"/>
      <c r="AJ3815" s="6"/>
      <c r="BC3815" s="6"/>
    </row>
    <row r="3816" spans="8:55">
      <c r="H3816" s="6"/>
      <c r="O3816" s="6"/>
      <c r="V3816" s="6"/>
      <c r="AJ3816" s="6"/>
      <c r="BC3816" s="6"/>
    </row>
    <row r="3817" spans="8:55">
      <c r="H3817" s="6"/>
      <c r="O3817" s="6"/>
      <c r="V3817" s="6"/>
      <c r="AJ3817" s="6"/>
      <c r="BC3817" s="6"/>
    </row>
    <row r="3818" spans="8:55">
      <c r="H3818" s="6"/>
      <c r="O3818" s="6"/>
      <c r="V3818" s="6"/>
      <c r="AJ3818" s="6"/>
      <c r="BC3818" s="6"/>
    </row>
    <row r="3819" spans="8:55">
      <c r="H3819" s="6"/>
      <c r="O3819" s="6"/>
      <c r="V3819" s="6"/>
      <c r="AJ3819" s="6"/>
      <c r="BC3819" s="6"/>
    </row>
    <row r="3820" spans="8:55">
      <c r="H3820" s="6"/>
      <c r="O3820" s="6"/>
      <c r="V3820" s="6"/>
      <c r="AJ3820" s="6"/>
      <c r="BC3820" s="6"/>
    </row>
    <row r="3821" spans="8:55">
      <c r="H3821" s="6"/>
      <c r="O3821" s="6"/>
      <c r="V3821" s="6"/>
      <c r="AJ3821" s="6"/>
      <c r="BC3821" s="6"/>
    </row>
    <row r="3822" spans="8:55">
      <c r="H3822" s="6"/>
      <c r="O3822" s="6"/>
      <c r="V3822" s="6"/>
      <c r="AJ3822" s="6"/>
      <c r="BC3822" s="6"/>
    </row>
    <row r="3823" spans="8:55">
      <c r="H3823" s="6"/>
      <c r="O3823" s="6"/>
      <c r="V3823" s="6"/>
      <c r="AJ3823" s="6"/>
      <c r="BC3823" s="6"/>
    </row>
    <row r="3824" spans="8:55">
      <c r="H3824" s="6"/>
      <c r="O3824" s="6"/>
      <c r="V3824" s="6"/>
      <c r="AJ3824" s="6"/>
      <c r="BC3824" s="6"/>
    </row>
    <row r="3825" spans="8:55">
      <c r="H3825" s="6"/>
      <c r="O3825" s="6"/>
      <c r="V3825" s="6"/>
      <c r="AJ3825" s="6"/>
      <c r="BC3825" s="6"/>
    </row>
    <row r="3826" spans="8:55">
      <c r="H3826" s="6"/>
      <c r="O3826" s="6"/>
      <c r="V3826" s="6"/>
      <c r="AJ3826" s="6"/>
      <c r="BC3826" s="6"/>
    </row>
    <row r="3827" spans="8:55">
      <c r="H3827" s="6"/>
      <c r="O3827" s="6"/>
      <c r="V3827" s="6"/>
      <c r="AJ3827" s="6"/>
      <c r="BC3827" s="6"/>
    </row>
    <row r="3828" spans="8:55">
      <c r="H3828" s="6"/>
      <c r="O3828" s="6"/>
      <c r="V3828" s="6"/>
      <c r="AJ3828" s="6"/>
      <c r="BC3828" s="6"/>
    </row>
    <row r="3829" spans="8:55">
      <c r="H3829" s="6"/>
      <c r="O3829" s="6"/>
      <c r="V3829" s="6"/>
      <c r="AJ3829" s="6"/>
      <c r="BC3829" s="6"/>
    </row>
    <row r="3830" spans="8:55">
      <c r="H3830" s="6"/>
      <c r="O3830" s="6"/>
      <c r="V3830" s="6"/>
      <c r="AJ3830" s="6"/>
      <c r="BC3830" s="6"/>
    </row>
    <row r="3831" spans="8:55">
      <c r="H3831" s="6"/>
      <c r="O3831" s="6"/>
      <c r="V3831" s="6"/>
      <c r="AJ3831" s="6"/>
      <c r="BC3831" s="6"/>
    </row>
    <row r="3832" spans="8:55">
      <c r="H3832" s="6"/>
      <c r="O3832" s="6"/>
      <c r="V3832" s="6"/>
      <c r="AJ3832" s="6"/>
      <c r="BC3832" s="6"/>
    </row>
    <row r="3833" spans="8:55">
      <c r="H3833" s="6"/>
      <c r="O3833" s="6"/>
      <c r="V3833" s="6"/>
      <c r="AJ3833" s="6"/>
      <c r="BC3833" s="6"/>
    </row>
    <row r="3834" spans="8:55">
      <c r="H3834" s="6"/>
      <c r="O3834" s="6"/>
      <c r="V3834" s="6"/>
      <c r="AJ3834" s="6"/>
      <c r="BC3834" s="6"/>
    </row>
    <row r="3835" spans="8:55">
      <c r="H3835" s="6"/>
      <c r="O3835" s="6"/>
      <c r="V3835" s="6"/>
      <c r="AJ3835" s="6"/>
      <c r="BC3835" s="6"/>
    </row>
    <row r="3836" spans="8:55">
      <c r="H3836" s="6"/>
      <c r="O3836" s="6"/>
      <c r="V3836" s="6"/>
      <c r="AJ3836" s="6"/>
      <c r="BC3836" s="6"/>
    </row>
    <row r="3837" spans="8:55">
      <c r="H3837" s="6"/>
      <c r="O3837" s="6"/>
      <c r="V3837" s="6"/>
      <c r="AJ3837" s="6"/>
      <c r="BC3837" s="6"/>
    </row>
    <row r="3838" spans="8:55">
      <c r="H3838" s="6"/>
      <c r="O3838" s="6"/>
      <c r="V3838" s="6"/>
      <c r="AJ3838" s="6"/>
      <c r="BC3838" s="6"/>
    </row>
    <row r="3839" spans="8:55">
      <c r="H3839" s="6"/>
      <c r="O3839" s="6"/>
      <c r="V3839" s="6"/>
      <c r="AJ3839" s="6"/>
      <c r="BC3839" s="6"/>
    </row>
    <row r="3840" spans="8:55">
      <c r="H3840" s="6"/>
      <c r="O3840" s="6"/>
      <c r="V3840" s="6"/>
      <c r="AJ3840" s="6"/>
      <c r="BC3840" s="6"/>
    </row>
    <row r="3841" spans="8:55">
      <c r="H3841" s="6"/>
      <c r="O3841" s="6"/>
      <c r="V3841" s="6"/>
      <c r="AJ3841" s="6"/>
      <c r="BC3841" s="6"/>
    </row>
    <row r="3842" spans="8:55">
      <c r="H3842" s="6"/>
      <c r="O3842" s="6"/>
      <c r="V3842" s="6"/>
      <c r="AJ3842" s="6"/>
      <c r="BC3842" s="6"/>
    </row>
    <row r="3843" spans="8:55">
      <c r="H3843" s="6"/>
      <c r="O3843" s="6"/>
      <c r="V3843" s="6"/>
      <c r="AJ3843" s="6"/>
      <c r="BC3843" s="6"/>
    </row>
    <row r="3844" spans="8:55">
      <c r="H3844" s="6"/>
      <c r="O3844" s="6"/>
      <c r="V3844" s="6"/>
      <c r="AJ3844" s="6"/>
      <c r="BC3844" s="6"/>
    </row>
    <row r="3845" spans="8:55">
      <c r="H3845" s="6"/>
      <c r="O3845" s="6"/>
      <c r="V3845" s="6"/>
      <c r="AJ3845" s="6"/>
      <c r="BC3845" s="6"/>
    </row>
    <row r="3846" spans="8:55">
      <c r="H3846" s="6"/>
      <c r="O3846" s="6"/>
      <c r="V3846" s="6"/>
      <c r="AJ3846" s="6"/>
      <c r="BC3846" s="6"/>
    </row>
    <row r="3847" spans="8:55">
      <c r="H3847" s="6"/>
      <c r="O3847" s="6"/>
      <c r="V3847" s="6"/>
      <c r="AJ3847" s="6"/>
      <c r="BC3847" s="6"/>
    </row>
    <row r="3848" spans="8:55">
      <c r="H3848" s="6"/>
      <c r="O3848" s="6"/>
      <c r="V3848" s="6"/>
      <c r="AJ3848" s="6"/>
      <c r="BC3848" s="6"/>
    </row>
    <row r="3849" spans="8:55">
      <c r="H3849" s="6"/>
      <c r="O3849" s="6"/>
      <c r="V3849" s="6"/>
      <c r="AJ3849" s="6"/>
      <c r="BC3849" s="6"/>
    </row>
    <row r="3850" spans="8:55">
      <c r="H3850" s="6"/>
      <c r="O3850" s="6"/>
      <c r="V3850" s="6"/>
      <c r="AJ3850" s="6"/>
      <c r="BC3850" s="6"/>
    </row>
    <row r="3851" spans="8:55">
      <c r="H3851" s="6"/>
      <c r="O3851" s="6"/>
      <c r="V3851" s="6"/>
      <c r="AJ3851" s="6"/>
      <c r="BC3851" s="6"/>
    </row>
    <row r="3852" spans="8:55">
      <c r="H3852" s="6"/>
      <c r="O3852" s="6"/>
      <c r="V3852" s="6"/>
      <c r="AJ3852" s="6"/>
      <c r="BC3852" s="6"/>
    </row>
    <row r="3853" spans="8:55">
      <c r="H3853" s="6"/>
      <c r="O3853" s="6"/>
      <c r="V3853" s="6"/>
      <c r="AJ3853" s="6"/>
      <c r="BC3853" s="6"/>
    </row>
    <row r="3854" spans="8:55">
      <c r="H3854" s="6"/>
      <c r="O3854" s="6"/>
      <c r="V3854" s="6"/>
      <c r="AJ3854" s="6"/>
      <c r="BC3854" s="6"/>
    </row>
    <row r="3855" spans="8:55">
      <c r="H3855" s="6"/>
      <c r="O3855" s="6"/>
      <c r="V3855" s="6"/>
      <c r="AJ3855" s="6"/>
      <c r="BC3855" s="6"/>
    </row>
    <row r="3856" spans="8:55">
      <c r="H3856" s="6"/>
      <c r="O3856" s="6"/>
      <c r="V3856" s="6"/>
      <c r="AJ3856" s="6"/>
      <c r="BC3856" s="6"/>
    </row>
    <row r="3857" spans="8:55">
      <c r="H3857" s="6"/>
      <c r="O3857" s="6"/>
      <c r="V3857" s="6"/>
      <c r="AJ3857" s="6"/>
      <c r="BC3857" s="6"/>
    </row>
    <row r="3858" spans="8:55">
      <c r="H3858" s="6"/>
      <c r="O3858" s="6"/>
      <c r="V3858" s="6"/>
      <c r="AJ3858" s="6"/>
      <c r="BC3858" s="6"/>
    </row>
    <row r="3859" spans="8:55">
      <c r="H3859" s="6"/>
      <c r="O3859" s="6"/>
      <c r="V3859" s="6"/>
      <c r="AJ3859" s="6"/>
      <c r="BC3859" s="6"/>
    </row>
    <row r="3860" spans="8:55">
      <c r="H3860" s="6"/>
      <c r="O3860" s="6"/>
      <c r="V3860" s="6"/>
      <c r="AJ3860" s="6"/>
      <c r="BC3860" s="6"/>
    </row>
    <row r="3861" spans="8:55">
      <c r="H3861" s="6"/>
      <c r="O3861" s="6"/>
      <c r="V3861" s="6"/>
      <c r="AJ3861" s="6"/>
      <c r="BC3861" s="6"/>
    </row>
    <row r="3862" spans="8:55">
      <c r="H3862" s="6"/>
      <c r="O3862" s="6"/>
      <c r="V3862" s="6"/>
      <c r="AJ3862" s="6"/>
      <c r="BC3862" s="6"/>
    </row>
    <row r="3863" spans="8:55">
      <c r="H3863" s="6"/>
      <c r="O3863" s="6"/>
      <c r="V3863" s="6"/>
      <c r="AJ3863" s="6"/>
      <c r="BC3863" s="6"/>
    </row>
    <row r="3864" spans="8:55">
      <c r="H3864" s="6"/>
      <c r="O3864" s="6"/>
      <c r="V3864" s="6"/>
      <c r="AJ3864" s="6"/>
      <c r="BC3864" s="6"/>
    </row>
    <row r="3865" spans="8:55">
      <c r="H3865" s="6"/>
      <c r="O3865" s="6"/>
      <c r="V3865" s="6"/>
      <c r="AJ3865" s="6"/>
      <c r="BC3865" s="6"/>
    </row>
    <row r="3866" spans="8:55">
      <c r="H3866" s="6"/>
      <c r="O3866" s="6"/>
      <c r="V3866" s="6"/>
      <c r="AJ3866" s="6"/>
      <c r="BC3866" s="6"/>
    </row>
    <row r="3867" spans="8:55">
      <c r="H3867" s="6"/>
      <c r="O3867" s="6"/>
      <c r="V3867" s="6"/>
      <c r="AJ3867" s="6"/>
      <c r="BC3867" s="6"/>
    </row>
    <row r="3868" spans="8:55">
      <c r="H3868" s="6"/>
      <c r="O3868" s="6"/>
      <c r="V3868" s="6"/>
      <c r="AJ3868" s="6"/>
      <c r="BC3868" s="6"/>
    </row>
    <row r="3869" spans="8:55">
      <c r="H3869" s="6"/>
      <c r="O3869" s="6"/>
      <c r="V3869" s="6"/>
      <c r="AJ3869" s="6"/>
      <c r="BC3869" s="6"/>
    </row>
    <row r="3870" spans="8:55">
      <c r="H3870" s="6"/>
      <c r="O3870" s="6"/>
      <c r="V3870" s="6"/>
      <c r="AJ3870" s="6"/>
      <c r="BC3870" s="6"/>
    </row>
    <row r="3871" spans="8:55">
      <c r="H3871" s="6"/>
      <c r="O3871" s="6"/>
      <c r="V3871" s="6"/>
      <c r="AJ3871" s="6"/>
      <c r="BC3871" s="6"/>
    </row>
    <row r="3872" spans="8:55">
      <c r="H3872" s="6"/>
      <c r="O3872" s="6"/>
      <c r="V3872" s="6"/>
      <c r="AJ3872" s="6"/>
      <c r="BC3872" s="6"/>
    </row>
    <row r="3873" spans="8:55">
      <c r="H3873" s="6"/>
      <c r="O3873" s="6"/>
      <c r="V3873" s="6"/>
      <c r="AJ3873" s="6"/>
      <c r="BC3873" s="6"/>
    </row>
    <row r="3874" spans="8:55">
      <c r="H3874" s="6"/>
      <c r="O3874" s="6"/>
      <c r="V3874" s="6"/>
      <c r="AJ3874" s="6"/>
      <c r="BC3874" s="6"/>
    </row>
    <row r="3875" spans="8:55">
      <c r="H3875" s="6"/>
      <c r="O3875" s="6"/>
      <c r="V3875" s="6"/>
      <c r="AJ3875" s="6"/>
      <c r="BC3875" s="6"/>
    </row>
    <row r="3876" spans="8:55">
      <c r="H3876" s="6"/>
      <c r="O3876" s="6"/>
      <c r="V3876" s="6"/>
      <c r="AJ3876" s="6"/>
      <c r="BC3876" s="6"/>
    </row>
    <row r="3877" spans="8:55">
      <c r="H3877" s="6"/>
      <c r="O3877" s="6"/>
      <c r="V3877" s="6"/>
      <c r="AJ3877" s="6"/>
      <c r="BC3877" s="6"/>
    </row>
    <row r="3878" spans="8:55">
      <c r="H3878" s="6"/>
      <c r="O3878" s="6"/>
      <c r="V3878" s="6"/>
      <c r="AJ3878" s="6"/>
      <c r="BC3878" s="6"/>
    </row>
    <row r="3879" spans="8:55">
      <c r="H3879" s="6"/>
      <c r="O3879" s="6"/>
      <c r="V3879" s="6"/>
      <c r="AJ3879" s="6"/>
      <c r="BC3879" s="6"/>
    </row>
    <row r="3880" spans="8:55">
      <c r="H3880" s="6"/>
      <c r="O3880" s="6"/>
      <c r="V3880" s="6"/>
      <c r="AJ3880" s="6"/>
      <c r="BC3880" s="6"/>
    </row>
    <row r="3881" spans="8:55">
      <c r="H3881" s="6"/>
      <c r="O3881" s="6"/>
      <c r="V3881" s="6"/>
      <c r="AJ3881" s="6"/>
      <c r="BC3881" s="6"/>
    </row>
    <row r="3882" spans="8:55">
      <c r="H3882" s="6"/>
      <c r="O3882" s="6"/>
      <c r="V3882" s="6"/>
      <c r="AJ3882" s="6"/>
      <c r="BC3882" s="6"/>
    </row>
    <row r="3883" spans="8:55">
      <c r="H3883" s="6"/>
      <c r="O3883" s="6"/>
      <c r="V3883" s="6"/>
      <c r="AJ3883" s="6"/>
      <c r="BC3883" s="6"/>
    </row>
    <row r="3884" spans="8:55">
      <c r="H3884" s="6"/>
      <c r="O3884" s="6"/>
      <c r="V3884" s="6"/>
      <c r="AJ3884" s="6"/>
      <c r="BC3884" s="6"/>
    </row>
    <row r="3885" spans="8:55">
      <c r="H3885" s="6"/>
      <c r="O3885" s="6"/>
      <c r="V3885" s="6"/>
      <c r="AJ3885" s="6"/>
      <c r="BC3885" s="6"/>
    </row>
    <row r="3886" spans="8:55">
      <c r="H3886" s="6"/>
      <c r="O3886" s="6"/>
      <c r="V3886" s="6"/>
      <c r="AJ3886" s="6"/>
      <c r="BC3886" s="6"/>
    </row>
    <row r="3887" spans="8:55">
      <c r="H3887" s="6"/>
      <c r="O3887" s="6"/>
      <c r="V3887" s="6"/>
      <c r="AJ3887" s="6"/>
      <c r="BC3887" s="6"/>
    </row>
    <row r="3888" spans="8:55">
      <c r="H3888" s="6"/>
      <c r="O3888" s="6"/>
      <c r="V3888" s="6"/>
      <c r="AJ3888" s="6"/>
      <c r="BC3888" s="6"/>
    </row>
    <row r="3889" spans="8:55">
      <c r="H3889" s="6"/>
      <c r="O3889" s="6"/>
      <c r="V3889" s="6"/>
      <c r="AJ3889" s="6"/>
      <c r="BC3889" s="6"/>
    </row>
    <row r="3890" spans="8:55">
      <c r="H3890" s="6"/>
      <c r="O3890" s="6"/>
      <c r="V3890" s="6"/>
      <c r="AJ3890" s="6"/>
      <c r="BC3890" s="6"/>
    </row>
    <row r="3891" spans="8:55">
      <c r="H3891" s="6"/>
      <c r="O3891" s="6"/>
      <c r="V3891" s="6"/>
      <c r="AJ3891" s="6"/>
      <c r="BC3891" s="6"/>
    </row>
    <row r="3892" spans="8:55">
      <c r="H3892" s="6"/>
      <c r="O3892" s="6"/>
      <c r="V3892" s="6"/>
      <c r="AJ3892" s="6"/>
      <c r="BC3892" s="6"/>
    </row>
    <row r="3893" spans="8:55">
      <c r="H3893" s="6"/>
      <c r="O3893" s="6"/>
      <c r="V3893" s="6"/>
      <c r="AJ3893" s="6"/>
      <c r="BC3893" s="6"/>
    </row>
    <row r="3894" spans="8:55">
      <c r="H3894" s="6"/>
      <c r="O3894" s="6"/>
      <c r="V3894" s="6"/>
      <c r="AJ3894" s="6"/>
      <c r="BC3894" s="6"/>
    </row>
    <row r="3895" spans="8:55">
      <c r="H3895" s="6"/>
      <c r="O3895" s="6"/>
      <c r="V3895" s="6"/>
      <c r="AJ3895" s="6"/>
      <c r="BC3895" s="6"/>
    </row>
    <row r="3896" spans="8:55">
      <c r="H3896" s="6"/>
      <c r="O3896" s="6"/>
      <c r="V3896" s="6"/>
      <c r="AJ3896" s="6"/>
      <c r="BC3896" s="6"/>
    </row>
    <row r="3897" spans="8:55">
      <c r="H3897" s="6"/>
      <c r="O3897" s="6"/>
      <c r="V3897" s="6"/>
      <c r="AJ3897" s="6"/>
      <c r="BC3897" s="6"/>
    </row>
    <row r="3898" spans="8:55">
      <c r="H3898" s="6"/>
      <c r="O3898" s="6"/>
      <c r="V3898" s="6"/>
      <c r="AJ3898" s="6"/>
      <c r="BC3898" s="6"/>
    </row>
    <row r="3899" spans="8:55">
      <c r="H3899" s="6"/>
      <c r="O3899" s="6"/>
      <c r="V3899" s="6"/>
      <c r="AJ3899" s="6"/>
      <c r="BC3899" s="6"/>
    </row>
    <row r="3900" spans="8:55">
      <c r="H3900" s="6"/>
      <c r="O3900" s="6"/>
      <c r="V3900" s="6"/>
      <c r="AJ3900" s="6"/>
      <c r="BC3900" s="6"/>
    </row>
    <row r="3901" spans="8:55">
      <c r="H3901" s="6"/>
      <c r="O3901" s="6"/>
      <c r="V3901" s="6"/>
      <c r="AJ3901" s="6"/>
      <c r="BC3901" s="6"/>
    </row>
    <row r="3902" spans="8:55">
      <c r="H3902" s="6"/>
      <c r="O3902" s="6"/>
      <c r="V3902" s="6"/>
      <c r="AJ3902" s="6"/>
      <c r="BC3902" s="6"/>
    </row>
    <row r="3903" spans="8:55">
      <c r="H3903" s="6"/>
      <c r="O3903" s="6"/>
      <c r="V3903" s="6"/>
      <c r="AJ3903" s="6"/>
      <c r="BC3903" s="6"/>
    </row>
    <row r="3904" spans="8:55">
      <c r="H3904" s="6"/>
      <c r="O3904" s="6"/>
      <c r="V3904" s="6"/>
      <c r="AJ3904" s="6"/>
      <c r="BC3904" s="6"/>
    </row>
    <row r="3905" spans="8:55">
      <c r="H3905" s="6"/>
      <c r="O3905" s="6"/>
      <c r="V3905" s="6"/>
      <c r="AJ3905" s="6"/>
      <c r="BC3905" s="6"/>
    </row>
    <row r="3906" spans="8:55">
      <c r="H3906" s="6"/>
      <c r="O3906" s="6"/>
      <c r="V3906" s="6"/>
      <c r="AJ3906" s="6"/>
      <c r="BC3906" s="6"/>
    </row>
    <row r="3907" spans="8:55">
      <c r="H3907" s="6"/>
      <c r="O3907" s="6"/>
      <c r="V3907" s="6"/>
      <c r="AJ3907" s="6"/>
      <c r="BC3907" s="6"/>
    </row>
    <row r="3908" spans="8:55">
      <c r="H3908" s="6"/>
      <c r="O3908" s="6"/>
      <c r="V3908" s="6"/>
      <c r="AJ3908" s="6"/>
      <c r="BC3908" s="6"/>
    </row>
    <row r="3909" spans="8:55">
      <c r="H3909" s="6"/>
      <c r="O3909" s="6"/>
      <c r="V3909" s="6"/>
      <c r="AJ3909" s="6"/>
      <c r="BC3909" s="6"/>
    </row>
    <row r="3910" spans="8:55">
      <c r="H3910" s="6"/>
      <c r="O3910" s="6"/>
      <c r="V3910" s="6"/>
      <c r="AJ3910" s="6"/>
      <c r="BC3910" s="6"/>
    </row>
    <row r="3911" spans="8:55">
      <c r="H3911" s="6"/>
      <c r="O3911" s="6"/>
      <c r="V3911" s="6"/>
      <c r="AJ3911" s="6"/>
      <c r="BC3911" s="6"/>
    </row>
    <row r="3912" spans="8:55">
      <c r="H3912" s="6"/>
      <c r="O3912" s="6"/>
      <c r="V3912" s="6"/>
      <c r="AJ3912" s="6"/>
      <c r="BC3912" s="6"/>
    </row>
    <row r="3913" spans="8:55">
      <c r="H3913" s="6"/>
      <c r="O3913" s="6"/>
      <c r="V3913" s="6"/>
      <c r="AJ3913" s="6"/>
      <c r="BC3913" s="6"/>
    </row>
    <row r="3914" spans="8:55">
      <c r="H3914" s="6"/>
      <c r="O3914" s="6"/>
      <c r="V3914" s="6"/>
      <c r="AJ3914" s="6"/>
      <c r="BC3914" s="6"/>
    </row>
    <row r="3915" spans="8:55">
      <c r="H3915" s="6"/>
      <c r="O3915" s="6"/>
      <c r="V3915" s="6"/>
      <c r="AJ3915" s="6"/>
      <c r="BC3915" s="6"/>
    </row>
    <row r="3916" spans="8:55">
      <c r="H3916" s="6"/>
      <c r="O3916" s="6"/>
      <c r="V3916" s="6"/>
      <c r="AJ3916" s="6"/>
      <c r="BC3916" s="6"/>
    </row>
    <row r="3917" spans="8:55">
      <c r="H3917" s="6"/>
      <c r="O3917" s="6"/>
      <c r="V3917" s="6"/>
      <c r="AJ3917" s="6"/>
      <c r="BC3917" s="6"/>
    </row>
    <row r="3918" spans="8:55">
      <c r="H3918" s="6"/>
      <c r="O3918" s="6"/>
      <c r="V3918" s="6"/>
      <c r="AJ3918" s="6"/>
      <c r="BC3918" s="6"/>
    </row>
    <row r="3919" spans="8:55">
      <c r="H3919" s="6"/>
      <c r="O3919" s="6"/>
      <c r="V3919" s="6"/>
      <c r="AJ3919" s="6"/>
      <c r="BC3919" s="6"/>
    </row>
    <row r="3920" spans="8:55">
      <c r="H3920" s="6"/>
      <c r="O3920" s="6"/>
      <c r="V3920" s="6"/>
      <c r="AJ3920" s="6"/>
      <c r="BC3920" s="6"/>
    </row>
    <row r="3921" spans="8:55">
      <c r="H3921" s="6"/>
      <c r="O3921" s="6"/>
      <c r="V3921" s="6"/>
      <c r="AJ3921" s="6"/>
      <c r="BC3921" s="6"/>
    </row>
    <row r="3922" spans="8:55">
      <c r="H3922" s="6"/>
      <c r="O3922" s="6"/>
      <c r="V3922" s="6"/>
      <c r="AJ3922" s="6"/>
      <c r="BC3922" s="6"/>
    </row>
    <row r="3923" spans="8:55">
      <c r="H3923" s="6"/>
      <c r="O3923" s="6"/>
      <c r="V3923" s="6"/>
      <c r="AJ3923" s="6"/>
      <c r="BC3923" s="6"/>
    </row>
    <row r="3924" spans="8:55">
      <c r="H3924" s="6"/>
      <c r="O3924" s="6"/>
      <c r="V3924" s="6"/>
      <c r="AJ3924" s="6"/>
      <c r="BC3924" s="6"/>
    </row>
    <row r="3925" spans="8:55">
      <c r="H3925" s="6"/>
      <c r="O3925" s="6"/>
      <c r="V3925" s="6"/>
      <c r="AJ3925" s="6"/>
      <c r="BC3925" s="6"/>
    </row>
    <row r="3926" spans="8:55">
      <c r="H3926" s="6"/>
      <c r="O3926" s="6"/>
      <c r="V3926" s="6"/>
      <c r="AJ3926" s="6"/>
      <c r="BC3926" s="6"/>
    </row>
    <row r="3927" spans="8:55">
      <c r="H3927" s="6"/>
      <c r="O3927" s="6"/>
      <c r="V3927" s="6"/>
      <c r="AJ3927" s="6"/>
      <c r="BC3927" s="6"/>
    </row>
    <row r="3928" spans="8:55">
      <c r="H3928" s="6"/>
      <c r="O3928" s="6"/>
      <c r="V3928" s="6"/>
      <c r="AJ3928" s="6"/>
      <c r="BC3928" s="6"/>
    </row>
    <row r="3929" spans="8:55">
      <c r="H3929" s="6"/>
      <c r="O3929" s="6"/>
      <c r="V3929" s="6"/>
      <c r="AJ3929" s="6"/>
      <c r="BC3929" s="6"/>
    </row>
    <row r="3930" spans="8:55">
      <c r="H3930" s="6"/>
      <c r="O3930" s="6"/>
      <c r="V3930" s="6"/>
      <c r="AJ3930" s="6"/>
      <c r="BC3930" s="6"/>
    </row>
    <row r="3931" spans="8:55">
      <c r="H3931" s="6"/>
      <c r="O3931" s="6"/>
      <c r="V3931" s="6"/>
      <c r="AJ3931" s="6"/>
      <c r="BC3931" s="6"/>
    </row>
    <row r="3932" spans="8:55">
      <c r="H3932" s="6"/>
      <c r="O3932" s="6"/>
      <c r="V3932" s="6"/>
      <c r="AJ3932" s="6"/>
      <c r="BC3932" s="6"/>
    </row>
    <row r="3933" spans="8:55">
      <c r="H3933" s="6"/>
      <c r="O3933" s="6"/>
      <c r="V3933" s="6"/>
      <c r="AJ3933" s="6"/>
      <c r="BC3933" s="6"/>
    </row>
    <row r="3934" spans="8:55">
      <c r="H3934" s="6"/>
      <c r="O3934" s="6"/>
      <c r="V3934" s="6"/>
      <c r="AJ3934" s="6"/>
      <c r="BC3934" s="6"/>
    </row>
    <row r="3935" spans="8:55">
      <c r="H3935" s="6"/>
      <c r="O3935" s="6"/>
      <c r="V3935" s="6"/>
      <c r="AJ3935" s="6"/>
      <c r="BC3935" s="6"/>
    </row>
    <row r="3936" spans="8:55">
      <c r="H3936" s="6"/>
      <c r="O3936" s="6"/>
      <c r="V3936" s="6"/>
      <c r="AJ3936" s="6"/>
      <c r="BC3936" s="6"/>
    </row>
    <row r="3937" spans="8:55">
      <c r="H3937" s="6"/>
      <c r="O3937" s="6"/>
      <c r="V3937" s="6"/>
      <c r="AJ3937" s="6"/>
      <c r="BC3937" s="6"/>
    </row>
    <row r="3938" spans="8:55">
      <c r="H3938" s="6"/>
      <c r="O3938" s="6"/>
      <c r="V3938" s="6"/>
      <c r="AJ3938" s="6"/>
      <c r="BC3938" s="6"/>
    </row>
    <row r="3939" spans="8:55">
      <c r="H3939" s="6"/>
      <c r="O3939" s="6"/>
      <c r="V3939" s="6"/>
      <c r="AJ3939" s="6"/>
      <c r="BC3939" s="6"/>
    </row>
    <row r="3940" spans="8:55">
      <c r="H3940" s="6"/>
      <c r="O3940" s="6"/>
      <c r="V3940" s="6"/>
      <c r="AJ3940" s="6"/>
      <c r="BC3940" s="6"/>
    </row>
    <row r="3941" spans="8:55">
      <c r="H3941" s="6"/>
      <c r="O3941" s="6"/>
      <c r="V3941" s="6"/>
      <c r="AJ3941" s="6"/>
      <c r="BC3941" s="6"/>
    </row>
    <row r="3942" spans="8:55">
      <c r="H3942" s="6"/>
      <c r="O3942" s="6"/>
      <c r="V3942" s="6"/>
      <c r="AJ3942" s="6"/>
      <c r="BC3942" s="6"/>
    </row>
    <row r="3943" spans="8:55">
      <c r="H3943" s="6"/>
      <c r="O3943" s="6"/>
      <c r="V3943" s="6"/>
      <c r="AJ3943" s="6"/>
      <c r="BC3943" s="6"/>
    </row>
    <row r="3944" spans="8:55">
      <c r="H3944" s="6"/>
      <c r="O3944" s="6"/>
      <c r="V3944" s="6"/>
      <c r="AJ3944" s="6"/>
      <c r="BC3944" s="6"/>
    </row>
    <row r="3945" spans="8:55">
      <c r="H3945" s="6"/>
      <c r="O3945" s="6"/>
      <c r="V3945" s="6"/>
      <c r="AJ3945" s="6"/>
      <c r="BC3945" s="6"/>
    </row>
    <row r="3946" spans="8:55">
      <c r="H3946" s="6"/>
      <c r="O3946" s="6"/>
      <c r="V3946" s="6"/>
      <c r="AJ3946" s="6"/>
      <c r="BC3946" s="6"/>
    </row>
    <row r="3947" spans="8:55">
      <c r="H3947" s="6"/>
      <c r="O3947" s="6"/>
      <c r="V3947" s="6"/>
      <c r="AJ3947" s="6"/>
      <c r="BC3947" s="6"/>
    </row>
    <row r="3948" spans="8:55">
      <c r="H3948" s="6"/>
      <c r="O3948" s="6"/>
      <c r="V3948" s="6"/>
      <c r="AJ3948" s="6"/>
      <c r="BC3948" s="6"/>
    </row>
    <row r="3949" spans="8:55">
      <c r="H3949" s="6"/>
      <c r="O3949" s="6"/>
      <c r="V3949" s="6"/>
      <c r="AJ3949" s="6"/>
      <c r="BC3949" s="6"/>
    </row>
    <row r="3950" spans="8:55">
      <c r="H3950" s="6"/>
      <c r="O3950" s="6"/>
      <c r="V3950" s="6"/>
      <c r="AJ3950" s="6"/>
      <c r="BC3950" s="6"/>
    </row>
    <row r="3951" spans="8:55">
      <c r="H3951" s="6"/>
      <c r="O3951" s="6"/>
      <c r="V3951" s="6"/>
      <c r="AJ3951" s="6"/>
      <c r="BC3951" s="6"/>
    </row>
    <row r="3952" spans="8:55">
      <c r="H3952" s="6"/>
      <c r="O3952" s="6"/>
      <c r="V3952" s="6"/>
      <c r="AJ3952" s="6"/>
      <c r="BC3952" s="6"/>
    </row>
    <row r="3953" spans="8:55">
      <c r="H3953" s="6"/>
      <c r="O3953" s="6"/>
      <c r="V3953" s="6"/>
      <c r="AJ3953" s="6"/>
      <c r="BC3953" s="6"/>
    </row>
    <row r="3954" spans="8:55">
      <c r="H3954" s="6"/>
      <c r="O3954" s="6"/>
      <c r="V3954" s="6"/>
      <c r="AJ3954" s="6"/>
      <c r="BC3954" s="6"/>
    </row>
    <row r="3955" spans="8:55">
      <c r="H3955" s="6"/>
      <c r="O3955" s="6"/>
      <c r="V3955" s="6"/>
      <c r="AJ3955" s="6"/>
      <c r="BC3955" s="6"/>
    </row>
    <row r="3956" spans="8:55">
      <c r="H3956" s="6"/>
      <c r="O3956" s="6"/>
      <c r="V3956" s="6"/>
      <c r="AJ3956" s="6"/>
      <c r="BC3956" s="6"/>
    </row>
    <row r="3957" spans="8:55">
      <c r="H3957" s="6"/>
      <c r="O3957" s="6"/>
      <c r="V3957" s="6"/>
      <c r="AJ3957" s="6"/>
      <c r="BC3957" s="6"/>
    </row>
    <row r="3958" spans="8:55">
      <c r="H3958" s="6"/>
      <c r="O3958" s="6"/>
      <c r="V3958" s="6"/>
      <c r="AJ3958" s="6"/>
      <c r="BC3958" s="6"/>
    </row>
    <row r="3959" spans="8:55">
      <c r="H3959" s="6"/>
      <c r="O3959" s="6"/>
      <c r="V3959" s="6"/>
      <c r="AJ3959" s="6"/>
      <c r="BC3959" s="6"/>
    </row>
    <row r="3960" spans="8:55">
      <c r="H3960" s="6"/>
      <c r="O3960" s="6"/>
      <c r="V3960" s="6"/>
      <c r="AJ3960" s="6"/>
      <c r="BC3960" s="6"/>
    </row>
    <row r="3961" spans="8:55">
      <c r="H3961" s="6"/>
      <c r="O3961" s="6"/>
      <c r="V3961" s="6"/>
      <c r="AJ3961" s="6"/>
      <c r="BC3961" s="6"/>
    </row>
    <row r="3962" spans="8:55">
      <c r="H3962" s="6"/>
      <c r="O3962" s="6"/>
      <c r="V3962" s="6"/>
      <c r="AJ3962" s="6"/>
      <c r="BC3962" s="6"/>
    </row>
    <row r="3963" spans="8:55">
      <c r="H3963" s="6"/>
      <c r="O3963" s="6"/>
      <c r="V3963" s="6"/>
      <c r="AJ3963" s="6"/>
      <c r="BC3963" s="6"/>
    </row>
    <row r="3964" spans="8:55">
      <c r="H3964" s="6"/>
      <c r="O3964" s="6"/>
      <c r="V3964" s="6"/>
      <c r="AJ3964" s="6"/>
      <c r="BC3964" s="6"/>
    </row>
    <row r="3965" spans="8:55">
      <c r="H3965" s="6"/>
      <c r="O3965" s="6"/>
      <c r="V3965" s="6"/>
      <c r="AJ3965" s="6"/>
      <c r="BC3965" s="6"/>
    </row>
    <row r="3966" spans="8:55">
      <c r="H3966" s="6"/>
      <c r="O3966" s="6"/>
      <c r="V3966" s="6"/>
      <c r="AJ3966" s="6"/>
      <c r="BC3966" s="6"/>
    </row>
    <row r="3967" spans="8:55">
      <c r="H3967" s="6"/>
      <c r="O3967" s="6"/>
      <c r="V3967" s="6"/>
      <c r="AJ3967" s="6"/>
      <c r="BC3967" s="6"/>
    </row>
    <row r="3968" spans="8:55">
      <c r="H3968" s="6"/>
      <c r="O3968" s="6"/>
      <c r="V3968" s="6"/>
      <c r="AJ3968" s="6"/>
      <c r="BC3968" s="6"/>
    </row>
    <row r="3969" spans="8:55">
      <c r="H3969" s="6"/>
      <c r="O3969" s="6"/>
      <c r="V3969" s="6"/>
      <c r="AJ3969" s="6"/>
      <c r="BC3969" s="6"/>
    </row>
    <row r="3970" spans="8:55">
      <c r="H3970" s="6"/>
      <c r="O3970" s="6"/>
      <c r="V3970" s="6"/>
      <c r="AJ3970" s="6"/>
      <c r="BC3970" s="6"/>
    </row>
    <row r="3971" spans="8:55">
      <c r="H3971" s="6"/>
      <c r="O3971" s="6"/>
      <c r="V3971" s="6"/>
      <c r="AJ3971" s="6"/>
      <c r="BC3971" s="6"/>
    </row>
    <row r="3972" spans="8:55">
      <c r="H3972" s="6"/>
      <c r="O3972" s="6"/>
      <c r="V3972" s="6"/>
      <c r="AJ3972" s="6"/>
      <c r="BC3972" s="6"/>
    </row>
    <row r="3973" spans="8:55">
      <c r="H3973" s="6"/>
      <c r="O3973" s="6"/>
      <c r="V3973" s="6"/>
      <c r="AJ3973" s="6"/>
      <c r="BC3973" s="6"/>
    </row>
    <row r="3974" spans="8:55">
      <c r="H3974" s="6"/>
      <c r="O3974" s="6"/>
      <c r="V3974" s="6"/>
      <c r="AJ3974" s="6"/>
      <c r="BC3974" s="6"/>
    </row>
    <row r="3975" spans="8:55">
      <c r="H3975" s="6"/>
      <c r="O3975" s="6"/>
      <c r="V3975" s="6"/>
      <c r="AJ3975" s="6"/>
      <c r="BC3975" s="6"/>
    </row>
    <row r="3976" spans="8:55">
      <c r="H3976" s="6"/>
      <c r="O3976" s="6"/>
      <c r="V3976" s="6"/>
      <c r="AJ3976" s="6"/>
      <c r="BC3976" s="6"/>
    </row>
    <row r="3977" spans="8:55">
      <c r="H3977" s="6"/>
      <c r="O3977" s="6"/>
      <c r="V3977" s="6"/>
      <c r="AJ3977" s="6"/>
      <c r="BC3977" s="6"/>
    </row>
    <row r="3978" spans="8:55">
      <c r="H3978" s="6"/>
      <c r="O3978" s="6"/>
      <c r="V3978" s="6"/>
      <c r="AJ3978" s="6"/>
      <c r="BC3978" s="6"/>
    </row>
    <row r="3979" spans="8:55">
      <c r="H3979" s="6"/>
      <c r="O3979" s="6"/>
      <c r="V3979" s="6"/>
      <c r="AJ3979" s="6"/>
      <c r="BC3979" s="6"/>
    </row>
    <row r="3980" spans="8:55">
      <c r="H3980" s="6"/>
      <c r="O3980" s="6"/>
      <c r="V3980" s="6"/>
      <c r="AJ3980" s="6"/>
      <c r="BC3980" s="6"/>
    </row>
    <row r="3981" spans="8:55">
      <c r="H3981" s="6"/>
      <c r="O3981" s="6"/>
      <c r="V3981" s="6"/>
      <c r="AJ3981" s="6"/>
      <c r="BC3981" s="6"/>
    </row>
    <row r="3982" spans="8:55">
      <c r="H3982" s="6"/>
      <c r="O3982" s="6"/>
      <c r="V3982" s="6"/>
      <c r="AJ3982" s="6"/>
      <c r="BC3982" s="6"/>
    </row>
    <row r="3983" spans="8:55">
      <c r="H3983" s="6"/>
      <c r="O3983" s="6"/>
      <c r="V3983" s="6"/>
      <c r="AJ3983" s="6"/>
      <c r="BC3983" s="6"/>
    </row>
    <row r="3984" spans="8:55">
      <c r="H3984" s="6"/>
      <c r="O3984" s="6"/>
      <c r="V3984" s="6"/>
      <c r="AJ3984" s="6"/>
      <c r="BC3984" s="6"/>
    </row>
    <row r="3985" spans="8:55">
      <c r="H3985" s="6"/>
      <c r="O3985" s="6"/>
      <c r="V3985" s="6"/>
      <c r="AJ3985" s="6"/>
      <c r="BC3985" s="6"/>
    </row>
    <row r="3986" spans="8:55">
      <c r="H3986" s="6"/>
      <c r="O3986" s="6"/>
      <c r="V3986" s="6"/>
      <c r="AJ3986" s="6"/>
      <c r="BC3986" s="6"/>
    </row>
    <row r="3987" spans="8:55">
      <c r="H3987" s="6"/>
      <c r="O3987" s="6"/>
      <c r="V3987" s="6"/>
      <c r="AJ3987" s="6"/>
      <c r="BC3987" s="6"/>
    </row>
    <row r="3988" spans="8:55">
      <c r="H3988" s="6"/>
      <c r="O3988" s="6"/>
      <c r="V3988" s="6"/>
      <c r="AJ3988" s="6"/>
      <c r="BC3988" s="6"/>
    </row>
    <row r="3989" spans="8:55">
      <c r="H3989" s="6"/>
      <c r="O3989" s="6"/>
      <c r="V3989" s="6"/>
      <c r="AJ3989" s="6"/>
      <c r="BC3989" s="6"/>
    </row>
    <row r="3990" spans="8:55">
      <c r="H3990" s="6"/>
      <c r="O3990" s="6"/>
      <c r="V3990" s="6"/>
      <c r="AJ3990" s="6"/>
      <c r="BC3990" s="6"/>
    </row>
    <row r="3991" spans="8:55">
      <c r="H3991" s="6"/>
      <c r="O3991" s="6"/>
      <c r="V3991" s="6"/>
      <c r="AJ3991" s="6"/>
      <c r="BC3991" s="6"/>
    </row>
    <row r="3992" spans="8:55">
      <c r="H3992" s="6"/>
      <c r="O3992" s="6"/>
      <c r="V3992" s="6"/>
      <c r="AJ3992" s="6"/>
      <c r="BC3992" s="6"/>
    </row>
    <row r="3993" spans="8:55">
      <c r="H3993" s="6"/>
      <c r="O3993" s="6"/>
      <c r="V3993" s="6"/>
      <c r="AJ3993" s="6"/>
      <c r="BC3993" s="6"/>
    </row>
    <row r="3994" spans="8:55">
      <c r="H3994" s="6"/>
      <c r="O3994" s="6"/>
      <c r="V3994" s="6"/>
      <c r="AJ3994" s="6"/>
      <c r="BC3994" s="6"/>
    </row>
    <row r="3995" spans="8:55">
      <c r="H3995" s="6"/>
      <c r="O3995" s="6"/>
      <c r="V3995" s="6"/>
      <c r="AJ3995" s="6"/>
      <c r="BC3995" s="6"/>
    </row>
    <row r="3996" spans="8:55">
      <c r="H3996" s="6"/>
      <c r="O3996" s="6"/>
      <c r="V3996" s="6"/>
      <c r="AJ3996" s="6"/>
      <c r="BC3996" s="6"/>
    </row>
    <row r="3997" spans="8:55">
      <c r="H3997" s="6"/>
      <c r="O3997" s="6"/>
      <c r="V3997" s="6"/>
      <c r="AJ3997" s="6"/>
      <c r="BC3997" s="6"/>
    </row>
    <row r="3998" spans="8:55">
      <c r="H3998" s="6"/>
      <c r="O3998" s="6"/>
      <c r="V3998" s="6"/>
      <c r="AJ3998" s="6"/>
      <c r="BC3998" s="6"/>
    </row>
    <row r="3999" spans="8:55">
      <c r="H3999" s="6"/>
      <c r="O3999" s="6"/>
      <c r="V3999" s="6"/>
      <c r="AJ3999" s="6"/>
      <c r="BC3999" s="6"/>
    </row>
    <row r="4000" spans="8:55">
      <c r="H4000" s="6"/>
      <c r="O4000" s="6"/>
      <c r="V4000" s="6"/>
      <c r="AJ4000" s="6"/>
      <c r="BC4000" s="6"/>
    </row>
    <row r="4001" spans="8:55">
      <c r="H4001" s="6"/>
      <c r="O4001" s="6"/>
      <c r="V4001" s="6"/>
      <c r="AJ4001" s="6"/>
      <c r="BC4001" s="6"/>
    </row>
    <row r="4002" spans="8:55">
      <c r="H4002" s="6"/>
      <c r="O4002" s="6"/>
      <c r="V4002" s="6"/>
      <c r="AJ4002" s="6"/>
      <c r="BC4002" s="6"/>
    </row>
    <row r="4003" spans="8:55">
      <c r="H4003" s="6"/>
      <c r="O4003" s="6"/>
      <c r="V4003" s="6"/>
      <c r="AJ4003" s="6"/>
      <c r="BC4003" s="6"/>
    </row>
    <row r="4004" spans="8:55">
      <c r="H4004" s="6"/>
      <c r="O4004" s="6"/>
      <c r="V4004" s="6"/>
      <c r="AJ4004" s="6"/>
      <c r="BC4004" s="6"/>
    </row>
    <row r="4005" spans="8:55">
      <c r="H4005" s="6"/>
      <c r="O4005" s="6"/>
      <c r="V4005" s="6"/>
      <c r="AJ4005" s="6"/>
      <c r="BC4005" s="6"/>
    </row>
    <row r="4006" spans="8:55">
      <c r="H4006" s="6"/>
      <c r="O4006" s="6"/>
      <c r="V4006" s="6"/>
      <c r="AJ4006" s="6"/>
      <c r="BC4006" s="6"/>
    </row>
    <row r="4007" spans="8:55">
      <c r="H4007" s="6"/>
      <c r="O4007" s="6"/>
      <c r="V4007" s="6"/>
      <c r="AJ4007" s="6"/>
      <c r="BC4007" s="6"/>
    </row>
    <row r="4008" spans="8:55">
      <c r="H4008" s="6"/>
      <c r="O4008" s="6"/>
      <c r="V4008" s="6"/>
      <c r="AJ4008" s="6"/>
      <c r="BC4008" s="6"/>
    </row>
    <row r="4009" spans="8:55">
      <c r="H4009" s="6"/>
      <c r="O4009" s="6"/>
      <c r="V4009" s="6"/>
      <c r="AJ4009" s="6"/>
      <c r="BC4009" s="6"/>
    </row>
    <row r="4010" spans="8:55">
      <c r="H4010" s="6"/>
      <c r="O4010" s="6"/>
      <c r="V4010" s="6"/>
      <c r="AJ4010" s="6"/>
      <c r="BC4010" s="6"/>
    </row>
    <row r="4011" spans="8:55">
      <c r="H4011" s="6"/>
      <c r="O4011" s="6"/>
      <c r="V4011" s="6"/>
      <c r="AJ4011" s="6"/>
      <c r="BC4011" s="6"/>
    </row>
    <row r="4012" spans="8:55">
      <c r="H4012" s="6"/>
      <c r="O4012" s="6"/>
      <c r="V4012" s="6"/>
      <c r="AJ4012" s="6"/>
      <c r="BC4012" s="6"/>
    </row>
    <row r="4013" spans="8:55">
      <c r="H4013" s="6"/>
      <c r="O4013" s="6"/>
      <c r="V4013" s="6"/>
      <c r="AJ4013" s="6"/>
      <c r="BC4013" s="6"/>
    </row>
    <row r="4014" spans="8:55">
      <c r="H4014" s="6"/>
      <c r="O4014" s="6"/>
      <c r="V4014" s="6"/>
      <c r="AJ4014" s="6"/>
      <c r="BC4014" s="6"/>
    </row>
    <row r="4015" spans="8:55">
      <c r="H4015" s="6"/>
      <c r="O4015" s="6"/>
      <c r="V4015" s="6"/>
      <c r="AJ4015" s="6"/>
      <c r="BC4015" s="6"/>
    </row>
    <row r="4016" spans="8:55">
      <c r="H4016" s="6"/>
      <c r="O4016" s="6"/>
      <c r="V4016" s="6"/>
      <c r="AJ4016" s="6"/>
      <c r="BC4016" s="6"/>
    </row>
    <row r="4017" spans="8:55">
      <c r="H4017" s="6"/>
      <c r="O4017" s="6"/>
      <c r="V4017" s="6"/>
      <c r="AJ4017" s="6"/>
      <c r="BC4017" s="6"/>
    </row>
    <row r="4018" spans="8:55">
      <c r="H4018" s="6"/>
      <c r="O4018" s="6"/>
      <c r="V4018" s="6"/>
      <c r="AJ4018" s="6"/>
      <c r="BC4018" s="6"/>
    </row>
    <row r="4019" spans="8:55">
      <c r="H4019" s="6"/>
      <c r="O4019" s="6"/>
      <c r="V4019" s="6"/>
      <c r="AJ4019" s="6"/>
      <c r="BC4019" s="6"/>
    </row>
    <row r="4020" spans="8:55">
      <c r="H4020" s="6"/>
      <c r="O4020" s="6"/>
      <c r="V4020" s="6"/>
      <c r="AJ4020" s="6"/>
      <c r="BC4020" s="6"/>
    </row>
    <row r="4021" spans="8:55">
      <c r="H4021" s="6"/>
      <c r="O4021" s="6"/>
      <c r="V4021" s="6"/>
      <c r="AJ4021" s="6"/>
      <c r="BC4021" s="6"/>
    </row>
    <row r="4022" spans="8:55">
      <c r="H4022" s="6"/>
      <c r="O4022" s="6"/>
      <c r="V4022" s="6"/>
      <c r="AJ4022" s="6"/>
      <c r="BC4022" s="6"/>
    </row>
    <row r="4023" spans="8:55">
      <c r="H4023" s="6"/>
      <c r="O4023" s="6"/>
      <c r="V4023" s="6"/>
      <c r="AJ4023" s="6"/>
      <c r="BC4023" s="6"/>
    </row>
    <row r="4024" spans="8:55">
      <c r="H4024" s="6"/>
      <c r="O4024" s="6"/>
      <c r="V4024" s="6"/>
      <c r="AJ4024" s="6"/>
      <c r="BC4024" s="6"/>
    </row>
    <row r="4025" spans="8:55">
      <c r="H4025" s="6"/>
      <c r="O4025" s="6"/>
      <c r="V4025" s="6"/>
      <c r="AJ4025" s="6"/>
      <c r="BC4025" s="6"/>
    </row>
    <row r="4026" spans="8:55">
      <c r="H4026" s="6"/>
      <c r="O4026" s="6"/>
      <c r="V4026" s="6"/>
      <c r="AJ4026" s="6"/>
      <c r="BC4026" s="6"/>
    </row>
    <row r="4027" spans="8:55">
      <c r="H4027" s="6"/>
      <c r="O4027" s="6"/>
      <c r="V4027" s="6"/>
      <c r="AJ4027" s="6"/>
      <c r="BC4027" s="6"/>
    </row>
    <row r="4028" spans="8:55">
      <c r="H4028" s="6"/>
      <c r="O4028" s="6"/>
      <c r="V4028" s="6"/>
      <c r="AJ4028" s="6"/>
      <c r="BC4028" s="6"/>
    </row>
    <row r="4029" spans="8:55">
      <c r="H4029" s="6"/>
      <c r="O4029" s="6"/>
      <c r="V4029" s="6"/>
      <c r="AJ4029" s="6"/>
      <c r="BC4029" s="6"/>
    </row>
    <row r="4030" spans="8:55">
      <c r="H4030" s="6"/>
      <c r="O4030" s="6"/>
      <c r="V4030" s="6"/>
      <c r="AJ4030" s="6"/>
      <c r="BC4030" s="6"/>
    </row>
    <row r="4031" spans="8:55">
      <c r="H4031" s="6"/>
      <c r="O4031" s="6"/>
      <c r="V4031" s="6"/>
      <c r="AJ4031" s="6"/>
      <c r="BC4031" s="6"/>
    </row>
    <row r="4032" spans="8:55">
      <c r="H4032" s="6"/>
      <c r="O4032" s="6"/>
      <c r="V4032" s="6"/>
      <c r="AJ4032" s="6"/>
      <c r="BC4032" s="6"/>
    </row>
    <row r="4033" spans="8:55">
      <c r="H4033" s="6"/>
      <c r="O4033" s="6"/>
      <c r="V4033" s="6"/>
      <c r="AJ4033" s="6"/>
      <c r="BC4033" s="6"/>
    </row>
    <row r="4034" spans="8:55">
      <c r="H4034" s="6"/>
      <c r="O4034" s="6"/>
      <c r="V4034" s="6"/>
      <c r="AJ4034" s="6"/>
      <c r="BC4034" s="6"/>
    </row>
    <row r="4035" spans="8:55">
      <c r="H4035" s="6"/>
      <c r="O4035" s="6"/>
      <c r="V4035" s="6"/>
      <c r="AJ4035" s="6"/>
      <c r="BC4035" s="6"/>
    </row>
    <row r="4036" spans="8:55">
      <c r="H4036" s="6"/>
      <c r="O4036" s="6"/>
      <c r="V4036" s="6"/>
      <c r="AJ4036" s="6"/>
      <c r="BC4036" s="6"/>
    </row>
    <row r="4037" spans="8:55">
      <c r="H4037" s="6"/>
      <c r="O4037" s="6"/>
      <c r="V4037" s="6"/>
      <c r="AJ4037" s="6"/>
      <c r="BC4037" s="6"/>
    </row>
    <row r="4038" spans="8:55">
      <c r="H4038" s="6"/>
      <c r="O4038" s="6"/>
      <c r="V4038" s="6"/>
      <c r="AJ4038" s="6"/>
      <c r="BC4038" s="6"/>
    </row>
    <row r="4039" spans="8:55">
      <c r="H4039" s="6"/>
      <c r="O4039" s="6"/>
      <c r="V4039" s="6"/>
      <c r="AJ4039" s="6"/>
      <c r="BC4039" s="6"/>
    </row>
    <row r="4040" spans="8:55">
      <c r="H4040" s="6"/>
      <c r="O4040" s="6"/>
      <c r="V4040" s="6"/>
      <c r="AJ4040" s="6"/>
      <c r="BC4040" s="6"/>
    </row>
    <row r="4041" spans="8:55">
      <c r="H4041" s="6"/>
      <c r="O4041" s="6"/>
      <c r="V4041" s="6"/>
      <c r="AJ4041" s="6"/>
      <c r="BC4041" s="6"/>
    </row>
    <row r="4042" spans="8:55">
      <c r="H4042" s="6"/>
      <c r="O4042" s="6"/>
      <c r="V4042" s="6"/>
      <c r="AJ4042" s="6"/>
      <c r="BC4042" s="6"/>
    </row>
    <row r="4043" spans="8:55">
      <c r="H4043" s="6"/>
      <c r="O4043" s="6"/>
      <c r="V4043" s="6"/>
      <c r="AJ4043" s="6"/>
      <c r="BC4043" s="6"/>
    </row>
    <row r="4044" spans="8:55">
      <c r="H4044" s="6"/>
      <c r="O4044" s="6"/>
      <c r="V4044" s="6"/>
      <c r="AJ4044" s="6"/>
      <c r="BC4044" s="6"/>
    </row>
    <row r="4045" spans="8:55">
      <c r="H4045" s="6"/>
      <c r="O4045" s="6"/>
      <c r="V4045" s="6"/>
      <c r="AJ4045" s="6"/>
      <c r="BC4045" s="6"/>
    </row>
    <row r="4046" spans="8:55">
      <c r="H4046" s="6"/>
      <c r="O4046" s="6"/>
      <c r="V4046" s="6"/>
      <c r="AJ4046" s="6"/>
      <c r="BC4046" s="6"/>
    </row>
    <row r="4047" spans="8:55">
      <c r="H4047" s="6"/>
      <c r="O4047" s="6"/>
      <c r="V4047" s="6"/>
      <c r="AJ4047" s="6"/>
      <c r="BC4047" s="6"/>
    </row>
    <row r="4048" spans="8:55">
      <c r="H4048" s="6"/>
      <c r="O4048" s="6"/>
      <c r="V4048" s="6"/>
      <c r="AJ4048" s="6"/>
      <c r="BC4048" s="6"/>
    </row>
    <row r="4049" spans="8:55">
      <c r="H4049" s="6"/>
      <c r="O4049" s="6"/>
      <c r="V4049" s="6"/>
      <c r="AJ4049" s="6"/>
      <c r="BC4049" s="6"/>
    </row>
    <row r="4050" spans="8:55">
      <c r="H4050" s="6"/>
      <c r="O4050" s="6"/>
      <c r="V4050" s="6"/>
      <c r="AJ4050" s="6"/>
      <c r="BC4050" s="6"/>
    </row>
    <row r="4051" spans="8:55">
      <c r="H4051" s="6"/>
      <c r="O4051" s="6"/>
      <c r="V4051" s="6"/>
      <c r="AJ4051" s="6"/>
      <c r="BC4051" s="6"/>
    </row>
    <row r="4052" spans="8:55">
      <c r="H4052" s="6"/>
      <c r="O4052" s="6"/>
      <c r="V4052" s="6"/>
      <c r="AJ4052" s="6"/>
      <c r="BC4052" s="6"/>
    </row>
    <row r="4053" spans="8:55">
      <c r="H4053" s="6"/>
      <c r="O4053" s="6"/>
      <c r="V4053" s="6"/>
      <c r="AJ4053" s="6"/>
      <c r="BC4053" s="6"/>
    </row>
    <row r="4054" spans="8:55">
      <c r="H4054" s="6"/>
      <c r="O4054" s="6"/>
      <c r="V4054" s="6"/>
      <c r="AJ4054" s="6"/>
      <c r="BC4054" s="6"/>
    </row>
    <row r="4055" spans="8:55">
      <c r="H4055" s="6"/>
      <c r="O4055" s="6"/>
      <c r="V4055" s="6"/>
      <c r="AJ4055" s="6"/>
      <c r="BC4055" s="6"/>
    </row>
    <row r="4056" spans="8:55">
      <c r="H4056" s="6"/>
      <c r="O4056" s="6"/>
      <c r="V4056" s="6"/>
      <c r="AJ4056" s="6"/>
      <c r="BC4056" s="6"/>
    </row>
    <row r="4057" spans="8:55">
      <c r="H4057" s="6"/>
      <c r="O4057" s="6"/>
      <c r="V4057" s="6"/>
      <c r="AJ4057" s="6"/>
      <c r="BC4057" s="6"/>
    </row>
    <row r="4058" spans="8:55">
      <c r="H4058" s="6"/>
      <c r="O4058" s="6"/>
      <c r="V4058" s="6"/>
      <c r="AJ4058" s="6"/>
      <c r="BC4058" s="6"/>
    </row>
    <row r="4059" spans="8:55">
      <c r="H4059" s="6"/>
      <c r="O4059" s="6"/>
      <c r="V4059" s="6"/>
      <c r="AJ4059" s="6"/>
      <c r="BC4059" s="6"/>
    </row>
    <row r="4060" spans="8:55">
      <c r="H4060" s="6"/>
      <c r="O4060" s="6"/>
      <c r="V4060" s="6"/>
      <c r="AJ4060" s="6"/>
      <c r="BC4060" s="6"/>
    </row>
    <row r="4061" spans="8:55">
      <c r="H4061" s="6"/>
      <c r="O4061" s="6"/>
      <c r="V4061" s="6"/>
      <c r="AJ4061" s="6"/>
      <c r="BC4061" s="6"/>
    </row>
    <row r="4062" spans="8:55">
      <c r="H4062" s="6"/>
      <c r="O4062" s="6"/>
      <c r="V4062" s="6"/>
      <c r="AJ4062" s="6"/>
      <c r="BC4062" s="6"/>
    </row>
    <row r="4063" spans="8:55">
      <c r="H4063" s="6"/>
      <c r="O4063" s="6"/>
      <c r="V4063" s="6"/>
      <c r="AJ4063" s="6"/>
      <c r="BC4063" s="6"/>
    </row>
    <row r="4064" spans="8:55">
      <c r="H4064" s="6"/>
      <c r="O4064" s="6"/>
      <c r="V4064" s="6"/>
      <c r="AJ4064" s="6"/>
      <c r="BC4064" s="6"/>
    </row>
    <row r="4065" spans="8:55">
      <c r="H4065" s="6"/>
      <c r="O4065" s="6"/>
      <c r="V4065" s="6"/>
      <c r="AJ4065" s="6"/>
      <c r="BC4065" s="6"/>
    </row>
    <row r="4066" spans="8:55">
      <c r="H4066" s="6"/>
      <c r="O4066" s="6"/>
      <c r="V4066" s="6"/>
      <c r="AJ4066" s="6"/>
      <c r="BC4066" s="6"/>
    </row>
    <row r="4067" spans="8:55">
      <c r="H4067" s="6"/>
      <c r="O4067" s="6"/>
      <c r="V4067" s="6"/>
      <c r="AJ4067" s="6"/>
      <c r="BC4067" s="6"/>
    </row>
    <row r="4068" spans="8:55">
      <c r="H4068" s="6"/>
      <c r="O4068" s="6"/>
      <c r="V4068" s="6"/>
      <c r="AJ4068" s="6"/>
      <c r="BC4068" s="6"/>
    </row>
    <row r="4069" spans="8:55">
      <c r="H4069" s="6"/>
      <c r="O4069" s="6"/>
      <c r="V4069" s="6"/>
      <c r="AJ4069" s="6"/>
      <c r="BC4069" s="6"/>
    </row>
    <row r="4070" spans="8:55">
      <c r="H4070" s="6"/>
      <c r="O4070" s="6"/>
      <c r="V4070" s="6"/>
      <c r="AJ4070" s="6"/>
      <c r="BC4070" s="6"/>
    </row>
    <row r="4071" spans="8:55">
      <c r="H4071" s="6"/>
      <c r="O4071" s="6"/>
      <c r="V4071" s="6"/>
      <c r="AJ4071" s="6"/>
      <c r="BC4071" s="6"/>
    </row>
    <row r="4072" spans="8:55">
      <c r="H4072" s="6"/>
      <c r="O4072" s="6"/>
      <c r="V4072" s="6"/>
      <c r="AJ4072" s="6"/>
      <c r="BC4072" s="6"/>
    </row>
    <row r="4073" spans="8:55">
      <c r="H4073" s="6"/>
      <c r="O4073" s="6"/>
      <c r="V4073" s="6"/>
      <c r="AJ4073" s="6"/>
      <c r="BC4073" s="6"/>
    </row>
    <row r="4074" spans="8:55">
      <c r="H4074" s="6"/>
      <c r="O4074" s="6"/>
      <c r="V4074" s="6"/>
      <c r="AJ4074" s="6"/>
      <c r="BC4074" s="6"/>
    </row>
    <row r="4075" spans="8:55">
      <c r="H4075" s="6"/>
      <c r="O4075" s="6"/>
      <c r="V4075" s="6"/>
      <c r="AJ4075" s="6"/>
      <c r="BC4075" s="6"/>
    </row>
    <row r="4076" spans="8:55">
      <c r="H4076" s="6"/>
      <c r="O4076" s="6"/>
      <c r="V4076" s="6"/>
      <c r="AJ4076" s="6"/>
      <c r="BC4076" s="6"/>
    </row>
    <row r="4077" spans="8:55">
      <c r="H4077" s="6"/>
      <c r="O4077" s="6"/>
      <c r="V4077" s="6"/>
      <c r="AJ4077" s="6"/>
      <c r="BC4077" s="6"/>
    </row>
    <row r="4078" spans="8:55">
      <c r="H4078" s="6"/>
      <c r="O4078" s="6"/>
      <c r="V4078" s="6"/>
      <c r="AJ4078" s="6"/>
      <c r="BC4078" s="6"/>
    </row>
    <row r="4079" spans="8:55">
      <c r="H4079" s="6"/>
      <c r="O4079" s="6"/>
      <c r="V4079" s="6"/>
      <c r="AJ4079" s="6"/>
      <c r="BC4079" s="6"/>
    </row>
    <row r="4080" spans="8:55">
      <c r="H4080" s="6"/>
      <c r="O4080" s="6"/>
      <c r="V4080" s="6"/>
      <c r="AJ4080" s="6"/>
      <c r="BC4080" s="6"/>
    </row>
    <row r="4081" spans="8:55">
      <c r="H4081" s="6"/>
      <c r="O4081" s="6"/>
      <c r="V4081" s="6"/>
      <c r="AJ4081" s="6"/>
      <c r="BC4081" s="6"/>
    </row>
    <row r="4082" spans="8:55">
      <c r="H4082" s="6"/>
      <c r="O4082" s="6"/>
      <c r="V4082" s="6"/>
      <c r="AJ4082" s="6"/>
      <c r="BC4082" s="6"/>
    </row>
    <row r="4083" spans="8:55">
      <c r="H4083" s="6"/>
      <c r="O4083" s="6"/>
      <c r="V4083" s="6"/>
      <c r="AJ4083" s="6"/>
      <c r="BC4083" s="6"/>
    </row>
    <row r="4084" spans="8:55">
      <c r="H4084" s="6"/>
      <c r="O4084" s="6"/>
      <c r="V4084" s="6"/>
      <c r="AJ4084" s="6"/>
      <c r="BC4084" s="6"/>
    </row>
    <row r="4085" spans="8:55">
      <c r="H4085" s="6"/>
      <c r="O4085" s="6"/>
      <c r="V4085" s="6"/>
      <c r="AJ4085" s="6"/>
      <c r="BC4085" s="6"/>
    </row>
    <row r="4086" spans="8:55">
      <c r="H4086" s="6"/>
      <c r="O4086" s="6"/>
      <c r="V4086" s="6"/>
      <c r="AJ4086" s="6"/>
      <c r="BC4086" s="6"/>
    </row>
    <row r="4087" spans="8:55">
      <c r="H4087" s="6"/>
      <c r="O4087" s="6"/>
      <c r="V4087" s="6"/>
      <c r="AJ4087" s="6"/>
      <c r="BC4087" s="6"/>
    </row>
    <row r="4088" spans="8:55">
      <c r="H4088" s="6"/>
      <c r="O4088" s="6"/>
      <c r="V4088" s="6"/>
      <c r="AJ4088" s="6"/>
      <c r="BC4088" s="6"/>
    </row>
    <row r="4089" spans="8:55">
      <c r="H4089" s="6"/>
      <c r="O4089" s="6"/>
      <c r="V4089" s="6"/>
      <c r="AJ4089" s="6"/>
      <c r="BC4089" s="6"/>
    </row>
    <row r="4090" spans="8:55">
      <c r="H4090" s="6"/>
      <c r="O4090" s="6"/>
      <c r="V4090" s="6"/>
      <c r="AJ4090" s="6"/>
      <c r="BC4090" s="6"/>
    </row>
    <row r="4091" spans="8:55">
      <c r="H4091" s="6"/>
      <c r="O4091" s="6"/>
      <c r="V4091" s="6"/>
      <c r="AJ4091" s="6"/>
      <c r="BC4091" s="6"/>
    </row>
    <row r="4092" spans="8:55">
      <c r="H4092" s="6"/>
      <c r="O4092" s="6"/>
      <c r="V4092" s="6"/>
      <c r="AJ4092" s="6"/>
      <c r="BC4092" s="6"/>
    </row>
    <row r="4093" spans="8:55">
      <c r="H4093" s="6"/>
      <c r="O4093" s="6"/>
      <c r="V4093" s="6"/>
      <c r="AJ4093" s="6"/>
      <c r="BC4093" s="6"/>
    </row>
    <row r="4094" spans="8:55">
      <c r="H4094" s="6"/>
      <c r="O4094" s="6"/>
      <c r="V4094" s="6"/>
      <c r="AJ4094" s="6"/>
      <c r="BC4094" s="6"/>
    </row>
    <row r="4095" spans="8:55">
      <c r="H4095" s="6"/>
      <c r="O4095" s="6"/>
      <c r="V4095" s="6"/>
      <c r="AJ4095" s="6"/>
      <c r="BC4095" s="6"/>
    </row>
    <row r="4096" spans="8:55">
      <c r="H4096" s="6"/>
      <c r="O4096" s="6"/>
      <c r="V4096" s="6"/>
      <c r="AJ4096" s="6"/>
      <c r="BC4096" s="6"/>
    </row>
    <row r="4097" spans="8:55">
      <c r="H4097" s="6"/>
      <c r="O4097" s="6"/>
      <c r="V4097" s="6"/>
      <c r="AJ4097" s="6"/>
      <c r="BC4097" s="6"/>
    </row>
    <row r="4098" spans="8:55">
      <c r="H4098" s="6"/>
      <c r="O4098" s="6"/>
      <c r="V4098" s="6"/>
      <c r="AJ4098" s="6"/>
      <c r="BC4098" s="6"/>
    </row>
    <row r="4099" spans="8:55">
      <c r="H4099" s="6"/>
      <c r="O4099" s="6"/>
      <c r="V4099" s="6"/>
      <c r="AJ4099" s="6"/>
      <c r="BC4099" s="6"/>
    </row>
    <row r="4100" spans="8:55">
      <c r="H4100" s="6"/>
      <c r="O4100" s="6"/>
      <c r="V4100" s="6"/>
      <c r="AJ4100" s="6"/>
      <c r="BC4100" s="6"/>
    </row>
    <row r="4101" spans="8:55">
      <c r="H4101" s="6"/>
      <c r="O4101" s="6"/>
      <c r="V4101" s="6"/>
      <c r="AJ4101" s="6"/>
      <c r="BC4101" s="6"/>
    </row>
    <row r="4102" spans="8:55">
      <c r="H4102" s="6"/>
      <c r="O4102" s="6"/>
      <c r="V4102" s="6"/>
      <c r="AJ4102" s="6"/>
      <c r="BC4102" s="6"/>
    </row>
    <row r="4103" spans="8:55">
      <c r="H4103" s="6"/>
      <c r="O4103" s="6"/>
      <c r="V4103" s="6"/>
      <c r="AJ4103" s="6"/>
      <c r="BC4103" s="6"/>
    </row>
    <row r="4104" spans="8:55">
      <c r="H4104" s="6"/>
      <c r="O4104" s="6"/>
      <c r="V4104" s="6"/>
      <c r="AJ4104" s="6"/>
      <c r="BC4104" s="6"/>
    </row>
    <row r="4105" spans="8:55">
      <c r="H4105" s="6"/>
      <c r="O4105" s="6"/>
      <c r="V4105" s="6"/>
      <c r="AJ4105" s="6"/>
      <c r="BC4105" s="6"/>
    </row>
    <row r="4106" spans="8:55">
      <c r="H4106" s="6"/>
      <c r="O4106" s="6"/>
      <c r="V4106" s="6"/>
      <c r="AJ4106" s="6"/>
      <c r="BC4106" s="6"/>
    </row>
    <row r="4107" spans="8:55">
      <c r="H4107" s="6"/>
      <c r="O4107" s="6"/>
      <c r="V4107" s="6"/>
      <c r="AJ4107" s="6"/>
      <c r="BC4107" s="6"/>
    </row>
    <row r="4108" spans="8:55">
      <c r="H4108" s="6"/>
      <c r="O4108" s="6"/>
      <c r="V4108" s="6"/>
      <c r="AJ4108" s="6"/>
      <c r="BC4108" s="6"/>
    </row>
    <row r="4109" spans="8:55">
      <c r="H4109" s="6"/>
      <c r="O4109" s="6"/>
      <c r="V4109" s="6"/>
      <c r="AJ4109" s="6"/>
      <c r="BC4109" s="6"/>
    </row>
    <row r="4110" spans="8:55">
      <c r="H4110" s="6"/>
      <c r="O4110" s="6"/>
      <c r="V4110" s="6"/>
      <c r="AJ4110" s="6"/>
      <c r="BC4110" s="6"/>
    </row>
    <row r="4111" spans="8:55">
      <c r="H4111" s="6"/>
      <c r="O4111" s="6"/>
      <c r="V4111" s="6"/>
      <c r="AJ4111" s="6"/>
      <c r="BC4111" s="6"/>
    </row>
    <row r="4112" spans="8:55">
      <c r="H4112" s="6"/>
      <c r="O4112" s="6"/>
      <c r="V4112" s="6"/>
      <c r="AJ4112" s="6"/>
      <c r="BC4112" s="6"/>
    </row>
    <row r="4113" spans="8:55">
      <c r="H4113" s="6"/>
      <c r="O4113" s="6"/>
      <c r="V4113" s="6"/>
      <c r="AJ4113" s="6"/>
      <c r="BC4113" s="6"/>
    </row>
    <row r="4114" spans="8:55">
      <c r="H4114" s="6"/>
      <c r="O4114" s="6"/>
      <c r="V4114" s="6"/>
      <c r="AJ4114" s="6"/>
      <c r="BC4114" s="6"/>
    </row>
    <row r="4115" spans="8:55">
      <c r="H4115" s="6"/>
      <c r="O4115" s="6"/>
      <c r="V4115" s="6"/>
      <c r="AJ4115" s="6"/>
      <c r="BC4115" s="6"/>
    </row>
    <row r="4116" spans="8:55">
      <c r="H4116" s="6"/>
      <c r="O4116" s="6"/>
      <c r="V4116" s="6"/>
      <c r="AJ4116" s="6"/>
      <c r="BC4116" s="6"/>
    </row>
    <row r="4117" spans="8:55">
      <c r="H4117" s="6"/>
      <c r="O4117" s="6"/>
      <c r="V4117" s="6"/>
      <c r="AJ4117" s="6"/>
      <c r="BC4117" s="6"/>
    </row>
    <row r="4118" spans="8:55">
      <c r="H4118" s="6"/>
      <c r="O4118" s="6"/>
      <c r="V4118" s="6"/>
      <c r="AJ4118" s="6"/>
      <c r="BC4118" s="6"/>
    </row>
    <row r="4119" spans="8:55">
      <c r="H4119" s="6"/>
      <c r="O4119" s="6"/>
      <c r="V4119" s="6"/>
      <c r="AJ4119" s="6"/>
      <c r="BC4119" s="6"/>
    </row>
    <row r="4120" spans="8:55">
      <c r="H4120" s="6"/>
      <c r="O4120" s="6"/>
      <c r="V4120" s="6"/>
      <c r="AJ4120" s="6"/>
      <c r="BC4120" s="6"/>
    </row>
    <row r="4121" spans="8:55">
      <c r="H4121" s="6"/>
      <c r="O4121" s="6"/>
      <c r="V4121" s="6"/>
      <c r="AJ4121" s="6"/>
      <c r="BC4121" s="6"/>
    </row>
    <row r="4122" spans="8:55">
      <c r="H4122" s="6"/>
      <c r="O4122" s="6"/>
      <c r="V4122" s="6"/>
      <c r="AJ4122" s="6"/>
      <c r="BC4122" s="6"/>
    </row>
    <row r="4123" spans="8:55">
      <c r="H4123" s="6"/>
      <c r="O4123" s="6"/>
      <c r="V4123" s="6"/>
      <c r="AJ4123" s="6"/>
      <c r="BC4123" s="6"/>
    </row>
    <row r="4124" spans="8:55">
      <c r="H4124" s="6"/>
      <c r="O4124" s="6"/>
      <c r="V4124" s="6"/>
      <c r="AJ4124" s="6"/>
      <c r="BC4124" s="6"/>
    </row>
    <row r="4125" spans="8:55">
      <c r="H4125" s="6"/>
      <c r="O4125" s="6"/>
      <c r="V4125" s="6"/>
      <c r="AJ4125" s="6"/>
      <c r="BC4125" s="6"/>
    </row>
    <row r="4126" spans="8:55">
      <c r="H4126" s="6"/>
      <c r="O4126" s="6"/>
      <c r="V4126" s="6"/>
      <c r="AJ4126" s="6"/>
      <c r="BC4126" s="6"/>
    </row>
    <row r="4127" spans="8:55">
      <c r="H4127" s="6"/>
      <c r="O4127" s="6"/>
      <c r="V4127" s="6"/>
      <c r="AJ4127" s="6"/>
      <c r="BC4127" s="6"/>
    </row>
    <row r="4128" spans="8:55">
      <c r="H4128" s="6"/>
      <c r="O4128" s="6"/>
      <c r="V4128" s="6"/>
      <c r="AJ4128" s="6"/>
      <c r="BC4128" s="6"/>
    </row>
    <row r="4129" spans="8:55">
      <c r="H4129" s="6"/>
      <c r="O4129" s="6"/>
      <c r="V4129" s="6"/>
      <c r="AJ4129" s="6"/>
      <c r="BC4129" s="6"/>
    </row>
    <row r="4130" spans="8:55">
      <c r="H4130" s="6"/>
      <c r="O4130" s="6"/>
      <c r="V4130" s="6"/>
      <c r="AJ4130" s="6"/>
      <c r="BC4130" s="6"/>
    </row>
    <row r="4131" spans="8:55">
      <c r="H4131" s="6"/>
      <c r="O4131" s="6"/>
      <c r="V4131" s="6"/>
      <c r="AJ4131" s="6"/>
      <c r="BC4131" s="6"/>
    </row>
    <row r="4132" spans="8:55">
      <c r="H4132" s="6"/>
      <c r="O4132" s="6"/>
      <c r="V4132" s="6"/>
      <c r="AJ4132" s="6"/>
      <c r="BC4132" s="6"/>
    </row>
    <row r="4133" spans="8:55">
      <c r="H4133" s="6"/>
      <c r="O4133" s="6"/>
      <c r="V4133" s="6"/>
      <c r="AJ4133" s="6"/>
      <c r="BC4133" s="6"/>
    </row>
    <row r="4134" spans="8:55">
      <c r="H4134" s="6"/>
      <c r="O4134" s="6"/>
      <c r="V4134" s="6"/>
      <c r="AJ4134" s="6"/>
      <c r="BC4134" s="6"/>
    </row>
    <row r="4135" spans="8:55">
      <c r="H4135" s="6"/>
      <c r="O4135" s="6"/>
      <c r="V4135" s="6"/>
      <c r="AJ4135" s="6"/>
      <c r="BC4135" s="6"/>
    </row>
    <row r="4136" spans="8:55">
      <c r="H4136" s="6"/>
      <c r="O4136" s="6"/>
      <c r="V4136" s="6"/>
      <c r="AJ4136" s="6"/>
      <c r="BC4136" s="6"/>
    </row>
    <row r="4137" spans="8:55">
      <c r="H4137" s="6"/>
      <c r="O4137" s="6"/>
      <c r="V4137" s="6"/>
      <c r="AJ4137" s="6"/>
      <c r="BC4137" s="6"/>
    </row>
    <row r="4138" spans="8:55">
      <c r="H4138" s="6"/>
      <c r="O4138" s="6"/>
      <c r="V4138" s="6"/>
      <c r="AJ4138" s="6"/>
      <c r="BC4138" s="6"/>
    </row>
    <row r="4139" spans="8:55">
      <c r="H4139" s="6"/>
      <c r="O4139" s="6"/>
      <c r="V4139" s="6"/>
      <c r="AJ4139" s="6"/>
      <c r="BC4139" s="6"/>
    </row>
    <row r="4140" spans="8:55">
      <c r="H4140" s="6"/>
      <c r="O4140" s="6"/>
      <c r="V4140" s="6"/>
      <c r="AJ4140" s="6"/>
      <c r="BC4140" s="6"/>
    </row>
    <row r="4141" spans="8:55">
      <c r="H4141" s="6"/>
      <c r="O4141" s="6"/>
      <c r="V4141" s="6"/>
      <c r="AJ4141" s="6"/>
      <c r="BC4141" s="6"/>
    </row>
    <row r="4142" spans="8:55">
      <c r="H4142" s="6"/>
      <c r="O4142" s="6"/>
      <c r="V4142" s="6"/>
      <c r="AJ4142" s="6"/>
      <c r="BC4142" s="6"/>
    </row>
    <row r="4143" spans="8:55">
      <c r="H4143" s="6"/>
      <c r="O4143" s="6"/>
      <c r="V4143" s="6"/>
      <c r="AJ4143" s="6"/>
      <c r="BC4143" s="6"/>
    </row>
    <row r="4144" spans="8:55">
      <c r="H4144" s="6"/>
      <c r="O4144" s="6"/>
      <c r="V4144" s="6"/>
      <c r="AJ4144" s="6"/>
      <c r="BC4144" s="6"/>
    </row>
    <row r="4145" spans="8:55">
      <c r="H4145" s="6"/>
      <c r="O4145" s="6"/>
      <c r="V4145" s="6"/>
      <c r="AJ4145" s="6"/>
      <c r="BC4145" s="6"/>
    </row>
    <row r="4146" spans="8:55">
      <c r="H4146" s="6"/>
      <c r="O4146" s="6"/>
      <c r="V4146" s="6"/>
      <c r="AJ4146" s="6"/>
      <c r="BC4146" s="6"/>
    </row>
    <row r="4147" spans="8:55">
      <c r="H4147" s="6"/>
      <c r="O4147" s="6"/>
      <c r="V4147" s="6"/>
      <c r="AJ4147" s="6"/>
      <c r="BC4147" s="6"/>
    </row>
    <row r="4148" spans="8:55">
      <c r="H4148" s="6"/>
      <c r="O4148" s="6"/>
      <c r="V4148" s="6"/>
      <c r="AJ4148" s="6"/>
      <c r="BC4148" s="6"/>
    </row>
    <row r="4149" spans="8:55">
      <c r="H4149" s="6"/>
      <c r="O4149" s="6"/>
      <c r="V4149" s="6"/>
      <c r="AJ4149" s="6"/>
      <c r="BC4149" s="6"/>
    </row>
    <row r="4150" spans="8:55">
      <c r="H4150" s="6"/>
      <c r="O4150" s="6"/>
      <c r="V4150" s="6"/>
      <c r="AJ4150" s="6"/>
      <c r="BC4150" s="6"/>
    </row>
    <row r="4151" spans="8:55">
      <c r="H4151" s="6"/>
      <c r="O4151" s="6"/>
      <c r="V4151" s="6"/>
      <c r="AJ4151" s="6"/>
      <c r="BC4151" s="6"/>
    </row>
    <row r="4152" spans="8:55">
      <c r="H4152" s="6"/>
      <c r="O4152" s="6"/>
      <c r="V4152" s="6"/>
      <c r="AJ4152" s="6"/>
      <c r="BC4152" s="6"/>
    </row>
    <row r="4153" spans="8:55">
      <c r="H4153" s="6"/>
      <c r="O4153" s="6"/>
      <c r="V4153" s="6"/>
      <c r="AJ4153" s="6"/>
      <c r="BC4153" s="6"/>
    </row>
    <row r="4154" spans="8:55">
      <c r="H4154" s="6"/>
      <c r="O4154" s="6"/>
      <c r="V4154" s="6"/>
      <c r="AJ4154" s="6"/>
      <c r="BC4154" s="6"/>
    </row>
    <row r="4155" spans="8:55">
      <c r="H4155" s="6"/>
      <c r="O4155" s="6"/>
      <c r="V4155" s="6"/>
      <c r="AJ4155" s="6"/>
      <c r="BC4155" s="6"/>
    </row>
    <row r="4156" spans="8:55">
      <c r="H4156" s="6"/>
      <c r="O4156" s="6"/>
      <c r="V4156" s="6"/>
      <c r="AJ4156" s="6"/>
      <c r="BC4156" s="6"/>
    </row>
    <row r="4157" spans="8:55">
      <c r="H4157" s="6"/>
      <c r="O4157" s="6"/>
      <c r="V4157" s="6"/>
      <c r="AJ4157" s="6"/>
      <c r="BC4157" s="6"/>
    </row>
    <row r="4158" spans="8:55">
      <c r="H4158" s="6"/>
      <c r="O4158" s="6"/>
      <c r="V4158" s="6"/>
      <c r="AJ4158" s="6"/>
      <c r="BC4158" s="6"/>
    </row>
    <row r="4159" spans="8:55">
      <c r="H4159" s="6"/>
      <c r="O4159" s="6"/>
      <c r="V4159" s="6"/>
      <c r="AJ4159" s="6"/>
      <c r="BC4159" s="6"/>
    </row>
    <row r="4160" spans="8:55">
      <c r="H4160" s="6"/>
      <c r="O4160" s="6"/>
      <c r="V4160" s="6"/>
      <c r="AJ4160" s="6"/>
      <c r="BC4160" s="6"/>
    </row>
    <row r="4161" spans="8:55">
      <c r="H4161" s="6"/>
      <c r="O4161" s="6"/>
      <c r="V4161" s="6"/>
      <c r="AJ4161" s="6"/>
      <c r="BC4161" s="6"/>
    </row>
    <row r="4162" spans="8:55">
      <c r="H4162" s="6"/>
      <c r="O4162" s="6"/>
      <c r="V4162" s="6"/>
      <c r="AJ4162" s="6"/>
      <c r="BC4162" s="6"/>
    </row>
    <row r="4163" spans="8:55">
      <c r="H4163" s="6"/>
      <c r="O4163" s="6"/>
      <c r="V4163" s="6"/>
      <c r="AJ4163" s="6"/>
      <c r="BC4163" s="6"/>
    </row>
    <row r="4164" spans="8:55">
      <c r="H4164" s="6"/>
      <c r="O4164" s="6"/>
      <c r="V4164" s="6"/>
      <c r="AJ4164" s="6"/>
      <c r="BC4164" s="6"/>
    </row>
    <row r="4165" spans="8:55">
      <c r="H4165" s="6"/>
      <c r="O4165" s="6"/>
      <c r="V4165" s="6"/>
      <c r="AJ4165" s="6"/>
      <c r="BC4165" s="6"/>
    </row>
    <row r="4166" spans="8:55">
      <c r="H4166" s="6"/>
      <c r="O4166" s="6"/>
      <c r="V4166" s="6"/>
      <c r="AJ4166" s="6"/>
      <c r="BC4166" s="6"/>
    </row>
    <row r="4167" spans="8:55">
      <c r="H4167" s="6"/>
      <c r="O4167" s="6"/>
      <c r="V4167" s="6"/>
      <c r="AJ4167" s="6"/>
      <c r="BC4167" s="6"/>
    </row>
    <row r="4168" spans="8:55">
      <c r="H4168" s="6"/>
      <c r="O4168" s="6"/>
      <c r="V4168" s="6"/>
      <c r="AJ4168" s="6"/>
      <c r="BC4168" s="6"/>
    </row>
    <row r="4169" spans="8:55">
      <c r="H4169" s="6"/>
      <c r="O4169" s="6"/>
      <c r="V4169" s="6"/>
      <c r="AJ4169" s="6"/>
      <c r="BC4169" s="6"/>
    </row>
    <row r="4170" spans="8:55">
      <c r="H4170" s="6"/>
      <c r="O4170" s="6"/>
      <c r="V4170" s="6"/>
      <c r="AJ4170" s="6"/>
      <c r="BC4170" s="6"/>
    </row>
    <row r="4171" spans="8:55">
      <c r="H4171" s="6"/>
      <c r="O4171" s="6"/>
      <c r="V4171" s="6"/>
      <c r="AJ4171" s="6"/>
      <c r="BC4171" s="6"/>
    </row>
    <row r="4172" spans="8:55">
      <c r="H4172" s="6"/>
      <c r="O4172" s="6"/>
      <c r="V4172" s="6"/>
      <c r="AJ4172" s="6"/>
      <c r="BC4172" s="6"/>
    </row>
    <row r="4173" spans="8:55">
      <c r="H4173" s="6"/>
      <c r="O4173" s="6"/>
      <c r="V4173" s="6"/>
      <c r="AJ4173" s="6"/>
      <c r="BC4173" s="6"/>
    </row>
    <row r="4174" spans="8:55">
      <c r="H4174" s="6"/>
      <c r="O4174" s="6"/>
      <c r="V4174" s="6"/>
      <c r="AJ4174" s="6"/>
      <c r="BC4174" s="6"/>
    </row>
    <row r="4175" spans="8:55">
      <c r="H4175" s="6"/>
      <c r="O4175" s="6"/>
      <c r="V4175" s="6"/>
      <c r="AJ4175" s="6"/>
      <c r="BC4175" s="6"/>
    </row>
    <row r="4176" spans="8:55">
      <c r="H4176" s="6"/>
      <c r="O4176" s="6"/>
      <c r="V4176" s="6"/>
      <c r="AJ4176" s="6"/>
      <c r="BC4176" s="6"/>
    </row>
    <row r="4177" spans="8:55">
      <c r="H4177" s="6"/>
      <c r="O4177" s="6"/>
      <c r="V4177" s="6"/>
      <c r="AJ4177" s="6"/>
      <c r="BC4177" s="6"/>
    </row>
    <row r="4178" spans="8:55">
      <c r="H4178" s="6"/>
      <c r="O4178" s="6"/>
      <c r="V4178" s="6"/>
      <c r="AJ4178" s="6"/>
      <c r="BC4178" s="6"/>
    </row>
    <row r="4179" spans="8:55">
      <c r="H4179" s="6"/>
      <c r="O4179" s="6"/>
      <c r="V4179" s="6"/>
      <c r="AJ4179" s="6"/>
      <c r="BC4179" s="6"/>
    </row>
    <row r="4180" spans="8:55">
      <c r="H4180" s="6"/>
      <c r="O4180" s="6"/>
      <c r="V4180" s="6"/>
      <c r="AJ4180" s="6"/>
      <c r="BC4180" s="6"/>
    </row>
    <row r="4181" spans="8:55">
      <c r="H4181" s="6"/>
      <c r="O4181" s="6"/>
      <c r="V4181" s="6"/>
      <c r="AJ4181" s="6"/>
      <c r="BC4181" s="6"/>
    </row>
    <row r="4182" spans="8:55">
      <c r="H4182" s="6"/>
      <c r="O4182" s="6"/>
      <c r="V4182" s="6"/>
      <c r="AJ4182" s="6"/>
      <c r="BC4182" s="6"/>
    </row>
    <row r="4183" spans="8:55">
      <c r="H4183" s="6"/>
      <c r="O4183" s="6"/>
      <c r="V4183" s="6"/>
      <c r="AJ4183" s="6"/>
      <c r="BC4183" s="6"/>
    </row>
    <row r="4184" spans="8:55">
      <c r="H4184" s="6"/>
      <c r="O4184" s="6"/>
      <c r="V4184" s="6"/>
      <c r="AJ4184" s="6"/>
      <c r="BC4184" s="6"/>
    </row>
    <row r="4185" spans="8:55">
      <c r="H4185" s="6"/>
      <c r="O4185" s="6"/>
      <c r="V4185" s="6"/>
      <c r="AJ4185" s="6"/>
      <c r="BC4185" s="6"/>
    </row>
    <row r="4186" spans="8:55">
      <c r="H4186" s="6"/>
      <c r="O4186" s="6"/>
      <c r="V4186" s="6"/>
      <c r="AJ4186" s="6"/>
      <c r="BC4186" s="6"/>
    </row>
    <row r="4187" spans="8:55">
      <c r="H4187" s="6"/>
      <c r="O4187" s="6"/>
      <c r="V4187" s="6"/>
      <c r="AJ4187" s="6"/>
      <c r="BC4187" s="6"/>
    </row>
    <row r="4188" spans="8:55">
      <c r="H4188" s="6"/>
      <c r="O4188" s="6"/>
      <c r="V4188" s="6"/>
      <c r="AJ4188" s="6"/>
      <c r="BC4188" s="6"/>
    </row>
    <row r="4189" spans="8:55">
      <c r="H4189" s="6"/>
      <c r="O4189" s="6"/>
      <c r="V4189" s="6"/>
      <c r="AJ4189" s="6"/>
      <c r="BC4189" s="6"/>
    </row>
    <row r="4190" spans="8:55">
      <c r="H4190" s="6"/>
      <c r="O4190" s="6"/>
      <c r="V4190" s="6"/>
      <c r="AJ4190" s="6"/>
      <c r="BC4190" s="6"/>
    </row>
    <row r="4191" spans="8:55">
      <c r="H4191" s="6"/>
      <c r="O4191" s="6"/>
      <c r="V4191" s="6"/>
      <c r="AJ4191" s="6"/>
      <c r="BC4191" s="6"/>
    </row>
    <row r="4192" spans="8:55">
      <c r="H4192" s="6"/>
      <c r="O4192" s="6"/>
      <c r="V4192" s="6"/>
      <c r="AJ4192" s="6"/>
      <c r="BC4192" s="6"/>
    </row>
    <row r="4193" spans="8:55">
      <c r="H4193" s="6"/>
      <c r="O4193" s="6"/>
      <c r="V4193" s="6"/>
      <c r="AJ4193" s="6"/>
      <c r="BC4193" s="6"/>
    </row>
    <row r="4194" spans="8:55">
      <c r="H4194" s="6"/>
      <c r="O4194" s="6"/>
      <c r="V4194" s="6"/>
      <c r="AJ4194" s="6"/>
      <c r="BC4194" s="6"/>
    </row>
    <row r="4195" spans="8:55">
      <c r="H4195" s="6"/>
      <c r="O4195" s="6"/>
      <c r="V4195" s="6"/>
      <c r="AJ4195" s="6"/>
      <c r="BC4195" s="6"/>
    </row>
    <row r="4196" spans="8:55">
      <c r="H4196" s="6"/>
      <c r="O4196" s="6"/>
      <c r="V4196" s="6"/>
      <c r="AJ4196" s="6"/>
      <c r="BC4196" s="6"/>
    </row>
    <row r="4197" spans="8:55">
      <c r="H4197" s="6"/>
      <c r="O4197" s="6"/>
      <c r="V4197" s="6"/>
      <c r="AJ4197" s="6"/>
      <c r="BC4197" s="6"/>
    </row>
    <row r="4198" spans="8:55">
      <c r="H4198" s="6"/>
      <c r="O4198" s="6"/>
      <c r="V4198" s="6"/>
      <c r="AJ4198" s="6"/>
      <c r="BC4198" s="6"/>
    </row>
    <row r="4199" spans="8:55">
      <c r="H4199" s="6"/>
      <c r="O4199" s="6"/>
      <c r="V4199" s="6"/>
      <c r="AJ4199" s="6"/>
      <c r="BC4199" s="6"/>
    </row>
    <row r="4200" spans="8:55">
      <c r="H4200" s="6"/>
      <c r="O4200" s="6"/>
      <c r="V4200" s="6"/>
      <c r="AJ4200" s="6"/>
      <c r="BC4200" s="6"/>
    </row>
    <row r="4201" spans="8:55">
      <c r="H4201" s="6"/>
      <c r="O4201" s="6"/>
      <c r="V4201" s="6"/>
      <c r="AJ4201" s="6"/>
      <c r="BC4201" s="6"/>
    </row>
    <row r="4202" spans="8:55">
      <c r="H4202" s="6"/>
      <c r="O4202" s="6"/>
      <c r="V4202" s="6"/>
      <c r="AJ4202" s="6"/>
      <c r="BC4202" s="6"/>
    </row>
    <row r="4203" spans="8:55">
      <c r="H4203" s="6"/>
      <c r="O4203" s="6"/>
      <c r="V4203" s="6"/>
      <c r="AJ4203" s="6"/>
      <c r="BC4203" s="6"/>
    </row>
    <row r="4204" spans="8:55">
      <c r="H4204" s="6"/>
      <c r="O4204" s="6"/>
      <c r="V4204" s="6"/>
      <c r="AJ4204" s="6"/>
      <c r="BC4204" s="6"/>
    </row>
    <row r="4205" spans="8:55">
      <c r="H4205" s="6"/>
      <c r="O4205" s="6"/>
      <c r="V4205" s="6"/>
      <c r="AJ4205" s="6"/>
      <c r="BC4205" s="6"/>
    </row>
    <row r="4206" spans="8:55">
      <c r="H4206" s="6"/>
      <c r="O4206" s="6"/>
      <c r="V4206" s="6"/>
      <c r="AJ4206" s="6"/>
      <c r="BC4206" s="6"/>
    </row>
    <row r="4207" spans="8:55">
      <c r="H4207" s="6"/>
      <c r="O4207" s="6"/>
      <c r="V4207" s="6"/>
      <c r="AJ4207" s="6"/>
      <c r="BC4207" s="6"/>
    </row>
    <row r="4208" spans="8:55">
      <c r="H4208" s="6"/>
      <c r="O4208" s="6"/>
      <c r="V4208" s="6"/>
      <c r="AJ4208" s="6"/>
      <c r="BC4208" s="6"/>
    </row>
    <row r="4209" spans="8:55">
      <c r="H4209" s="6"/>
      <c r="O4209" s="6"/>
      <c r="V4209" s="6"/>
      <c r="AJ4209" s="6"/>
      <c r="BC4209" s="6"/>
    </row>
    <row r="4210" spans="8:55">
      <c r="H4210" s="6"/>
      <c r="O4210" s="6"/>
      <c r="V4210" s="6"/>
      <c r="AJ4210" s="6"/>
      <c r="BC4210" s="6"/>
    </row>
    <row r="4211" spans="8:55">
      <c r="H4211" s="6"/>
      <c r="O4211" s="6"/>
      <c r="V4211" s="6"/>
      <c r="AJ4211" s="6"/>
      <c r="BC4211" s="6"/>
    </row>
    <row r="4212" spans="8:55">
      <c r="H4212" s="6"/>
      <c r="O4212" s="6"/>
      <c r="V4212" s="6"/>
      <c r="AJ4212" s="6"/>
      <c r="BC4212" s="6"/>
    </row>
    <row r="4213" spans="8:55">
      <c r="H4213" s="6"/>
      <c r="O4213" s="6"/>
      <c r="V4213" s="6"/>
      <c r="AJ4213" s="6"/>
      <c r="BC4213" s="6"/>
    </row>
    <row r="4214" spans="8:55">
      <c r="H4214" s="6"/>
      <c r="O4214" s="6"/>
      <c r="V4214" s="6"/>
      <c r="AJ4214" s="6"/>
      <c r="BC4214" s="6"/>
    </row>
    <row r="4215" spans="8:55">
      <c r="H4215" s="6"/>
      <c r="O4215" s="6"/>
      <c r="V4215" s="6"/>
      <c r="AJ4215" s="6"/>
      <c r="BC4215" s="6"/>
    </row>
    <row r="4216" spans="8:55">
      <c r="H4216" s="6"/>
      <c r="O4216" s="6"/>
      <c r="V4216" s="6"/>
      <c r="AJ4216" s="6"/>
      <c r="BC4216" s="6"/>
    </row>
    <row r="4217" spans="8:55">
      <c r="H4217" s="6"/>
      <c r="O4217" s="6"/>
      <c r="V4217" s="6"/>
      <c r="AJ4217" s="6"/>
      <c r="BC4217" s="6"/>
    </row>
    <row r="4218" spans="8:55">
      <c r="H4218" s="6"/>
      <c r="O4218" s="6"/>
      <c r="V4218" s="6"/>
      <c r="AJ4218" s="6"/>
      <c r="BC4218" s="6"/>
    </row>
    <row r="4219" spans="8:55">
      <c r="H4219" s="6"/>
      <c r="O4219" s="6"/>
      <c r="V4219" s="6"/>
      <c r="AJ4219" s="6"/>
      <c r="BC4219" s="6"/>
    </row>
    <row r="4220" spans="8:55">
      <c r="H4220" s="6"/>
      <c r="O4220" s="6"/>
      <c r="V4220" s="6"/>
      <c r="AJ4220" s="6"/>
      <c r="BC4220" s="6"/>
    </row>
    <row r="4221" spans="8:55">
      <c r="H4221" s="6"/>
      <c r="O4221" s="6"/>
      <c r="V4221" s="6"/>
      <c r="AJ4221" s="6"/>
      <c r="BC4221" s="6"/>
    </row>
    <row r="4222" spans="8:55">
      <c r="H4222" s="6"/>
      <c r="O4222" s="6"/>
      <c r="V4222" s="6"/>
      <c r="AJ4222" s="6"/>
      <c r="BC4222" s="6"/>
    </row>
    <row r="4223" spans="8:55">
      <c r="H4223" s="6"/>
      <c r="O4223" s="6"/>
      <c r="V4223" s="6"/>
      <c r="AJ4223" s="6"/>
      <c r="BC4223" s="6"/>
    </row>
    <row r="4224" spans="8:55">
      <c r="H4224" s="6"/>
      <c r="O4224" s="6"/>
      <c r="V4224" s="6"/>
      <c r="AJ4224" s="6"/>
      <c r="BC4224" s="6"/>
    </row>
    <row r="4225" spans="8:55">
      <c r="H4225" s="6"/>
      <c r="O4225" s="6"/>
      <c r="V4225" s="6"/>
      <c r="AJ4225" s="6"/>
      <c r="BC4225" s="6"/>
    </row>
    <row r="4226" spans="8:55">
      <c r="H4226" s="6"/>
      <c r="O4226" s="6"/>
      <c r="V4226" s="6"/>
      <c r="AJ4226" s="6"/>
      <c r="BC4226" s="6"/>
    </row>
    <row r="4227" spans="8:55">
      <c r="H4227" s="6"/>
      <c r="O4227" s="6"/>
      <c r="V4227" s="6"/>
      <c r="AJ4227" s="6"/>
      <c r="BC4227" s="6"/>
    </row>
    <row r="4228" spans="8:55">
      <c r="H4228" s="6"/>
      <c r="O4228" s="6"/>
      <c r="V4228" s="6"/>
      <c r="AJ4228" s="6"/>
      <c r="BC4228" s="6"/>
    </row>
    <row r="4229" spans="8:55">
      <c r="H4229" s="6"/>
      <c r="O4229" s="6"/>
      <c r="V4229" s="6"/>
      <c r="AJ4229" s="6"/>
      <c r="BC4229" s="6"/>
    </row>
    <row r="4230" spans="8:55">
      <c r="H4230" s="6"/>
      <c r="O4230" s="6"/>
      <c r="V4230" s="6"/>
      <c r="AJ4230" s="6"/>
      <c r="BC4230" s="6"/>
    </row>
    <row r="4231" spans="8:55">
      <c r="H4231" s="6"/>
      <c r="O4231" s="6"/>
      <c r="V4231" s="6"/>
      <c r="AJ4231" s="6"/>
      <c r="BC4231" s="6"/>
    </row>
    <row r="4232" spans="8:55">
      <c r="H4232" s="6"/>
      <c r="O4232" s="6"/>
      <c r="V4232" s="6"/>
      <c r="AJ4232" s="6"/>
      <c r="BC4232" s="6"/>
    </row>
    <row r="4233" spans="8:55">
      <c r="H4233" s="6"/>
      <c r="O4233" s="6"/>
      <c r="V4233" s="6"/>
      <c r="AJ4233" s="6"/>
      <c r="BC4233" s="6"/>
    </row>
    <row r="4234" spans="8:55">
      <c r="H4234" s="6"/>
      <c r="O4234" s="6"/>
      <c r="V4234" s="6"/>
      <c r="AJ4234" s="6"/>
      <c r="BC4234" s="6"/>
    </row>
    <row r="4235" spans="8:55">
      <c r="H4235" s="6"/>
      <c r="O4235" s="6"/>
      <c r="V4235" s="6"/>
      <c r="AJ4235" s="6"/>
      <c r="BC4235" s="6"/>
    </row>
    <row r="4236" spans="8:55">
      <c r="H4236" s="6"/>
      <c r="O4236" s="6"/>
      <c r="V4236" s="6"/>
      <c r="AJ4236" s="6"/>
      <c r="BC4236" s="6"/>
    </row>
    <row r="4237" spans="8:55">
      <c r="H4237" s="6"/>
      <c r="O4237" s="6"/>
      <c r="V4237" s="6"/>
      <c r="AJ4237" s="6"/>
      <c r="BC4237" s="6"/>
    </row>
    <row r="4238" spans="8:55">
      <c r="H4238" s="6"/>
      <c r="O4238" s="6"/>
      <c r="V4238" s="6"/>
      <c r="AJ4238" s="6"/>
      <c r="BC4238" s="6"/>
    </row>
    <row r="4239" spans="8:55">
      <c r="H4239" s="6"/>
      <c r="O4239" s="6"/>
      <c r="V4239" s="6"/>
      <c r="AJ4239" s="6"/>
      <c r="BC4239" s="6"/>
    </row>
    <row r="4240" spans="8:55">
      <c r="H4240" s="6"/>
      <c r="O4240" s="6"/>
      <c r="V4240" s="6"/>
      <c r="AJ4240" s="6"/>
      <c r="BC4240" s="6"/>
    </row>
    <row r="4241" spans="8:55">
      <c r="H4241" s="6"/>
      <c r="O4241" s="6"/>
      <c r="V4241" s="6"/>
      <c r="AJ4241" s="6"/>
      <c r="BC4241" s="6"/>
    </row>
    <row r="4242" spans="8:55">
      <c r="H4242" s="6"/>
      <c r="O4242" s="6"/>
      <c r="V4242" s="6"/>
      <c r="AJ4242" s="6"/>
      <c r="BC4242" s="6"/>
    </row>
    <row r="4243" spans="8:55">
      <c r="H4243" s="6"/>
      <c r="O4243" s="6"/>
      <c r="V4243" s="6"/>
      <c r="AJ4243" s="6"/>
      <c r="BC4243" s="6"/>
    </row>
    <row r="4244" spans="8:55">
      <c r="H4244" s="6"/>
      <c r="O4244" s="6"/>
      <c r="V4244" s="6"/>
      <c r="AJ4244" s="6"/>
      <c r="BC4244" s="6"/>
    </row>
    <row r="4245" spans="8:55">
      <c r="H4245" s="6"/>
      <c r="O4245" s="6"/>
      <c r="V4245" s="6"/>
      <c r="AJ4245" s="6"/>
      <c r="BC4245" s="6"/>
    </row>
    <row r="4246" spans="8:55">
      <c r="H4246" s="6"/>
      <c r="O4246" s="6"/>
      <c r="V4246" s="6"/>
      <c r="AJ4246" s="6"/>
      <c r="BC4246" s="6"/>
    </row>
    <row r="4247" spans="8:55">
      <c r="H4247" s="6"/>
      <c r="O4247" s="6"/>
      <c r="V4247" s="6"/>
      <c r="AJ4247" s="6"/>
      <c r="BC4247" s="6"/>
    </row>
    <row r="4248" spans="8:55">
      <c r="H4248" s="6"/>
      <c r="O4248" s="6"/>
      <c r="V4248" s="6"/>
      <c r="AJ4248" s="6"/>
      <c r="BC4248" s="6"/>
    </row>
    <row r="4249" spans="8:55">
      <c r="H4249" s="6"/>
      <c r="O4249" s="6"/>
      <c r="V4249" s="6"/>
      <c r="AJ4249" s="6"/>
      <c r="BC4249" s="6"/>
    </row>
    <row r="4250" spans="8:55">
      <c r="H4250" s="6"/>
      <c r="O4250" s="6"/>
      <c r="V4250" s="6"/>
      <c r="AJ4250" s="6"/>
      <c r="BC4250" s="6"/>
    </row>
    <row r="4251" spans="8:55">
      <c r="H4251" s="6"/>
      <c r="O4251" s="6"/>
      <c r="V4251" s="6"/>
      <c r="AJ4251" s="6"/>
      <c r="BC4251" s="6"/>
    </row>
    <row r="4252" spans="8:55">
      <c r="H4252" s="6"/>
      <c r="O4252" s="6"/>
      <c r="V4252" s="6"/>
      <c r="AJ4252" s="6"/>
      <c r="BC4252" s="6"/>
    </row>
    <row r="4253" spans="8:55">
      <c r="H4253" s="6"/>
      <c r="O4253" s="6"/>
      <c r="V4253" s="6"/>
      <c r="AJ4253" s="6"/>
      <c r="BC4253" s="6"/>
    </row>
    <row r="4254" spans="8:55">
      <c r="H4254" s="6"/>
      <c r="O4254" s="6"/>
      <c r="V4254" s="6"/>
      <c r="AJ4254" s="6"/>
      <c r="BC4254" s="6"/>
    </row>
    <row r="4255" spans="8:55">
      <c r="H4255" s="6"/>
      <c r="O4255" s="6"/>
      <c r="V4255" s="6"/>
      <c r="AJ4255" s="6"/>
      <c r="BC4255" s="6"/>
    </row>
    <row r="4256" spans="8:55">
      <c r="H4256" s="6"/>
      <c r="O4256" s="6"/>
      <c r="V4256" s="6"/>
      <c r="AJ4256" s="6"/>
      <c r="BC4256" s="6"/>
    </row>
    <row r="4257" spans="8:55">
      <c r="H4257" s="6"/>
      <c r="O4257" s="6"/>
      <c r="V4257" s="6"/>
      <c r="AJ4257" s="6"/>
      <c r="BC4257" s="6"/>
    </row>
    <row r="4258" spans="8:55">
      <c r="H4258" s="6"/>
      <c r="O4258" s="6"/>
      <c r="V4258" s="6"/>
      <c r="AJ4258" s="6"/>
      <c r="BC4258" s="6"/>
    </row>
    <row r="4259" spans="8:55">
      <c r="H4259" s="6"/>
      <c r="O4259" s="6"/>
      <c r="V4259" s="6"/>
      <c r="AJ4259" s="6"/>
      <c r="BC4259" s="6"/>
    </row>
    <row r="4260" spans="8:55">
      <c r="H4260" s="6"/>
      <c r="O4260" s="6"/>
      <c r="V4260" s="6"/>
      <c r="AJ4260" s="6"/>
      <c r="BC4260" s="6"/>
    </row>
    <row r="4261" spans="8:55">
      <c r="H4261" s="6"/>
      <c r="O4261" s="6"/>
      <c r="V4261" s="6"/>
      <c r="AJ4261" s="6"/>
      <c r="BC4261" s="6"/>
    </row>
    <row r="4262" spans="8:55">
      <c r="H4262" s="6"/>
      <c r="O4262" s="6"/>
      <c r="V4262" s="6"/>
      <c r="AJ4262" s="6"/>
      <c r="BC4262" s="6"/>
    </row>
    <row r="4263" spans="8:55">
      <c r="H4263" s="6"/>
      <c r="O4263" s="6"/>
      <c r="V4263" s="6"/>
      <c r="AJ4263" s="6"/>
      <c r="BC4263" s="6"/>
    </row>
    <row r="4264" spans="8:55">
      <c r="H4264" s="6"/>
      <c r="O4264" s="6"/>
      <c r="V4264" s="6"/>
      <c r="AJ4264" s="6"/>
      <c r="BC4264" s="6"/>
    </row>
    <row r="4265" spans="8:55">
      <c r="H4265" s="6"/>
      <c r="O4265" s="6"/>
      <c r="V4265" s="6"/>
      <c r="AJ4265" s="6"/>
      <c r="BC4265" s="6"/>
    </row>
    <row r="4266" spans="8:55">
      <c r="H4266" s="6"/>
      <c r="O4266" s="6"/>
      <c r="V4266" s="6"/>
      <c r="AJ4266" s="6"/>
      <c r="BC4266" s="6"/>
    </row>
    <row r="4267" spans="8:55">
      <c r="H4267" s="6"/>
      <c r="O4267" s="6"/>
      <c r="V4267" s="6"/>
      <c r="AJ4267" s="6"/>
      <c r="BC4267" s="6"/>
    </row>
    <row r="4268" spans="8:55">
      <c r="H4268" s="6"/>
      <c r="O4268" s="6"/>
      <c r="V4268" s="6"/>
      <c r="AJ4268" s="6"/>
      <c r="BC4268" s="6"/>
    </row>
    <row r="4269" spans="8:55">
      <c r="H4269" s="6"/>
      <c r="O4269" s="6"/>
      <c r="V4269" s="6"/>
      <c r="AJ4269" s="6"/>
      <c r="BC4269" s="6"/>
    </row>
    <row r="4270" spans="8:55">
      <c r="H4270" s="6"/>
      <c r="O4270" s="6"/>
      <c r="V4270" s="6"/>
      <c r="AJ4270" s="6"/>
      <c r="BC4270" s="6"/>
    </row>
    <row r="4271" spans="8:55">
      <c r="H4271" s="6"/>
      <c r="O4271" s="6"/>
      <c r="V4271" s="6"/>
      <c r="AJ4271" s="6"/>
      <c r="BC4271" s="6"/>
    </row>
    <row r="4272" spans="8:55">
      <c r="H4272" s="6"/>
      <c r="O4272" s="6"/>
      <c r="V4272" s="6"/>
      <c r="AJ4272" s="6"/>
      <c r="BC4272" s="6"/>
    </row>
    <row r="4273" spans="8:55">
      <c r="H4273" s="6"/>
      <c r="O4273" s="6"/>
      <c r="V4273" s="6"/>
      <c r="AJ4273" s="6"/>
      <c r="BC4273" s="6"/>
    </row>
    <row r="4274" spans="8:55">
      <c r="H4274" s="6"/>
      <c r="O4274" s="6"/>
      <c r="V4274" s="6"/>
      <c r="AJ4274" s="6"/>
      <c r="BC4274" s="6"/>
    </row>
    <row r="4275" spans="8:55">
      <c r="H4275" s="6"/>
      <c r="O4275" s="6"/>
      <c r="V4275" s="6"/>
      <c r="AJ4275" s="6"/>
      <c r="BC4275" s="6"/>
    </row>
    <row r="4276" spans="8:55">
      <c r="H4276" s="6"/>
      <c r="O4276" s="6"/>
      <c r="V4276" s="6"/>
      <c r="AJ4276" s="6"/>
      <c r="BC4276" s="6"/>
    </row>
    <row r="4277" spans="8:55">
      <c r="H4277" s="6"/>
      <c r="O4277" s="6"/>
      <c r="V4277" s="6"/>
      <c r="AJ4277" s="6"/>
      <c r="BC4277" s="6"/>
    </row>
    <row r="4278" spans="8:55">
      <c r="H4278" s="6"/>
      <c r="O4278" s="6"/>
      <c r="V4278" s="6"/>
      <c r="AJ4278" s="6"/>
      <c r="BC4278" s="6"/>
    </row>
    <row r="4279" spans="8:55">
      <c r="H4279" s="6"/>
      <c r="O4279" s="6"/>
      <c r="V4279" s="6"/>
      <c r="AJ4279" s="6"/>
      <c r="BC4279" s="6"/>
    </row>
    <row r="4280" spans="8:55">
      <c r="H4280" s="6"/>
      <c r="O4280" s="6"/>
      <c r="V4280" s="6"/>
      <c r="AJ4280" s="6"/>
      <c r="BC4280" s="6"/>
    </row>
    <row r="4281" spans="8:55">
      <c r="H4281" s="6"/>
      <c r="O4281" s="6"/>
      <c r="V4281" s="6"/>
      <c r="AJ4281" s="6"/>
      <c r="BC4281" s="6"/>
    </row>
    <row r="4282" spans="8:55">
      <c r="H4282" s="6"/>
      <c r="O4282" s="6"/>
      <c r="V4282" s="6"/>
      <c r="AJ4282" s="6"/>
      <c r="BC4282" s="6"/>
    </row>
    <row r="4283" spans="8:55">
      <c r="H4283" s="6"/>
      <c r="O4283" s="6"/>
      <c r="V4283" s="6"/>
      <c r="AJ4283" s="6"/>
      <c r="BC4283" s="6"/>
    </row>
    <row r="4284" spans="8:55">
      <c r="H4284" s="6"/>
      <c r="O4284" s="6"/>
      <c r="V4284" s="6"/>
      <c r="AJ4284" s="6"/>
      <c r="BC4284" s="6"/>
    </row>
    <row r="4285" spans="8:55">
      <c r="H4285" s="6"/>
      <c r="O4285" s="6"/>
      <c r="V4285" s="6"/>
      <c r="AJ4285" s="6"/>
      <c r="BC4285" s="6"/>
    </row>
    <row r="4286" spans="8:55">
      <c r="H4286" s="6"/>
      <c r="O4286" s="6"/>
      <c r="V4286" s="6"/>
      <c r="AJ4286" s="6"/>
      <c r="BC4286" s="6"/>
    </row>
    <row r="4287" spans="8:55">
      <c r="H4287" s="6"/>
      <c r="O4287" s="6"/>
      <c r="V4287" s="6"/>
      <c r="AJ4287" s="6"/>
      <c r="BC4287" s="6"/>
    </row>
    <row r="4288" spans="8:55">
      <c r="H4288" s="6"/>
      <c r="O4288" s="6"/>
      <c r="V4288" s="6"/>
      <c r="AJ4288" s="6"/>
      <c r="BC4288" s="6"/>
    </row>
    <row r="4289" spans="8:55">
      <c r="H4289" s="6"/>
      <c r="O4289" s="6"/>
      <c r="V4289" s="6"/>
      <c r="AJ4289" s="6"/>
      <c r="BC4289" s="6"/>
    </row>
    <row r="4290" spans="8:55">
      <c r="H4290" s="6"/>
      <c r="O4290" s="6"/>
      <c r="V4290" s="6"/>
      <c r="AJ4290" s="6"/>
      <c r="BC4290" s="6"/>
    </row>
    <row r="4291" spans="8:55">
      <c r="H4291" s="6"/>
      <c r="O4291" s="6"/>
      <c r="V4291" s="6"/>
      <c r="AJ4291" s="6"/>
      <c r="BC4291" s="6"/>
    </row>
    <row r="4292" spans="8:55">
      <c r="H4292" s="6"/>
      <c r="O4292" s="6"/>
      <c r="V4292" s="6"/>
      <c r="AJ4292" s="6"/>
      <c r="BC4292" s="6"/>
    </row>
    <row r="4293" spans="8:55">
      <c r="H4293" s="6"/>
      <c r="O4293" s="6"/>
      <c r="V4293" s="6"/>
      <c r="AJ4293" s="6"/>
      <c r="BC4293" s="6"/>
    </row>
    <row r="4294" spans="8:55">
      <c r="H4294" s="6"/>
      <c r="O4294" s="6"/>
      <c r="V4294" s="6"/>
      <c r="AJ4294" s="6"/>
      <c r="BC4294" s="6"/>
    </row>
    <row r="4295" spans="8:55">
      <c r="H4295" s="6"/>
      <c r="O4295" s="6"/>
      <c r="V4295" s="6"/>
      <c r="AJ4295" s="6"/>
      <c r="BC4295" s="6"/>
    </row>
    <row r="4296" spans="8:55">
      <c r="H4296" s="6"/>
      <c r="O4296" s="6"/>
      <c r="V4296" s="6"/>
      <c r="AJ4296" s="6"/>
      <c r="BC4296" s="6"/>
    </row>
    <row r="4297" spans="8:55">
      <c r="H4297" s="6"/>
      <c r="O4297" s="6"/>
      <c r="V4297" s="6"/>
      <c r="AJ4297" s="6"/>
      <c r="BC4297" s="6"/>
    </row>
    <row r="4298" spans="8:55">
      <c r="H4298" s="6"/>
      <c r="O4298" s="6"/>
      <c r="V4298" s="6"/>
      <c r="AJ4298" s="6"/>
      <c r="BC4298" s="6"/>
    </row>
    <row r="4299" spans="8:55">
      <c r="H4299" s="6"/>
      <c r="O4299" s="6"/>
      <c r="V4299" s="6"/>
      <c r="AJ4299" s="6"/>
      <c r="BC4299" s="6"/>
    </row>
    <row r="4300" spans="8:55">
      <c r="H4300" s="6"/>
      <c r="O4300" s="6"/>
      <c r="V4300" s="6"/>
      <c r="AJ4300" s="6"/>
      <c r="BC4300" s="6"/>
    </row>
    <row r="4301" spans="8:55">
      <c r="H4301" s="6"/>
      <c r="O4301" s="6"/>
      <c r="V4301" s="6"/>
      <c r="AJ4301" s="6"/>
      <c r="BC4301" s="6"/>
    </row>
    <row r="4302" spans="8:55">
      <c r="H4302" s="6"/>
      <c r="O4302" s="6"/>
      <c r="V4302" s="6"/>
      <c r="AJ4302" s="6"/>
      <c r="BC4302" s="6"/>
    </row>
    <row r="4303" spans="8:55">
      <c r="H4303" s="6"/>
      <c r="O4303" s="6"/>
      <c r="V4303" s="6"/>
      <c r="AJ4303" s="6"/>
      <c r="BC4303" s="6"/>
    </row>
    <row r="4304" spans="8:55">
      <c r="H4304" s="6"/>
      <c r="O4304" s="6"/>
      <c r="V4304" s="6"/>
      <c r="AJ4304" s="6"/>
      <c r="BC4304" s="6"/>
    </row>
    <row r="4305" spans="8:55">
      <c r="H4305" s="6"/>
      <c r="O4305" s="6"/>
      <c r="V4305" s="6"/>
      <c r="AJ4305" s="6"/>
      <c r="BC4305" s="6"/>
    </row>
    <row r="4306" spans="8:55">
      <c r="H4306" s="6"/>
      <c r="O4306" s="6"/>
      <c r="V4306" s="6"/>
      <c r="AJ4306" s="6"/>
      <c r="BC4306" s="6"/>
    </row>
    <row r="4307" spans="8:55">
      <c r="H4307" s="6"/>
      <c r="O4307" s="6"/>
      <c r="V4307" s="6"/>
      <c r="AJ4307" s="6"/>
      <c r="BC4307" s="6"/>
    </row>
    <row r="4308" spans="8:55">
      <c r="H4308" s="6"/>
      <c r="O4308" s="6"/>
      <c r="V4308" s="6"/>
      <c r="AJ4308" s="6"/>
      <c r="BC4308" s="6"/>
    </row>
    <row r="4309" spans="8:55">
      <c r="H4309" s="6"/>
      <c r="O4309" s="6"/>
      <c r="V4309" s="6"/>
      <c r="AJ4309" s="6"/>
      <c r="BC4309" s="6"/>
    </row>
    <row r="4310" spans="8:55">
      <c r="H4310" s="6"/>
      <c r="O4310" s="6"/>
      <c r="V4310" s="6"/>
      <c r="AJ4310" s="6"/>
      <c r="BC4310" s="6"/>
    </row>
    <row r="4311" spans="8:55">
      <c r="H4311" s="6"/>
      <c r="O4311" s="6"/>
      <c r="V4311" s="6"/>
      <c r="AJ4311" s="6"/>
      <c r="BC4311" s="6"/>
    </row>
    <row r="4312" spans="8:55">
      <c r="H4312" s="6"/>
      <c r="O4312" s="6"/>
      <c r="V4312" s="6"/>
      <c r="AJ4312" s="6"/>
      <c r="BC4312" s="6"/>
    </row>
    <row r="4313" spans="8:55">
      <c r="H4313" s="6"/>
      <c r="O4313" s="6"/>
      <c r="V4313" s="6"/>
      <c r="AJ4313" s="6"/>
      <c r="BC4313" s="6"/>
    </row>
    <row r="4314" spans="8:55">
      <c r="H4314" s="6"/>
      <c r="O4314" s="6"/>
      <c r="V4314" s="6"/>
      <c r="AJ4314" s="6"/>
      <c r="BC4314" s="6"/>
    </row>
    <row r="4315" spans="8:55">
      <c r="H4315" s="6"/>
      <c r="O4315" s="6"/>
      <c r="V4315" s="6"/>
      <c r="AJ4315" s="6"/>
      <c r="BC4315" s="6"/>
    </row>
    <row r="4316" spans="8:55">
      <c r="H4316" s="6"/>
      <c r="O4316" s="6"/>
      <c r="V4316" s="6"/>
      <c r="AJ4316" s="6"/>
      <c r="BC4316" s="6"/>
    </row>
    <row r="4317" spans="8:55">
      <c r="H4317" s="6"/>
      <c r="O4317" s="6"/>
      <c r="V4317" s="6"/>
      <c r="AJ4317" s="6"/>
      <c r="BC4317" s="6"/>
    </row>
    <row r="4318" spans="8:55">
      <c r="H4318" s="6"/>
      <c r="O4318" s="6"/>
      <c r="V4318" s="6"/>
      <c r="AJ4318" s="6"/>
      <c r="BC4318" s="6"/>
    </row>
    <row r="4319" spans="8:55">
      <c r="H4319" s="6"/>
      <c r="O4319" s="6"/>
      <c r="V4319" s="6"/>
      <c r="AJ4319" s="6"/>
      <c r="BC4319" s="6"/>
    </row>
    <row r="4320" spans="8:55">
      <c r="H4320" s="6"/>
      <c r="O4320" s="6"/>
      <c r="V4320" s="6"/>
      <c r="AJ4320" s="6"/>
      <c r="BC4320" s="6"/>
    </row>
    <row r="4321" spans="8:55">
      <c r="H4321" s="6"/>
      <c r="O4321" s="6"/>
      <c r="V4321" s="6"/>
      <c r="AJ4321" s="6"/>
      <c r="BC4321" s="6"/>
    </row>
    <row r="4322" spans="8:55">
      <c r="H4322" s="6"/>
      <c r="O4322" s="6"/>
      <c r="V4322" s="6"/>
      <c r="AJ4322" s="6"/>
      <c r="BC4322" s="6"/>
    </row>
    <row r="4323" spans="8:55">
      <c r="H4323" s="6"/>
      <c r="O4323" s="6"/>
      <c r="V4323" s="6"/>
      <c r="AJ4323" s="6"/>
      <c r="BC4323" s="6"/>
    </row>
    <row r="4324" spans="8:55">
      <c r="H4324" s="6"/>
      <c r="O4324" s="6"/>
      <c r="V4324" s="6"/>
      <c r="AJ4324" s="6"/>
      <c r="BC4324" s="6"/>
    </row>
    <row r="4325" spans="8:55">
      <c r="H4325" s="6"/>
      <c r="O4325" s="6"/>
      <c r="V4325" s="6"/>
      <c r="AJ4325" s="6"/>
      <c r="BC4325" s="6"/>
    </row>
    <row r="4326" spans="8:55">
      <c r="H4326" s="6"/>
      <c r="O4326" s="6"/>
      <c r="V4326" s="6"/>
      <c r="AJ4326" s="6"/>
      <c r="BC4326" s="6"/>
    </row>
    <row r="4327" spans="8:55">
      <c r="H4327" s="6"/>
      <c r="O4327" s="6"/>
      <c r="V4327" s="6"/>
      <c r="AJ4327" s="6"/>
      <c r="BC4327" s="6"/>
    </row>
    <row r="4328" spans="8:55">
      <c r="H4328" s="6"/>
      <c r="O4328" s="6"/>
      <c r="V4328" s="6"/>
      <c r="AJ4328" s="6"/>
      <c r="BC4328" s="6"/>
    </row>
    <row r="4329" spans="8:55">
      <c r="H4329" s="6"/>
      <c r="O4329" s="6"/>
      <c r="V4329" s="6"/>
      <c r="AJ4329" s="6"/>
      <c r="BC4329" s="6"/>
    </row>
    <row r="4330" spans="8:55">
      <c r="H4330" s="6"/>
      <c r="O4330" s="6"/>
      <c r="V4330" s="6"/>
      <c r="AJ4330" s="6"/>
      <c r="BC4330" s="6"/>
    </row>
    <row r="4331" spans="8:55">
      <c r="H4331" s="6"/>
      <c r="O4331" s="6"/>
      <c r="V4331" s="6"/>
      <c r="AJ4331" s="6"/>
      <c r="BC4331" s="6"/>
    </row>
    <row r="4332" spans="8:55">
      <c r="H4332" s="6"/>
      <c r="O4332" s="6"/>
      <c r="V4332" s="6"/>
      <c r="AJ4332" s="6"/>
      <c r="BC4332" s="6"/>
    </row>
    <row r="4333" spans="8:55">
      <c r="H4333" s="6"/>
      <c r="O4333" s="6"/>
      <c r="V4333" s="6"/>
      <c r="AJ4333" s="6"/>
      <c r="BC4333" s="6"/>
    </row>
    <row r="4334" spans="8:55">
      <c r="H4334" s="6"/>
      <c r="O4334" s="6"/>
      <c r="V4334" s="6"/>
      <c r="AJ4334" s="6"/>
      <c r="BC4334" s="6"/>
    </row>
    <row r="4335" spans="8:55">
      <c r="H4335" s="6"/>
      <c r="O4335" s="6"/>
      <c r="V4335" s="6"/>
      <c r="AJ4335" s="6"/>
      <c r="BC4335" s="6"/>
    </row>
    <row r="4336" spans="8:55">
      <c r="H4336" s="6"/>
      <c r="O4336" s="6"/>
      <c r="V4336" s="6"/>
      <c r="AJ4336" s="6"/>
      <c r="BC4336" s="6"/>
    </row>
    <row r="4337" spans="8:55">
      <c r="H4337" s="6"/>
      <c r="O4337" s="6"/>
      <c r="V4337" s="6"/>
      <c r="AJ4337" s="6"/>
      <c r="BC4337" s="6"/>
    </row>
    <row r="4338" spans="8:55">
      <c r="H4338" s="6"/>
      <c r="O4338" s="6"/>
      <c r="V4338" s="6"/>
      <c r="AJ4338" s="6"/>
      <c r="BC4338" s="6"/>
    </row>
    <row r="4339" spans="8:55">
      <c r="H4339" s="6"/>
      <c r="O4339" s="6"/>
      <c r="V4339" s="6"/>
      <c r="AJ4339" s="6"/>
      <c r="BC4339" s="6"/>
    </row>
    <row r="4340" spans="8:55">
      <c r="H4340" s="6"/>
      <c r="O4340" s="6"/>
      <c r="V4340" s="6"/>
      <c r="AJ4340" s="6"/>
      <c r="BC4340" s="6"/>
    </row>
    <row r="4341" spans="8:55">
      <c r="H4341" s="6"/>
      <c r="O4341" s="6"/>
      <c r="V4341" s="6"/>
      <c r="AJ4341" s="6"/>
      <c r="BC4341" s="6"/>
    </row>
    <row r="4342" spans="8:55">
      <c r="H4342" s="6"/>
      <c r="O4342" s="6"/>
      <c r="V4342" s="6"/>
      <c r="AJ4342" s="6"/>
      <c r="BC4342" s="6"/>
    </row>
    <row r="4343" spans="8:55">
      <c r="H4343" s="6"/>
      <c r="O4343" s="6"/>
      <c r="V4343" s="6"/>
      <c r="AJ4343" s="6"/>
      <c r="BC4343" s="6"/>
    </row>
    <row r="4344" spans="8:55">
      <c r="H4344" s="6"/>
      <c r="O4344" s="6"/>
      <c r="V4344" s="6"/>
      <c r="AJ4344" s="6"/>
      <c r="BC4344" s="6"/>
    </row>
    <row r="4345" spans="8:55">
      <c r="H4345" s="6"/>
      <c r="O4345" s="6"/>
      <c r="V4345" s="6"/>
      <c r="AJ4345" s="6"/>
      <c r="BC4345" s="6"/>
    </row>
    <row r="4346" spans="8:55">
      <c r="H4346" s="6"/>
      <c r="O4346" s="6"/>
      <c r="V4346" s="6"/>
      <c r="AJ4346" s="6"/>
      <c r="BC4346" s="6"/>
    </row>
    <row r="4347" spans="8:55">
      <c r="H4347" s="6"/>
      <c r="O4347" s="6"/>
      <c r="V4347" s="6"/>
      <c r="AJ4347" s="6"/>
      <c r="BC4347" s="6"/>
    </row>
    <row r="4348" spans="8:55">
      <c r="H4348" s="6"/>
      <c r="O4348" s="6"/>
      <c r="V4348" s="6"/>
      <c r="AJ4348" s="6"/>
      <c r="BC4348" s="6"/>
    </row>
    <row r="4349" spans="8:55">
      <c r="H4349" s="6"/>
      <c r="O4349" s="6"/>
      <c r="V4349" s="6"/>
      <c r="AJ4349" s="6"/>
      <c r="BC4349" s="6"/>
    </row>
    <row r="4350" spans="8:55">
      <c r="H4350" s="6"/>
      <c r="O4350" s="6"/>
      <c r="V4350" s="6"/>
      <c r="AJ4350" s="6"/>
      <c r="BC4350" s="6"/>
    </row>
    <row r="4351" spans="8:55">
      <c r="H4351" s="6"/>
      <c r="O4351" s="6"/>
      <c r="V4351" s="6"/>
      <c r="AJ4351" s="6"/>
      <c r="BC4351" s="6"/>
    </row>
    <row r="4352" spans="8:55">
      <c r="H4352" s="6"/>
      <c r="O4352" s="6"/>
      <c r="V4352" s="6"/>
      <c r="AJ4352" s="6"/>
      <c r="BC4352" s="6"/>
    </row>
    <row r="4353" spans="8:55">
      <c r="H4353" s="6"/>
      <c r="O4353" s="6"/>
      <c r="V4353" s="6"/>
      <c r="AJ4353" s="6"/>
      <c r="BC4353" s="6"/>
    </row>
    <row r="4354" spans="8:55">
      <c r="H4354" s="6"/>
      <c r="O4354" s="6"/>
      <c r="V4354" s="6"/>
      <c r="AJ4354" s="6"/>
      <c r="BC4354" s="6"/>
    </row>
    <row r="4355" spans="8:55">
      <c r="H4355" s="6"/>
      <c r="O4355" s="6"/>
      <c r="V4355" s="6"/>
      <c r="AJ4355" s="6"/>
      <c r="BC4355" s="6"/>
    </row>
    <row r="4356" spans="8:55">
      <c r="H4356" s="6"/>
      <c r="O4356" s="6"/>
      <c r="V4356" s="6"/>
      <c r="AJ4356" s="6"/>
      <c r="BC4356" s="6"/>
    </row>
    <row r="4357" spans="8:55">
      <c r="H4357" s="6"/>
      <c r="O4357" s="6"/>
      <c r="V4357" s="6"/>
      <c r="AJ4357" s="6"/>
      <c r="BC4357" s="6"/>
    </row>
    <row r="4358" spans="8:55">
      <c r="H4358" s="6"/>
      <c r="O4358" s="6"/>
      <c r="V4358" s="6"/>
      <c r="AJ4358" s="6"/>
      <c r="BC4358" s="6"/>
    </row>
    <row r="4359" spans="8:55">
      <c r="H4359" s="6"/>
      <c r="O4359" s="6"/>
      <c r="V4359" s="6"/>
      <c r="AJ4359" s="6"/>
      <c r="BC4359" s="6"/>
    </row>
    <row r="4360" spans="8:55">
      <c r="H4360" s="6"/>
      <c r="O4360" s="6"/>
      <c r="V4360" s="6"/>
      <c r="AJ4360" s="6"/>
      <c r="BC4360" s="6"/>
    </row>
    <row r="4361" spans="8:55">
      <c r="H4361" s="6"/>
      <c r="O4361" s="6"/>
      <c r="V4361" s="6"/>
      <c r="AJ4361" s="6"/>
      <c r="BC4361" s="6"/>
    </row>
    <row r="4362" spans="8:55">
      <c r="H4362" s="6"/>
      <c r="O4362" s="6"/>
      <c r="V4362" s="6"/>
      <c r="AJ4362" s="6"/>
      <c r="BC4362" s="6"/>
    </row>
    <row r="4363" spans="8:55">
      <c r="H4363" s="6"/>
      <c r="O4363" s="6"/>
      <c r="V4363" s="6"/>
      <c r="AJ4363" s="6"/>
      <c r="BC4363" s="6"/>
    </row>
    <row r="4364" spans="8:55">
      <c r="H4364" s="6"/>
      <c r="O4364" s="6"/>
      <c r="V4364" s="6"/>
      <c r="AJ4364" s="6"/>
      <c r="BC4364" s="6"/>
    </row>
    <row r="4365" spans="8:55">
      <c r="H4365" s="6"/>
      <c r="O4365" s="6"/>
      <c r="V4365" s="6"/>
      <c r="AJ4365" s="6"/>
      <c r="BC4365" s="6"/>
    </row>
    <row r="4366" spans="8:55">
      <c r="H4366" s="6"/>
      <c r="O4366" s="6"/>
      <c r="V4366" s="6"/>
      <c r="AJ4366" s="6"/>
      <c r="BC4366" s="6"/>
    </row>
    <row r="4367" spans="8:55">
      <c r="H4367" s="6"/>
      <c r="O4367" s="6"/>
      <c r="V4367" s="6"/>
      <c r="AJ4367" s="6"/>
      <c r="BC4367" s="6"/>
    </row>
    <row r="4368" spans="8:55">
      <c r="H4368" s="6"/>
      <c r="O4368" s="6"/>
      <c r="V4368" s="6"/>
      <c r="AJ4368" s="6"/>
      <c r="BC4368" s="6"/>
    </row>
    <row r="4369" spans="8:55">
      <c r="H4369" s="6"/>
      <c r="O4369" s="6"/>
      <c r="V4369" s="6"/>
      <c r="AJ4369" s="6"/>
      <c r="BC4369" s="6"/>
    </row>
    <row r="4370" spans="8:55">
      <c r="H4370" s="6"/>
      <c r="O4370" s="6"/>
      <c r="V4370" s="6"/>
      <c r="AJ4370" s="6"/>
      <c r="BC4370" s="6"/>
    </row>
    <row r="4371" spans="8:55">
      <c r="H4371" s="6"/>
      <c r="O4371" s="6"/>
      <c r="V4371" s="6"/>
      <c r="AJ4371" s="6"/>
      <c r="BC4371" s="6"/>
    </row>
    <row r="4372" spans="8:55">
      <c r="H4372" s="6"/>
      <c r="O4372" s="6"/>
      <c r="V4372" s="6"/>
      <c r="AJ4372" s="6"/>
      <c r="BC4372" s="6"/>
    </row>
    <row r="4373" spans="8:55">
      <c r="H4373" s="6"/>
      <c r="O4373" s="6"/>
      <c r="V4373" s="6"/>
      <c r="AJ4373" s="6"/>
      <c r="BC4373" s="6"/>
    </row>
    <row r="4374" spans="8:55">
      <c r="H4374" s="6"/>
      <c r="O4374" s="6"/>
      <c r="V4374" s="6"/>
      <c r="AJ4374" s="6"/>
      <c r="BC4374" s="6"/>
    </row>
    <row r="4375" spans="8:55">
      <c r="H4375" s="6"/>
      <c r="O4375" s="6"/>
      <c r="V4375" s="6"/>
      <c r="AJ4375" s="6"/>
      <c r="BC4375" s="6"/>
    </row>
    <row r="4376" spans="8:55">
      <c r="H4376" s="6"/>
      <c r="O4376" s="6"/>
      <c r="V4376" s="6"/>
      <c r="AJ4376" s="6"/>
      <c r="BC4376" s="6"/>
    </row>
    <row r="4377" spans="8:55">
      <c r="H4377" s="6"/>
      <c r="O4377" s="6"/>
      <c r="V4377" s="6"/>
      <c r="AJ4377" s="6"/>
      <c r="BC4377" s="6"/>
    </row>
    <row r="4378" spans="8:55">
      <c r="H4378" s="6"/>
      <c r="O4378" s="6"/>
      <c r="V4378" s="6"/>
      <c r="AJ4378" s="6"/>
      <c r="BC4378" s="6"/>
    </row>
    <row r="4379" spans="8:55">
      <c r="H4379" s="6"/>
      <c r="O4379" s="6"/>
      <c r="V4379" s="6"/>
      <c r="AJ4379" s="6"/>
      <c r="BC4379" s="6"/>
    </row>
    <row r="4380" spans="8:55">
      <c r="H4380" s="6"/>
      <c r="O4380" s="6"/>
      <c r="V4380" s="6"/>
      <c r="AJ4380" s="6"/>
      <c r="BC4380" s="6"/>
    </row>
    <row r="4381" spans="8:55">
      <c r="H4381" s="6"/>
      <c r="O4381" s="6"/>
      <c r="V4381" s="6"/>
      <c r="AJ4381" s="6"/>
      <c r="BC4381" s="6"/>
    </row>
    <row r="4382" spans="8:55">
      <c r="H4382" s="6"/>
      <c r="O4382" s="6"/>
      <c r="V4382" s="6"/>
      <c r="AJ4382" s="6"/>
      <c r="BC4382" s="6"/>
    </row>
    <row r="4383" spans="8:55">
      <c r="H4383" s="6"/>
      <c r="O4383" s="6"/>
      <c r="V4383" s="6"/>
      <c r="AJ4383" s="6"/>
      <c r="BC4383" s="6"/>
    </row>
    <row r="4384" spans="8:55">
      <c r="H4384" s="6"/>
      <c r="O4384" s="6"/>
      <c r="V4384" s="6"/>
      <c r="AJ4384" s="6"/>
      <c r="BC4384" s="6"/>
    </row>
    <row r="4385" spans="8:55">
      <c r="H4385" s="6"/>
      <c r="O4385" s="6"/>
      <c r="V4385" s="6"/>
      <c r="AJ4385" s="6"/>
      <c r="BC4385" s="6"/>
    </row>
    <row r="4386" spans="8:55">
      <c r="H4386" s="6"/>
      <c r="O4386" s="6"/>
      <c r="V4386" s="6"/>
      <c r="AJ4386" s="6"/>
      <c r="BC4386" s="6"/>
    </row>
    <row r="4387" spans="8:55">
      <c r="H4387" s="6"/>
      <c r="O4387" s="6"/>
      <c r="V4387" s="6"/>
      <c r="AJ4387" s="6"/>
      <c r="BC4387" s="6"/>
    </row>
    <row r="4388" spans="8:55">
      <c r="H4388" s="6"/>
      <c r="O4388" s="6"/>
      <c r="V4388" s="6"/>
      <c r="AJ4388" s="6"/>
      <c r="BC4388" s="6"/>
    </row>
    <row r="4389" spans="8:55">
      <c r="H4389" s="6"/>
      <c r="O4389" s="6"/>
      <c r="V4389" s="6"/>
      <c r="AJ4389" s="6"/>
      <c r="BC4389" s="6"/>
    </row>
    <row r="4390" spans="8:55">
      <c r="H4390" s="6"/>
      <c r="O4390" s="6"/>
      <c r="V4390" s="6"/>
      <c r="AJ4390" s="6"/>
      <c r="BC4390" s="6"/>
    </row>
    <row r="4391" spans="8:55">
      <c r="H4391" s="6"/>
      <c r="O4391" s="6"/>
      <c r="V4391" s="6"/>
      <c r="AJ4391" s="6"/>
      <c r="BC4391" s="6"/>
    </row>
    <row r="4392" spans="8:55">
      <c r="H4392" s="6"/>
      <c r="O4392" s="6"/>
      <c r="V4392" s="6"/>
      <c r="AJ4392" s="6"/>
      <c r="BC4392" s="6"/>
    </row>
    <row r="4393" spans="8:55">
      <c r="H4393" s="6"/>
      <c r="O4393" s="6"/>
      <c r="V4393" s="6"/>
      <c r="AJ4393" s="6"/>
      <c r="BC4393" s="6"/>
    </row>
    <row r="4394" spans="8:55">
      <c r="H4394" s="6"/>
      <c r="O4394" s="6"/>
      <c r="V4394" s="6"/>
      <c r="AJ4394" s="6"/>
      <c r="BC4394" s="6"/>
    </row>
    <row r="4395" spans="8:55">
      <c r="H4395" s="6"/>
      <c r="O4395" s="6"/>
      <c r="V4395" s="6"/>
      <c r="AJ4395" s="6"/>
      <c r="BC4395" s="6"/>
    </row>
    <row r="4396" spans="8:55">
      <c r="H4396" s="6"/>
      <c r="O4396" s="6"/>
      <c r="V4396" s="6"/>
      <c r="AJ4396" s="6"/>
      <c r="BC4396" s="6"/>
    </row>
    <row r="4397" spans="8:55">
      <c r="H4397" s="6"/>
      <c r="O4397" s="6"/>
      <c r="V4397" s="6"/>
      <c r="AJ4397" s="6"/>
      <c r="BC4397" s="6"/>
    </row>
    <row r="4398" spans="8:55">
      <c r="H4398" s="6"/>
      <c r="O4398" s="6"/>
      <c r="V4398" s="6"/>
      <c r="AJ4398" s="6"/>
      <c r="BC4398" s="6"/>
    </row>
    <row r="4399" spans="8:55">
      <c r="H4399" s="6"/>
      <c r="O4399" s="6"/>
      <c r="V4399" s="6"/>
      <c r="AJ4399" s="6"/>
      <c r="BC4399" s="6"/>
    </row>
    <row r="4400" spans="8:55">
      <c r="H4400" s="6"/>
      <c r="O4400" s="6"/>
      <c r="V4400" s="6"/>
      <c r="AJ4400" s="6"/>
      <c r="BC4400" s="6"/>
    </row>
    <row r="4401" spans="8:55">
      <c r="H4401" s="6"/>
      <c r="O4401" s="6"/>
      <c r="V4401" s="6"/>
      <c r="AJ4401" s="6"/>
      <c r="BC4401" s="6"/>
    </row>
    <row r="4402" spans="8:55">
      <c r="H4402" s="6"/>
      <c r="O4402" s="6"/>
      <c r="V4402" s="6"/>
      <c r="AJ4402" s="6"/>
      <c r="BC4402" s="6"/>
    </row>
    <row r="4403" spans="8:55">
      <c r="H4403" s="6"/>
      <c r="O4403" s="6"/>
      <c r="V4403" s="6"/>
      <c r="AJ4403" s="6"/>
      <c r="BC4403" s="6"/>
    </row>
    <row r="4404" spans="8:55">
      <c r="H4404" s="6"/>
      <c r="O4404" s="6"/>
      <c r="V4404" s="6"/>
      <c r="AJ4404" s="6"/>
      <c r="BC4404" s="6"/>
    </row>
    <row r="4405" spans="8:55">
      <c r="H4405" s="6"/>
      <c r="O4405" s="6"/>
      <c r="V4405" s="6"/>
      <c r="AJ4405" s="6"/>
      <c r="BC4405" s="6"/>
    </row>
    <row r="4406" spans="8:55">
      <c r="H4406" s="6"/>
      <c r="O4406" s="6"/>
      <c r="V4406" s="6"/>
      <c r="AJ4406" s="6"/>
      <c r="BC4406" s="6"/>
    </row>
    <row r="4407" spans="8:55">
      <c r="H4407" s="6"/>
      <c r="O4407" s="6"/>
      <c r="V4407" s="6"/>
      <c r="AJ4407" s="6"/>
      <c r="BC4407" s="6"/>
    </row>
    <row r="4408" spans="8:55">
      <c r="H4408" s="6"/>
      <c r="O4408" s="6"/>
      <c r="V4408" s="6"/>
      <c r="AJ4408" s="6"/>
      <c r="BC4408" s="6"/>
    </row>
    <row r="4409" spans="8:55">
      <c r="H4409" s="6"/>
      <c r="O4409" s="6"/>
      <c r="V4409" s="6"/>
      <c r="AJ4409" s="6"/>
      <c r="BC4409" s="6"/>
    </row>
    <row r="4410" spans="8:55">
      <c r="H4410" s="6"/>
      <c r="O4410" s="6"/>
      <c r="V4410" s="6"/>
      <c r="AJ4410" s="6"/>
      <c r="BC4410" s="6"/>
    </row>
    <row r="4411" spans="8:55">
      <c r="H4411" s="6"/>
      <c r="O4411" s="6"/>
      <c r="V4411" s="6"/>
      <c r="AJ4411" s="6"/>
      <c r="BC4411" s="6"/>
    </row>
    <row r="4412" spans="8:55">
      <c r="H4412" s="6"/>
      <c r="O4412" s="6"/>
      <c r="V4412" s="6"/>
      <c r="AJ4412" s="6"/>
      <c r="BC4412" s="6"/>
    </row>
    <row r="4413" spans="8:55">
      <c r="H4413" s="6"/>
      <c r="O4413" s="6"/>
      <c r="V4413" s="6"/>
      <c r="AJ4413" s="6"/>
      <c r="BC4413" s="6"/>
    </row>
    <row r="4414" spans="8:55">
      <c r="H4414" s="6"/>
      <c r="O4414" s="6"/>
      <c r="V4414" s="6"/>
      <c r="AJ4414" s="6"/>
      <c r="BC4414" s="6"/>
    </row>
    <row r="4415" spans="8:55">
      <c r="H4415" s="6"/>
      <c r="O4415" s="6"/>
      <c r="V4415" s="6"/>
      <c r="AJ4415" s="6"/>
      <c r="BC4415" s="6"/>
    </row>
    <row r="4416" spans="8:55">
      <c r="H4416" s="6"/>
      <c r="O4416" s="6"/>
      <c r="V4416" s="6"/>
      <c r="AJ4416" s="6"/>
      <c r="BC4416" s="6"/>
    </row>
    <row r="4417" spans="8:55">
      <c r="H4417" s="6"/>
      <c r="O4417" s="6"/>
      <c r="V4417" s="6"/>
      <c r="AJ4417" s="6"/>
      <c r="BC4417" s="6"/>
    </row>
    <row r="4418" spans="8:55">
      <c r="H4418" s="6"/>
      <c r="O4418" s="6"/>
      <c r="V4418" s="6"/>
      <c r="AJ4418" s="6"/>
      <c r="BC4418" s="6"/>
    </row>
    <row r="4419" spans="8:55">
      <c r="H4419" s="6"/>
      <c r="O4419" s="6"/>
      <c r="V4419" s="6"/>
      <c r="AJ4419" s="6"/>
      <c r="BC4419" s="6"/>
    </row>
    <row r="4420" spans="8:55">
      <c r="H4420" s="6"/>
      <c r="O4420" s="6"/>
      <c r="V4420" s="6"/>
      <c r="AJ4420" s="6"/>
      <c r="BC4420" s="6"/>
    </row>
    <row r="4421" spans="8:55">
      <c r="H4421" s="6"/>
      <c r="O4421" s="6"/>
      <c r="V4421" s="6"/>
      <c r="AJ4421" s="6"/>
      <c r="BC4421" s="6"/>
    </row>
    <row r="4422" spans="8:55">
      <c r="H4422" s="6"/>
      <c r="O4422" s="6"/>
      <c r="V4422" s="6"/>
      <c r="AJ4422" s="6"/>
      <c r="BC4422" s="6"/>
    </row>
    <row r="4423" spans="8:55">
      <c r="H4423" s="6"/>
      <c r="O4423" s="6"/>
      <c r="V4423" s="6"/>
      <c r="AJ4423" s="6"/>
      <c r="BC4423" s="6"/>
    </row>
    <row r="4424" spans="8:55">
      <c r="H4424" s="6"/>
      <c r="O4424" s="6"/>
      <c r="V4424" s="6"/>
      <c r="AJ4424" s="6"/>
      <c r="BC4424" s="6"/>
    </row>
    <row r="4425" spans="8:55">
      <c r="H4425" s="6"/>
      <c r="O4425" s="6"/>
      <c r="V4425" s="6"/>
      <c r="AJ4425" s="6"/>
      <c r="BC4425" s="6"/>
    </row>
    <row r="4426" spans="8:55">
      <c r="H4426" s="6"/>
      <c r="O4426" s="6"/>
      <c r="V4426" s="6"/>
      <c r="AJ4426" s="6"/>
      <c r="BC4426" s="6"/>
    </row>
    <row r="4427" spans="8:55">
      <c r="H4427" s="6"/>
      <c r="O4427" s="6"/>
      <c r="V4427" s="6"/>
      <c r="AJ4427" s="6"/>
      <c r="BC4427" s="6"/>
    </row>
    <row r="4428" spans="8:55">
      <c r="H4428" s="6"/>
      <c r="O4428" s="6"/>
      <c r="V4428" s="6"/>
      <c r="AJ4428" s="6"/>
      <c r="BC4428" s="6"/>
    </row>
    <row r="4429" spans="8:55">
      <c r="H4429" s="6"/>
      <c r="O4429" s="6"/>
      <c r="V4429" s="6"/>
      <c r="AJ4429" s="6"/>
      <c r="BC4429" s="6"/>
    </row>
    <row r="4430" spans="8:55">
      <c r="H4430" s="6"/>
      <c r="O4430" s="6"/>
      <c r="V4430" s="6"/>
      <c r="AJ4430" s="6"/>
      <c r="BC4430" s="6"/>
    </row>
    <row r="4431" spans="8:55">
      <c r="H4431" s="6"/>
      <c r="O4431" s="6"/>
      <c r="V4431" s="6"/>
      <c r="AJ4431" s="6"/>
      <c r="BC4431" s="6"/>
    </row>
    <row r="4432" spans="8:55">
      <c r="H4432" s="6"/>
      <c r="O4432" s="6"/>
      <c r="V4432" s="6"/>
      <c r="AJ4432" s="6"/>
      <c r="BC4432" s="6"/>
    </row>
    <row r="4433" spans="8:55">
      <c r="H4433" s="6"/>
      <c r="O4433" s="6"/>
      <c r="V4433" s="6"/>
      <c r="AJ4433" s="6"/>
      <c r="BC4433" s="6"/>
    </row>
    <row r="4434" spans="8:55">
      <c r="H4434" s="6"/>
      <c r="O4434" s="6"/>
      <c r="V4434" s="6"/>
      <c r="AJ4434" s="6"/>
      <c r="BC4434" s="6"/>
    </row>
    <row r="4435" spans="8:55">
      <c r="H4435" s="6"/>
      <c r="O4435" s="6"/>
      <c r="V4435" s="6"/>
      <c r="AJ4435" s="6"/>
      <c r="BC4435" s="6"/>
    </row>
    <row r="4436" spans="8:55">
      <c r="H4436" s="6"/>
      <c r="O4436" s="6"/>
      <c r="V4436" s="6"/>
      <c r="AJ4436" s="6"/>
      <c r="BC4436" s="6"/>
    </row>
    <row r="4437" spans="8:55">
      <c r="H4437" s="6"/>
      <c r="O4437" s="6"/>
      <c r="V4437" s="6"/>
      <c r="AJ4437" s="6"/>
      <c r="BC4437" s="6"/>
    </row>
    <row r="4438" spans="8:55">
      <c r="H4438" s="6"/>
      <c r="O4438" s="6"/>
      <c r="V4438" s="6"/>
      <c r="AJ4438" s="6"/>
      <c r="BC4438" s="6"/>
    </row>
    <row r="4439" spans="8:55">
      <c r="H4439" s="6"/>
      <c r="O4439" s="6"/>
      <c r="V4439" s="6"/>
      <c r="AJ4439" s="6"/>
      <c r="BC4439" s="6"/>
    </row>
    <row r="4440" spans="8:55">
      <c r="H4440" s="6"/>
      <c r="O4440" s="6"/>
      <c r="V4440" s="6"/>
      <c r="AJ4440" s="6"/>
      <c r="BC4440" s="6"/>
    </row>
    <row r="4441" spans="8:55">
      <c r="H4441" s="6"/>
      <c r="O4441" s="6"/>
      <c r="V4441" s="6"/>
      <c r="AJ4441" s="6"/>
      <c r="BC4441" s="6"/>
    </row>
    <row r="4442" spans="8:55">
      <c r="H4442" s="6"/>
      <c r="O4442" s="6"/>
      <c r="V4442" s="6"/>
      <c r="AJ4442" s="6"/>
      <c r="BC4442" s="6"/>
    </row>
    <row r="4443" spans="8:55">
      <c r="H4443" s="6"/>
      <c r="O4443" s="6"/>
      <c r="V4443" s="6"/>
      <c r="AJ4443" s="6"/>
      <c r="BC4443" s="6"/>
    </row>
    <row r="4444" spans="8:55">
      <c r="H4444" s="6"/>
      <c r="O4444" s="6"/>
      <c r="V4444" s="6"/>
      <c r="AJ4444" s="6"/>
      <c r="BC4444" s="6"/>
    </row>
    <row r="4445" spans="8:55">
      <c r="H4445" s="6"/>
      <c r="O4445" s="6"/>
      <c r="V4445" s="6"/>
      <c r="AJ4445" s="6"/>
      <c r="BC4445" s="6"/>
    </row>
    <row r="4446" spans="8:55">
      <c r="H4446" s="6"/>
      <c r="O4446" s="6"/>
      <c r="V4446" s="6"/>
      <c r="AJ4446" s="6"/>
      <c r="BC4446" s="6"/>
    </row>
    <row r="4447" spans="8:55">
      <c r="H4447" s="6"/>
      <c r="O4447" s="6"/>
      <c r="V4447" s="6"/>
      <c r="AJ4447" s="6"/>
      <c r="BC4447" s="6"/>
    </row>
    <row r="4448" spans="8:55">
      <c r="H4448" s="6"/>
      <c r="O4448" s="6"/>
      <c r="V4448" s="6"/>
      <c r="AJ4448" s="6"/>
      <c r="BC4448" s="6"/>
    </row>
    <row r="4449" spans="8:55">
      <c r="H4449" s="6"/>
      <c r="O4449" s="6"/>
      <c r="V4449" s="6"/>
      <c r="AJ4449" s="6"/>
      <c r="BC4449" s="6"/>
    </row>
    <row r="4450" spans="8:55">
      <c r="H4450" s="6"/>
      <c r="O4450" s="6"/>
      <c r="V4450" s="6"/>
      <c r="AJ4450" s="6"/>
      <c r="BC4450" s="6"/>
    </row>
    <row r="4451" spans="8:55">
      <c r="H4451" s="6"/>
      <c r="O4451" s="6"/>
      <c r="V4451" s="6"/>
      <c r="AJ4451" s="6"/>
      <c r="BC4451" s="6"/>
    </row>
    <row r="4452" spans="8:55">
      <c r="H4452" s="6"/>
      <c r="O4452" s="6"/>
      <c r="V4452" s="6"/>
      <c r="AJ4452" s="6"/>
      <c r="BC4452" s="6"/>
    </row>
    <row r="4453" spans="8:55">
      <c r="H4453" s="6"/>
      <c r="O4453" s="6"/>
      <c r="V4453" s="6"/>
      <c r="AJ4453" s="6"/>
      <c r="BC4453" s="6"/>
    </row>
    <row r="4454" spans="8:55">
      <c r="H4454" s="6"/>
      <c r="O4454" s="6"/>
      <c r="V4454" s="6"/>
      <c r="AJ4454" s="6"/>
      <c r="BC4454" s="6"/>
    </row>
    <row r="4455" spans="8:55">
      <c r="H4455" s="6"/>
      <c r="O4455" s="6"/>
      <c r="V4455" s="6"/>
      <c r="AJ4455" s="6"/>
      <c r="BC4455" s="6"/>
    </row>
    <row r="4456" spans="8:55">
      <c r="H4456" s="6"/>
      <c r="O4456" s="6"/>
      <c r="V4456" s="6"/>
      <c r="AJ4456" s="6"/>
      <c r="BC4456" s="6"/>
    </row>
    <row r="4457" spans="8:55">
      <c r="H4457" s="6"/>
      <c r="O4457" s="6"/>
      <c r="V4457" s="6"/>
      <c r="AJ4457" s="6"/>
      <c r="BC4457" s="6"/>
    </row>
    <row r="4458" spans="8:55">
      <c r="H4458" s="6"/>
      <c r="O4458" s="6"/>
      <c r="V4458" s="6"/>
      <c r="AJ4458" s="6"/>
      <c r="BC4458" s="6"/>
    </row>
    <row r="4459" spans="8:55">
      <c r="H4459" s="6"/>
      <c r="O4459" s="6"/>
      <c r="V4459" s="6"/>
      <c r="AJ4459" s="6"/>
      <c r="BC4459" s="6"/>
    </row>
    <row r="4460" spans="8:55">
      <c r="H4460" s="6"/>
      <c r="O4460" s="6"/>
      <c r="V4460" s="6"/>
      <c r="AJ4460" s="6"/>
      <c r="BC4460" s="6"/>
    </row>
    <row r="4461" spans="8:55">
      <c r="H4461" s="6"/>
      <c r="O4461" s="6"/>
      <c r="V4461" s="6"/>
      <c r="AJ4461" s="6"/>
      <c r="BC4461" s="6"/>
    </row>
    <row r="4462" spans="8:55">
      <c r="H4462" s="6"/>
      <c r="O4462" s="6"/>
      <c r="V4462" s="6"/>
      <c r="AJ4462" s="6"/>
      <c r="BC4462" s="6"/>
    </row>
    <row r="4463" spans="8:55">
      <c r="H4463" s="6"/>
      <c r="O4463" s="6"/>
      <c r="V4463" s="6"/>
      <c r="AJ4463" s="6"/>
      <c r="BC4463" s="6"/>
    </row>
    <row r="4464" spans="8:55">
      <c r="H4464" s="6"/>
      <c r="O4464" s="6"/>
      <c r="V4464" s="6"/>
      <c r="AJ4464" s="6"/>
      <c r="BC4464" s="6"/>
    </row>
    <row r="4465" spans="8:55">
      <c r="H4465" s="6"/>
      <c r="O4465" s="6"/>
      <c r="V4465" s="6"/>
      <c r="AJ4465" s="6"/>
      <c r="BC4465" s="6"/>
    </row>
    <row r="4466" spans="8:55">
      <c r="H4466" s="6"/>
      <c r="O4466" s="6"/>
      <c r="V4466" s="6"/>
      <c r="AJ4466" s="6"/>
      <c r="BC4466" s="6"/>
    </row>
    <row r="4467" spans="8:55">
      <c r="H4467" s="6"/>
      <c r="O4467" s="6"/>
      <c r="V4467" s="6"/>
      <c r="AJ4467" s="6"/>
      <c r="BC4467" s="6"/>
    </row>
    <row r="4468" spans="8:55">
      <c r="H4468" s="6"/>
      <c r="O4468" s="6"/>
      <c r="V4468" s="6"/>
      <c r="AJ4468" s="6"/>
      <c r="BC4468" s="6"/>
    </row>
    <row r="4469" spans="8:55">
      <c r="H4469" s="6"/>
      <c r="O4469" s="6"/>
      <c r="V4469" s="6"/>
      <c r="AJ4469" s="6"/>
      <c r="BC4469" s="6"/>
    </row>
    <row r="4470" spans="8:55">
      <c r="H4470" s="6"/>
      <c r="O4470" s="6"/>
      <c r="V4470" s="6"/>
      <c r="AJ4470" s="6"/>
      <c r="BC4470" s="6"/>
    </row>
    <row r="4471" spans="8:55">
      <c r="H4471" s="6"/>
      <c r="O4471" s="6"/>
      <c r="V4471" s="6"/>
      <c r="AJ4471" s="6"/>
      <c r="BC4471" s="6"/>
    </row>
    <row r="4472" spans="8:55">
      <c r="H4472" s="6"/>
      <c r="O4472" s="6"/>
      <c r="V4472" s="6"/>
      <c r="AJ4472" s="6"/>
      <c r="BC4472" s="6"/>
    </row>
    <row r="4473" spans="8:55">
      <c r="H4473" s="6"/>
      <c r="O4473" s="6"/>
      <c r="V4473" s="6"/>
      <c r="AJ4473" s="6"/>
      <c r="BC4473" s="6"/>
    </row>
    <row r="4474" spans="8:55">
      <c r="H4474" s="6"/>
      <c r="O4474" s="6"/>
      <c r="V4474" s="6"/>
      <c r="AJ4474" s="6"/>
      <c r="BC4474" s="6"/>
    </row>
    <row r="4475" spans="8:55">
      <c r="H4475" s="6"/>
      <c r="O4475" s="6"/>
      <c r="V4475" s="6"/>
      <c r="AJ4475" s="6"/>
      <c r="BC4475" s="6"/>
    </row>
    <row r="4476" spans="8:55">
      <c r="H4476" s="6"/>
      <c r="O4476" s="6"/>
      <c r="V4476" s="6"/>
      <c r="AJ4476" s="6"/>
      <c r="BC4476" s="6"/>
    </row>
    <row r="4477" spans="8:55">
      <c r="H4477" s="6"/>
      <c r="O4477" s="6"/>
      <c r="V4477" s="6"/>
      <c r="AJ4477" s="6"/>
      <c r="BC4477" s="6"/>
    </row>
    <row r="4478" spans="8:55">
      <c r="H4478" s="6"/>
      <c r="O4478" s="6"/>
      <c r="V4478" s="6"/>
      <c r="AJ4478" s="6"/>
      <c r="BC4478" s="6"/>
    </row>
    <row r="4479" spans="8:55">
      <c r="H4479" s="6"/>
      <c r="O4479" s="6"/>
      <c r="V4479" s="6"/>
      <c r="AJ4479" s="6"/>
      <c r="BC4479" s="6"/>
    </row>
    <row r="4480" spans="8:55">
      <c r="H4480" s="6"/>
      <c r="O4480" s="6"/>
      <c r="V4480" s="6"/>
      <c r="AJ4480" s="6"/>
      <c r="BC4480" s="6"/>
    </row>
    <row r="4481" spans="8:55">
      <c r="H4481" s="6"/>
      <c r="O4481" s="6"/>
      <c r="V4481" s="6"/>
      <c r="AJ4481" s="6"/>
      <c r="BC4481" s="6"/>
    </row>
    <row r="4482" spans="8:55">
      <c r="H4482" s="6"/>
      <c r="O4482" s="6"/>
      <c r="V4482" s="6"/>
      <c r="AJ4482" s="6"/>
      <c r="BC4482" s="6"/>
    </row>
    <row r="4483" spans="8:55">
      <c r="H4483" s="6"/>
      <c r="O4483" s="6"/>
      <c r="V4483" s="6"/>
      <c r="AJ4483" s="6"/>
      <c r="BC4483" s="6"/>
    </row>
    <row r="4484" spans="8:55">
      <c r="H4484" s="6"/>
      <c r="O4484" s="6"/>
      <c r="V4484" s="6"/>
      <c r="AJ4484" s="6"/>
      <c r="BC4484" s="6"/>
    </row>
    <row r="4485" spans="8:55">
      <c r="H4485" s="6"/>
      <c r="O4485" s="6"/>
      <c r="V4485" s="6"/>
      <c r="AJ4485" s="6"/>
      <c r="BC4485" s="6"/>
    </row>
    <row r="4486" spans="8:55">
      <c r="H4486" s="6"/>
      <c r="O4486" s="6"/>
      <c r="V4486" s="6"/>
      <c r="AJ4486" s="6"/>
      <c r="BC4486" s="6"/>
    </row>
    <row r="4487" spans="8:55">
      <c r="H4487" s="6"/>
      <c r="O4487" s="6"/>
      <c r="V4487" s="6"/>
      <c r="AJ4487" s="6"/>
      <c r="BC4487" s="6"/>
    </row>
    <row r="4488" spans="8:55">
      <c r="H4488" s="6"/>
      <c r="O4488" s="6"/>
      <c r="V4488" s="6"/>
      <c r="AJ4488" s="6"/>
      <c r="BC4488" s="6"/>
    </row>
    <row r="4489" spans="8:55">
      <c r="H4489" s="6"/>
      <c r="O4489" s="6"/>
      <c r="V4489" s="6"/>
      <c r="AJ4489" s="6"/>
      <c r="BC4489" s="6"/>
    </row>
    <row r="4490" spans="8:55">
      <c r="H4490" s="6"/>
      <c r="O4490" s="6"/>
      <c r="V4490" s="6"/>
      <c r="AJ4490" s="6"/>
      <c r="BC4490" s="6"/>
    </row>
    <row r="4491" spans="8:55">
      <c r="H4491" s="6"/>
      <c r="O4491" s="6"/>
      <c r="V4491" s="6"/>
      <c r="AJ4491" s="6"/>
      <c r="BC4491" s="6"/>
    </row>
    <row r="4492" spans="8:55">
      <c r="H4492" s="6"/>
      <c r="O4492" s="6"/>
      <c r="V4492" s="6"/>
      <c r="AJ4492" s="6"/>
      <c r="BC4492" s="6"/>
    </row>
    <row r="4493" spans="8:55">
      <c r="H4493" s="6"/>
      <c r="O4493" s="6"/>
      <c r="V4493" s="6"/>
      <c r="AJ4493" s="6"/>
      <c r="BC4493" s="6"/>
    </row>
    <row r="4494" spans="8:55">
      <c r="H4494" s="6"/>
      <c r="O4494" s="6"/>
      <c r="V4494" s="6"/>
      <c r="AJ4494" s="6"/>
      <c r="BC4494" s="6"/>
    </row>
    <row r="4495" spans="8:55">
      <c r="H4495" s="6"/>
      <c r="O4495" s="6"/>
      <c r="V4495" s="6"/>
      <c r="AJ4495" s="6"/>
      <c r="BC4495" s="6"/>
    </row>
    <row r="4496" spans="8:55">
      <c r="H4496" s="6"/>
      <c r="O4496" s="6"/>
      <c r="V4496" s="6"/>
      <c r="AJ4496" s="6"/>
      <c r="BC4496" s="6"/>
    </row>
    <row r="4497" spans="8:55">
      <c r="H4497" s="6"/>
      <c r="O4497" s="6"/>
      <c r="V4497" s="6"/>
      <c r="AJ4497" s="6"/>
      <c r="BC4497" s="6"/>
    </row>
    <row r="4498" spans="8:55">
      <c r="H4498" s="6"/>
      <c r="O4498" s="6"/>
      <c r="V4498" s="6"/>
      <c r="AJ4498" s="6"/>
      <c r="BC4498" s="6"/>
    </row>
    <row r="4499" spans="8:55">
      <c r="H4499" s="6"/>
      <c r="O4499" s="6"/>
      <c r="V4499" s="6"/>
      <c r="AJ4499" s="6"/>
      <c r="BC4499" s="6"/>
    </row>
    <row r="4500" spans="8:55">
      <c r="H4500" s="6"/>
      <c r="O4500" s="6"/>
      <c r="V4500" s="6"/>
      <c r="AJ4500" s="6"/>
      <c r="BC4500" s="6"/>
    </row>
    <row r="4501" spans="8:55">
      <c r="H4501" s="6"/>
      <c r="O4501" s="6"/>
      <c r="V4501" s="6"/>
      <c r="AJ4501" s="6"/>
      <c r="BC4501" s="6"/>
    </row>
    <row r="4502" spans="8:55">
      <c r="H4502" s="6"/>
      <c r="O4502" s="6"/>
      <c r="V4502" s="6"/>
      <c r="AJ4502" s="6"/>
      <c r="BC4502" s="6"/>
    </row>
    <row r="4503" spans="8:55">
      <c r="H4503" s="6"/>
      <c r="O4503" s="6"/>
      <c r="V4503" s="6"/>
      <c r="AJ4503" s="6"/>
      <c r="BC4503" s="6"/>
    </row>
    <row r="4504" spans="8:55">
      <c r="H4504" s="6"/>
      <c r="O4504" s="6"/>
      <c r="V4504" s="6"/>
      <c r="AJ4504" s="6"/>
      <c r="BC4504" s="6"/>
    </row>
    <row r="4505" spans="8:55">
      <c r="H4505" s="6"/>
      <c r="O4505" s="6"/>
      <c r="V4505" s="6"/>
      <c r="AJ4505" s="6"/>
      <c r="BC4505" s="6"/>
    </row>
    <row r="4506" spans="8:55">
      <c r="H4506" s="6"/>
      <c r="O4506" s="6"/>
      <c r="V4506" s="6"/>
      <c r="AJ4506" s="6"/>
      <c r="BC4506" s="6"/>
    </row>
    <row r="4507" spans="8:55">
      <c r="H4507" s="6"/>
      <c r="O4507" s="6"/>
      <c r="V4507" s="6"/>
      <c r="AJ4507" s="6"/>
      <c r="BC4507" s="6"/>
    </row>
    <row r="4508" spans="8:55">
      <c r="H4508" s="6"/>
      <c r="O4508" s="6"/>
      <c r="V4508" s="6"/>
      <c r="AJ4508" s="6"/>
      <c r="BC4508" s="6"/>
    </row>
    <row r="4509" spans="8:55">
      <c r="H4509" s="6"/>
      <c r="O4509" s="6"/>
      <c r="V4509" s="6"/>
      <c r="AJ4509" s="6"/>
      <c r="BC4509" s="6"/>
    </row>
    <row r="4510" spans="8:55">
      <c r="H4510" s="6"/>
      <c r="O4510" s="6"/>
      <c r="V4510" s="6"/>
      <c r="AJ4510" s="6"/>
      <c r="BC4510" s="6"/>
    </row>
    <row r="4511" spans="8:55">
      <c r="H4511" s="6"/>
      <c r="O4511" s="6"/>
      <c r="V4511" s="6"/>
      <c r="AJ4511" s="6"/>
      <c r="BC4511" s="6"/>
    </row>
    <row r="4512" spans="8:55">
      <c r="H4512" s="6"/>
      <c r="O4512" s="6"/>
      <c r="V4512" s="6"/>
      <c r="AJ4512" s="6"/>
      <c r="BC4512" s="6"/>
    </row>
    <row r="4513" spans="8:55">
      <c r="H4513" s="6"/>
      <c r="O4513" s="6"/>
      <c r="V4513" s="6"/>
      <c r="AJ4513" s="6"/>
      <c r="BC4513" s="6"/>
    </row>
    <row r="4514" spans="8:55">
      <c r="H4514" s="6"/>
      <c r="O4514" s="6"/>
      <c r="V4514" s="6"/>
      <c r="AJ4514" s="6"/>
      <c r="BC4514" s="6"/>
    </row>
    <row r="4515" spans="8:55">
      <c r="H4515" s="6"/>
      <c r="O4515" s="6"/>
      <c r="V4515" s="6"/>
      <c r="AJ4515" s="6"/>
      <c r="BC4515" s="6"/>
    </row>
    <row r="4516" spans="8:55">
      <c r="H4516" s="6"/>
      <c r="O4516" s="6"/>
      <c r="V4516" s="6"/>
      <c r="AJ4516" s="6"/>
      <c r="BC4516" s="6"/>
    </row>
    <row r="4517" spans="8:55">
      <c r="H4517" s="6"/>
      <c r="O4517" s="6"/>
      <c r="V4517" s="6"/>
      <c r="AJ4517" s="6"/>
      <c r="BC4517" s="6"/>
    </row>
    <row r="4518" spans="8:55">
      <c r="H4518" s="6"/>
      <c r="O4518" s="6"/>
      <c r="V4518" s="6"/>
      <c r="AJ4518" s="6"/>
      <c r="BC4518" s="6"/>
    </row>
    <row r="4519" spans="8:55">
      <c r="H4519" s="6"/>
      <c r="O4519" s="6"/>
      <c r="V4519" s="6"/>
      <c r="AJ4519" s="6"/>
      <c r="BC4519" s="6"/>
    </row>
    <row r="4520" spans="8:55">
      <c r="H4520" s="6"/>
      <c r="O4520" s="6"/>
      <c r="V4520" s="6"/>
      <c r="AJ4520" s="6"/>
      <c r="BC4520" s="6"/>
    </row>
    <row r="4521" spans="8:55">
      <c r="H4521" s="6"/>
      <c r="O4521" s="6"/>
      <c r="V4521" s="6"/>
      <c r="AJ4521" s="6"/>
      <c r="BC4521" s="6"/>
    </row>
    <row r="4522" spans="8:55">
      <c r="H4522" s="6"/>
      <c r="O4522" s="6"/>
      <c r="V4522" s="6"/>
      <c r="AJ4522" s="6"/>
      <c r="BC4522" s="6"/>
    </row>
    <row r="4523" spans="8:55">
      <c r="H4523" s="6"/>
      <c r="O4523" s="6"/>
      <c r="V4523" s="6"/>
      <c r="AJ4523" s="6"/>
      <c r="BC4523" s="6"/>
    </row>
    <row r="4524" spans="8:55">
      <c r="H4524" s="6"/>
      <c r="O4524" s="6"/>
      <c r="V4524" s="6"/>
      <c r="AJ4524" s="6"/>
      <c r="BC4524" s="6"/>
    </row>
    <row r="4525" spans="8:55">
      <c r="H4525" s="6"/>
      <c r="O4525" s="6"/>
      <c r="V4525" s="6"/>
      <c r="AJ4525" s="6"/>
      <c r="BC4525" s="6"/>
    </row>
    <row r="4526" spans="8:55">
      <c r="H4526" s="6"/>
      <c r="O4526" s="6"/>
      <c r="V4526" s="6"/>
      <c r="AJ4526" s="6"/>
      <c r="BC4526" s="6"/>
    </row>
    <row r="4527" spans="8:55">
      <c r="H4527" s="6"/>
      <c r="O4527" s="6"/>
      <c r="V4527" s="6"/>
      <c r="AJ4527" s="6"/>
      <c r="BC4527" s="6"/>
    </row>
    <row r="4528" spans="8:55">
      <c r="H4528" s="6"/>
      <c r="O4528" s="6"/>
      <c r="V4528" s="6"/>
      <c r="AJ4528" s="6"/>
      <c r="BC4528" s="6"/>
    </row>
    <row r="4529" spans="8:55">
      <c r="H4529" s="6"/>
      <c r="O4529" s="6"/>
      <c r="V4529" s="6"/>
      <c r="AJ4529" s="6"/>
      <c r="BC4529" s="6"/>
    </row>
    <row r="4530" spans="8:55">
      <c r="H4530" s="6"/>
      <c r="O4530" s="6"/>
      <c r="V4530" s="6"/>
      <c r="AJ4530" s="6"/>
      <c r="BC4530" s="6"/>
    </row>
    <row r="4531" spans="8:55">
      <c r="H4531" s="6"/>
      <c r="O4531" s="6"/>
      <c r="V4531" s="6"/>
      <c r="AJ4531" s="6"/>
      <c r="BC4531" s="6"/>
    </row>
    <row r="4532" spans="8:55">
      <c r="H4532" s="6"/>
      <c r="O4532" s="6"/>
      <c r="V4532" s="6"/>
      <c r="AJ4532" s="6"/>
      <c r="BC4532" s="6"/>
    </row>
    <row r="4533" spans="8:55">
      <c r="H4533" s="6"/>
      <c r="O4533" s="6"/>
      <c r="V4533" s="6"/>
      <c r="AJ4533" s="6"/>
      <c r="BC4533" s="6"/>
    </row>
    <row r="4534" spans="8:55">
      <c r="H4534" s="6"/>
      <c r="O4534" s="6"/>
      <c r="V4534" s="6"/>
      <c r="AJ4534" s="6"/>
      <c r="BC4534" s="6"/>
    </row>
    <row r="4535" spans="8:55">
      <c r="H4535" s="6"/>
      <c r="O4535" s="6"/>
      <c r="V4535" s="6"/>
      <c r="AJ4535" s="6"/>
      <c r="BC4535" s="6"/>
    </row>
    <row r="4536" spans="8:55">
      <c r="H4536" s="6"/>
      <c r="O4536" s="6"/>
      <c r="V4536" s="6"/>
      <c r="AJ4536" s="6"/>
      <c r="BC4536" s="6"/>
    </row>
    <row r="4537" spans="8:55">
      <c r="H4537" s="6"/>
      <c r="O4537" s="6"/>
      <c r="V4537" s="6"/>
      <c r="AJ4537" s="6"/>
      <c r="BC4537" s="6"/>
    </row>
    <row r="4538" spans="8:55">
      <c r="H4538" s="6"/>
      <c r="O4538" s="6"/>
      <c r="V4538" s="6"/>
      <c r="AJ4538" s="6"/>
      <c r="BC4538" s="6"/>
    </row>
    <row r="4539" spans="8:55">
      <c r="H4539" s="6"/>
      <c r="O4539" s="6"/>
      <c r="V4539" s="6"/>
      <c r="AJ4539" s="6"/>
      <c r="BC4539" s="6"/>
    </row>
    <row r="4540" spans="8:55">
      <c r="H4540" s="6"/>
      <c r="O4540" s="6"/>
      <c r="V4540" s="6"/>
      <c r="AJ4540" s="6"/>
      <c r="BC4540" s="6"/>
    </row>
    <row r="4541" spans="8:55">
      <c r="H4541" s="6"/>
      <c r="O4541" s="6"/>
      <c r="V4541" s="6"/>
      <c r="AJ4541" s="6"/>
      <c r="BC4541" s="6"/>
    </row>
    <row r="4542" spans="8:55">
      <c r="H4542" s="6"/>
      <c r="O4542" s="6"/>
      <c r="V4542" s="6"/>
      <c r="AJ4542" s="6"/>
      <c r="BC4542" s="6"/>
    </row>
    <row r="4543" spans="8:55">
      <c r="H4543" s="6"/>
      <c r="O4543" s="6"/>
      <c r="V4543" s="6"/>
      <c r="AJ4543" s="6"/>
      <c r="BC4543" s="6"/>
    </row>
    <row r="4544" spans="8:55">
      <c r="H4544" s="6"/>
      <c r="O4544" s="6"/>
      <c r="V4544" s="6"/>
      <c r="AJ4544" s="6"/>
      <c r="BC4544" s="6"/>
    </row>
    <row r="4545" spans="8:55">
      <c r="H4545" s="6"/>
      <c r="O4545" s="6"/>
      <c r="V4545" s="6"/>
      <c r="AJ4545" s="6"/>
      <c r="BC4545" s="6"/>
    </row>
    <row r="4546" spans="8:55">
      <c r="H4546" s="6"/>
      <c r="O4546" s="6"/>
      <c r="V4546" s="6"/>
      <c r="AJ4546" s="6"/>
      <c r="BC4546" s="6"/>
    </row>
    <row r="4547" spans="8:55">
      <c r="H4547" s="6"/>
      <c r="O4547" s="6"/>
      <c r="V4547" s="6"/>
      <c r="AJ4547" s="6"/>
      <c r="BC4547" s="6"/>
    </row>
    <row r="4548" spans="8:55">
      <c r="H4548" s="6"/>
      <c r="O4548" s="6"/>
      <c r="V4548" s="6"/>
      <c r="AJ4548" s="6"/>
      <c r="BC4548" s="6"/>
    </row>
    <row r="4549" spans="8:55">
      <c r="H4549" s="6"/>
      <c r="O4549" s="6"/>
      <c r="V4549" s="6"/>
      <c r="AJ4549" s="6"/>
      <c r="BC4549" s="6"/>
    </row>
    <row r="4550" spans="8:55">
      <c r="H4550" s="6"/>
      <c r="O4550" s="6"/>
      <c r="V4550" s="6"/>
      <c r="AJ4550" s="6"/>
      <c r="BC4550" s="6"/>
    </row>
    <row r="4551" spans="8:55">
      <c r="H4551" s="6"/>
      <c r="O4551" s="6"/>
      <c r="V4551" s="6"/>
      <c r="AJ4551" s="6"/>
      <c r="BC4551" s="6"/>
    </row>
    <row r="4552" spans="8:55">
      <c r="H4552" s="6"/>
      <c r="O4552" s="6"/>
      <c r="V4552" s="6"/>
      <c r="AJ4552" s="6"/>
      <c r="BC4552" s="6"/>
    </row>
    <row r="4553" spans="8:55">
      <c r="H4553" s="6"/>
      <c r="O4553" s="6"/>
      <c r="V4553" s="6"/>
      <c r="AJ4553" s="6"/>
      <c r="BC4553" s="6"/>
    </row>
    <row r="4554" spans="8:55">
      <c r="H4554" s="6"/>
      <c r="O4554" s="6"/>
      <c r="V4554" s="6"/>
      <c r="AJ4554" s="6"/>
      <c r="BC4554" s="6"/>
    </row>
    <row r="4555" spans="8:55">
      <c r="H4555" s="6"/>
      <c r="O4555" s="6"/>
      <c r="V4555" s="6"/>
      <c r="AJ4555" s="6"/>
      <c r="BC4555" s="6"/>
    </row>
    <row r="4556" spans="8:55">
      <c r="H4556" s="6"/>
      <c r="O4556" s="6"/>
      <c r="V4556" s="6"/>
      <c r="AJ4556" s="6"/>
      <c r="BC4556" s="6"/>
    </row>
    <row r="4557" spans="8:55">
      <c r="H4557" s="6"/>
      <c r="O4557" s="6"/>
      <c r="V4557" s="6"/>
      <c r="AJ4557" s="6"/>
      <c r="BC4557" s="6"/>
    </row>
    <row r="4558" spans="8:55">
      <c r="H4558" s="6"/>
      <c r="O4558" s="6"/>
      <c r="V4558" s="6"/>
      <c r="AJ4558" s="6"/>
      <c r="BC4558" s="6"/>
    </row>
    <row r="4559" spans="8:55">
      <c r="H4559" s="6"/>
      <c r="O4559" s="6"/>
      <c r="V4559" s="6"/>
      <c r="AJ4559" s="6"/>
      <c r="BC4559" s="6"/>
    </row>
    <row r="4560" spans="8:55">
      <c r="H4560" s="6"/>
      <c r="O4560" s="6"/>
      <c r="V4560" s="6"/>
      <c r="AJ4560" s="6"/>
      <c r="BC4560" s="6"/>
    </row>
    <row r="4561" spans="8:55">
      <c r="H4561" s="6"/>
      <c r="O4561" s="6"/>
      <c r="V4561" s="6"/>
      <c r="AJ4561" s="6"/>
      <c r="BC4561" s="6"/>
    </row>
    <row r="4562" spans="8:55">
      <c r="H4562" s="6"/>
      <c r="O4562" s="6"/>
      <c r="V4562" s="6"/>
      <c r="AJ4562" s="6"/>
      <c r="BC4562" s="6"/>
    </row>
    <row r="4563" spans="8:55">
      <c r="H4563" s="6"/>
      <c r="O4563" s="6"/>
      <c r="V4563" s="6"/>
      <c r="AJ4563" s="6"/>
      <c r="BC4563" s="6"/>
    </row>
    <row r="4564" spans="8:55">
      <c r="H4564" s="6"/>
      <c r="O4564" s="6"/>
      <c r="V4564" s="6"/>
      <c r="AJ4564" s="6"/>
      <c r="BC4564" s="6"/>
    </row>
    <row r="4565" spans="8:55">
      <c r="H4565" s="6"/>
      <c r="O4565" s="6"/>
      <c r="V4565" s="6"/>
      <c r="AJ4565" s="6"/>
      <c r="BC4565" s="6"/>
    </row>
    <row r="4566" spans="8:55">
      <c r="H4566" s="6"/>
      <c r="O4566" s="6"/>
      <c r="V4566" s="6"/>
      <c r="AJ4566" s="6"/>
      <c r="BC4566" s="6"/>
    </row>
    <row r="4567" spans="8:55">
      <c r="H4567" s="6"/>
      <c r="O4567" s="6"/>
      <c r="V4567" s="6"/>
      <c r="AJ4567" s="6"/>
      <c r="BC4567" s="6"/>
    </row>
    <row r="4568" spans="8:55">
      <c r="H4568" s="6"/>
      <c r="O4568" s="6"/>
      <c r="V4568" s="6"/>
      <c r="AJ4568" s="6"/>
      <c r="BC4568" s="6"/>
    </row>
    <row r="4569" spans="8:55">
      <c r="H4569" s="6"/>
      <c r="O4569" s="6"/>
      <c r="V4569" s="6"/>
      <c r="AJ4569" s="6"/>
      <c r="BC4569" s="6"/>
    </row>
    <row r="4570" spans="8:55">
      <c r="H4570" s="6"/>
      <c r="O4570" s="6"/>
      <c r="V4570" s="6"/>
      <c r="AJ4570" s="6"/>
      <c r="BC4570" s="6"/>
    </row>
    <row r="4571" spans="8:55">
      <c r="H4571" s="6"/>
      <c r="O4571" s="6"/>
      <c r="V4571" s="6"/>
      <c r="AJ4571" s="6"/>
      <c r="BC4571" s="6"/>
    </row>
    <row r="4572" spans="8:55">
      <c r="H4572" s="6"/>
      <c r="O4572" s="6"/>
      <c r="V4572" s="6"/>
      <c r="AJ4572" s="6"/>
      <c r="BC4572" s="6"/>
    </row>
    <row r="4573" spans="8:55">
      <c r="H4573" s="6"/>
      <c r="O4573" s="6"/>
      <c r="V4573" s="6"/>
      <c r="AJ4573" s="6"/>
      <c r="BC4573" s="6"/>
    </row>
    <row r="4574" spans="8:55">
      <c r="H4574" s="6"/>
      <c r="O4574" s="6"/>
      <c r="V4574" s="6"/>
      <c r="AJ4574" s="6"/>
      <c r="BC4574" s="6"/>
    </row>
    <row r="4575" spans="8:55">
      <c r="H4575" s="6"/>
      <c r="O4575" s="6"/>
      <c r="V4575" s="6"/>
      <c r="AJ4575" s="6"/>
      <c r="BC4575" s="6"/>
    </row>
    <row r="4576" spans="8:55">
      <c r="H4576" s="6"/>
      <c r="O4576" s="6"/>
      <c r="V4576" s="6"/>
      <c r="AJ4576" s="6"/>
      <c r="BC4576" s="6"/>
    </row>
    <row r="4577" spans="8:55">
      <c r="H4577" s="6"/>
      <c r="O4577" s="6"/>
      <c r="V4577" s="6"/>
      <c r="AJ4577" s="6"/>
      <c r="BC4577" s="6"/>
    </row>
    <row r="4578" spans="8:55">
      <c r="H4578" s="6"/>
      <c r="O4578" s="6"/>
      <c r="V4578" s="6"/>
      <c r="AJ4578" s="6"/>
      <c r="BC4578" s="6"/>
    </row>
    <row r="4579" spans="8:55">
      <c r="H4579" s="6"/>
      <c r="O4579" s="6"/>
      <c r="V4579" s="6"/>
      <c r="AJ4579" s="6"/>
      <c r="BC4579" s="6"/>
    </row>
    <row r="4580" spans="8:55">
      <c r="H4580" s="6"/>
      <c r="O4580" s="6"/>
      <c r="V4580" s="6"/>
      <c r="AJ4580" s="6"/>
      <c r="BC4580" s="6"/>
    </row>
    <row r="4581" spans="8:55">
      <c r="H4581" s="6"/>
      <c r="O4581" s="6"/>
      <c r="V4581" s="6"/>
      <c r="AJ4581" s="6"/>
      <c r="BC4581" s="6"/>
    </row>
    <row r="4582" spans="8:55">
      <c r="H4582" s="6"/>
      <c r="O4582" s="6"/>
      <c r="V4582" s="6"/>
      <c r="AJ4582" s="6"/>
      <c r="BC4582" s="6"/>
    </row>
    <row r="4583" spans="8:55">
      <c r="H4583" s="6"/>
      <c r="O4583" s="6"/>
      <c r="V4583" s="6"/>
      <c r="AJ4583" s="6"/>
      <c r="BC4583" s="6"/>
    </row>
    <row r="4584" spans="8:55">
      <c r="H4584" s="6"/>
      <c r="O4584" s="6"/>
      <c r="V4584" s="6"/>
      <c r="AJ4584" s="6"/>
      <c r="BC4584" s="6"/>
    </row>
    <row r="4585" spans="8:55">
      <c r="H4585" s="6"/>
      <c r="O4585" s="6"/>
      <c r="V4585" s="6"/>
      <c r="AJ4585" s="6"/>
      <c r="BC4585" s="6"/>
    </row>
    <row r="4586" spans="8:55">
      <c r="H4586" s="6"/>
      <c r="O4586" s="6"/>
      <c r="V4586" s="6"/>
      <c r="AJ4586" s="6"/>
      <c r="BC4586" s="6"/>
    </row>
    <row r="4587" spans="8:55">
      <c r="H4587" s="6"/>
      <c r="O4587" s="6"/>
      <c r="V4587" s="6"/>
      <c r="AJ4587" s="6"/>
      <c r="BC4587" s="6"/>
    </row>
    <row r="4588" spans="8:55">
      <c r="H4588" s="6"/>
      <c r="O4588" s="6"/>
      <c r="V4588" s="6"/>
      <c r="AJ4588" s="6"/>
      <c r="BC4588" s="6"/>
    </row>
    <row r="4589" spans="8:55">
      <c r="H4589" s="6"/>
      <c r="O4589" s="6"/>
      <c r="V4589" s="6"/>
      <c r="AJ4589" s="6"/>
      <c r="BC4589" s="6"/>
    </row>
    <row r="4590" spans="8:55">
      <c r="H4590" s="6"/>
      <c r="O4590" s="6"/>
      <c r="V4590" s="6"/>
      <c r="AJ4590" s="6"/>
      <c r="BC4590" s="6"/>
    </row>
    <row r="4591" spans="8:55">
      <c r="H4591" s="6"/>
      <c r="O4591" s="6"/>
      <c r="V4591" s="6"/>
      <c r="AJ4591" s="6"/>
      <c r="BC4591" s="6"/>
    </row>
    <row r="4592" spans="8:55">
      <c r="H4592" s="6"/>
      <c r="O4592" s="6"/>
      <c r="V4592" s="6"/>
      <c r="AJ4592" s="6"/>
      <c r="BC4592" s="6"/>
    </row>
    <row r="4593" spans="8:55">
      <c r="H4593" s="6"/>
      <c r="O4593" s="6"/>
      <c r="V4593" s="6"/>
      <c r="AJ4593" s="6"/>
      <c r="BC4593" s="6"/>
    </row>
    <row r="4594" spans="8:55">
      <c r="H4594" s="6"/>
      <c r="O4594" s="6"/>
      <c r="V4594" s="6"/>
      <c r="AJ4594" s="6"/>
      <c r="BC4594" s="6"/>
    </row>
    <row r="4595" spans="8:55">
      <c r="H4595" s="6"/>
      <c r="O4595" s="6"/>
      <c r="V4595" s="6"/>
      <c r="AJ4595" s="6"/>
      <c r="BC4595" s="6"/>
    </row>
    <row r="4596" spans="8:55">
      <c r="H4596" s="6"/>
      <c r="O4596" s="6"/>
      <c r="V4596" s="6"/>
      <c r="AJ4596" s="6"/>
      <c r="BC4596" s="6"/>
    </row>
    <row r="4597" spans="8:55">
      <c r="H4597" s="6"/>
      <c r="O4597" s="6"/>
      <c r="V4597" s="6"/>
      <c r="AJ4597" s="6"/>
      <c r="BC4597" s="6"/>
    </row>
    <row r="4598" spans="8:55">
      <c r="H4598" s="6"/>
      <c r="O4598" s="6"/>
      <c r="V4598" s="6"/>
      <c r="AJ4598" s="6"/>
      <c r="BC4598" s="6"/>
    </row>
    <row r="4599" spans="8:55">
      <c r="H4599" s="6"/>
      <c r="O4599" s="6"/>
      <c r="V4599" s="6"/>
      <c r="AJ4599" s="6"/>
      <c r="BC4599" s="6"/>
    </row>
    <row r="4600" spans="8:55">
      <c r="H4600" s="6"/>
      <c r="O4600" s="6"/>
      <c r="V4600" s="6"/>
      <c r="AJ4600" s="6"/>
      <c r="BC4600" s="6"/>
    </row>
    <row r="4601" spans="8:55">
      <c r="H4601" s="6"/>
      <c r="O4601" s="6"/>
      <c r="V4601" s="6"/>
      <c r="AJ4601" s="6"/>
      <c r="BC4601" s="6"/>
    </row>
    <row r="4602" spans="8:55">
      <c r="H4602" s="6"/>
      <c r="O4602" s="6"/>
      <c r="V4602" s="6"/>
      <c r="AJ4602" s="6"/>
      <c r="BC4602" s="6"/>
    </row>
    <row r="4603" spans="8:55">
      <c r="H4603" s="6"/>
      <c r="O4603" s="6"/>
      <c r="V4603" s="6"/>
      <c r="AJ4603" s="6"/>
      <c r="BC4603" s="6"/>
    </row>
    <row r="4604" spans="8:55">
      <c r="H4604" s="6"/>
      <c r="O4604" s="6"/>
      <c r="V4604" s="6"/>
      <c r="AJ4604" s="6"/>
      <c r="BC4604" s="6"/>
    </row>
    <row r="4605" spans="8:55">
      <c r="H4605" s="6"/>
      <c r="O4605" s="6"/>
      <c r="V4605" s="6"/>
      <c r="AJ4605" s="6"/>
      <c r="BC4605" s="6"/>
    </row>
    <row r="4606" spans="8:55">
      <c r="H4606" s="6"/>
      <c r="O4606" s="6"/>
      <c r="V4606" s="6"/>
      <c r="AJ4606" s="6"/>
      <c r="BC4606" s="6"/>
    </row>
    <row r="4607" spans="8:55">
      <c r="H4607" s="6"/>
      <c r="O4607" s="6"/>
      <c r="V4607" s="6"/>
      <c r="AJ4607" s="6"/>
      <c r="BC4607" s="6"/>
    </row>
    <row r="4608" spans="8:55">
      <c r="H4608" s="6"/>
      <c r="O4608" s="6"/>
      <c r="V4608" s="6"/>
      <c r="AJ4608" s="6"/>
      <c r="BC4608" s="6"/>
    </row>
    <row r="4609" spans="8:55">
      <c r="H4609" s="6"/>
      <c r="O4609" s="6"/>
      <c r="V4609" s="6"/>
      <c r="AJ4609" s="6"/>
      <c r="BC4609" s="6"/>
    </row>
    <row r="4610" spans="8:55">
      <c r="H4610" s="6"/>
      <c r="O4610" s="6"/>
      <c r="V4610" s="6"/>
      <c r="AJ4610" s="6"/>
      <c r="BC4610" s="6"/>
    </row>
    <row r="4611" spans="8:55">
      <c r="H4611" s="6"/>
      <c r="O4611" s="6"/>
      <c r="V4611" s="6"/>
      <c r="AJ4611" s="6"/>
      <c r="BC4611" s="6"/>
    </row>
    <row r="4612" spans="8:55">
      <c r="H4612" s="6"/>
      <c r="O4612" s="6"/>
      <c r="V4612" s="6"/>
      <c r="AJ4612" s="6"/>
      <c r="BC4612" s="6"/>
    </row>
    <row r="4613" spans="8:55">
      <c r="H4613" s="6"/>
      <c r="O4613" s="6"/>
      <c r="V4613" s="6"/>
      <c r="AJ4613" s="6"/>
      <c r="BC4613" s="6"/>
    </row>
    <row r="4614" spans="8:55">
      <c r="H4614" s="6"/>
      <c r="O4614" s="6"/>
      <c r="V4614" s="6"/>
      <c r="AJ4614" s="6"/>
      <c r="BC4614" s="6"/>
    </row>
    <row r="4615" spans="8:55">
      <c r="H4615" s="6"/>
      <c r="O4615" s="6"/>
      <c r="V4615" s="6"/>
      <c r="AJ4615" s="6"/>
      <c r="BC4615" s="6"/>
    </row>
    <row r="4616" spans="8:55">
      <c r="H4616" s="6"/>
      <c r="O4616" s="6"/>
      <c r="V4616" s="6"/>
      <c r="AJ4616" s="6"/>
      <c r="BC4616" s="6"/>
    </row>
    <row r="4617" spans="8:55">
      <c r="H4617" s="6"/>
      <c r="O4617" s="6"/>
      <c r="V4617" s="6"/>
      <c r="AJ4617" s="6"/>
      <c r="BC4617" s="6"/>
    </row>
    <row r="4618" spans="8:55">
      <c r="H4618" s="6"/>
      <c r="O4618" s="6"/>
      <c r="V4618" s="6"/>
      <c r="AJ4618" s="6"/>
      <c r="BC4618" s="6"/>
    </row>
    <row r="4619" spans="8:55">
      <c r="H4619" s="6"/>
      <c r="O4619" s="6"/>
      <c r="V4619" s="6"/>
      <c r="AJ4619" s="6"/>
      <c r="BC4619" s="6"/>
    </row>
    <row r="4620" spans="8:55">
      <c r="H4620" s="6"/>
      <c r="O4620" s="6"/>
      <c r="V4620" s="6"/>
      <c r="AJ4620" s="6"/>
      <c r="BC4620" s="6"/>
    </row>
    <row r="4621" spans="8:55">
      <c r="H4621" s="6"/>
      <c r="O4621" s="6"/>
      <c r="V4621" s="6"/>
      <c r="AJ4621" s="6"/>
      <c r="BC4621" s="6"/>
    </row>
    <row r="4622" spans="8:55">
      <c r="H4622" s="6"/>
      <c r="O4622" s="6"/>
      <c r="V4622" s="6"/>
      <c r="AJ4622" s="6"/>
      <c r="BC4622" s="6"/>
    </row>
    <row r="4623" spans="8:55">
      <c r="H4623" s="6"/>
      <c r="O4623" s="6"/>
      <c r="V4623" s="6"/>
      <c r="AJ4623" s="6"/>
      <c r="BC4623" s="6"/>
    </row>
    <row r="4624" spans="8:55">
      <c r="H4624" s="6"/>
      <c r="O4624" s="6"/>
      <c r="V4624" s="6"/>
      <c r="AJ4624" s="6"/>
      <c r="BC4624" s="6"/>
    </row>
    <row r="4625" spans="8:55">
      <c r="H4625" s="6"/>
      <c r="O4625" s="6"/>
      <c r="V4625" s="6"/>
      <c r="AJ4625" s="6"/>
      <c r="BC4625" s="6"/>
    </row>
    <row r="4626" spans="8:55">
      <c r="H4626" s="6"/>
      <c r="O4626" s="6"/>
      <c r="V4626" s="6"/>
      <c r="AJ4626" s="6"/>
      <c r="BC4626" s="6"/>
    </row>
    <row r="4627" spans="8:55">
      <c r="H4627" s="6"/>
      <c r="O4627" s="6"/>
      <c r="V4627" s="6"/>
      <c r="AJ4627" s="6"/>
      <c r="BC4627" s="6"/>
    </row>
    <row r="4628" spans="8:55">
      <c r="H4628" s="6"/>
      <c r="O4628" s="6"/>
      <c r="V4628" s="6"/>
      <c r="AJ4628" s="6"/>
      <c r="BC4628" s="6"/>
    </row>
    <row r="4629" spans="8:55">
      <c r="H4629" s="6"/>
      <c r="O4629" s="6"/>
      <c r="V4629" s="6"/>
      <c r="AJ4629" s="6"/>
      <c r="BC4629" s="6"/>
    </row>
    <row r="4630" spans="8:55">
      <c r="H4630" s="6"/>
      <c r="O4630" s="6"/>
      <c r="V4630" s="6"/>
      <c r="AJ4630" s="6"/>
      <c r="BC4630" s="6"/>
    </row>
    <row r="4631" spans="8:55">
      <c r="H4631" s="6"/>
      <c r="O4631" s="6"/>
      <c r="V4631" s="6"/>
      <c r="AJ4631" s="6"/>
      <c r="BC4631" s="6"/>
    </row>
    <row r="4632" spans="8:55">
      <c r="H4632" s="6"/>
      <c r="O4632" s="6"/>
      <c r="V4632" s="6"/>
      <c r="AJ4632" s="6"/>
      <c r="BC4632" s="6"/>
    </row>
    <row r="4633" spans="8:55">
      <c r="H4633" s="6"/>
      <c r="O4633" s="6"/>
      <c r="V4633" s="6"/>
      <c r="AJ4633" s="6"/>
      <c r="BC4633" s="6"/>
    </row>
    <row r="4634" spans="8:55">
      <c r="H4634" s="6"/>
      <c r="O4634" s="6"/>
      <c r="V4634" s="6"/>
      <c r="AJ4634" s="6"/>
      <c r="BC4634" s="6"/>
    </row>
    <row r="4635" spans="8:55">
      <c r="H4635" s="6"/>
      <c r="O4635" s="6"/>
      <c r="V4635" s="6"/>
      <c r="AJ4635" s="6"/>
      <c r="BC4635" s="6"/>
    </row>
    <row r="4636" spans="8:55">
      <c r="H4636" s="6"/>
      <c r="O4636" s="6"/>
      <c r="V4636" s="6"/>
      <c r="AJ4636" s="6"/>
      <c r="BC4636" s="6"/>
    </row>
    <row r="4637" spans="8:55">
      <c r="H4637" s="6"/>
      <c r="O4637" s="6"/>
      <c r="V4637" s="6"/>
      <c r="AJ4637" s="6"/>
      <c r="BC4637" s="6"/>
    </row>
    <row r="4638" spans="8:55">
      <c r="H4638" s="6"/>
      <c r="O4638" s="6"/>
      <c r="V4638" s="6"/>
      <c r="AJ4638" s="6"/>
      <c r="BC4638" s="6"/>
    </row>
    <row r="4639" spans="8:55">
      <c r="H4639" s="6"/>
      <c r="O4639" s="6"/>
      <c r="V4639" s="6"/>
      <c r="AJ4639" s="6"/>
      <c r="BC4639" s="6"/>
    </row>
    <row r="4640" spans="8:55">
      <c r="H4640" s="6"/>
      <c r="O4640" s="6"/>
      <c r="V4640" s="6"/>
      <c r="AJ4640" s="6"/>
      <c r="BC4640" s="6"/>
    </row>
    <row r="4641" spans="8:55">
      <c r="H4641" s="6"/>
      <c r="O4641" s="6"/>
      <c r="V4641" s="6"/>
      <c r="AJ4641" s="6"/>
      <c r="BC4641" s="6"/>
    </row>
    <row r="4642" spans="8:55">
      <c r="H4642" s="6"/>
      <c r="O4642" s="6"/>
      <c r="V4642" s="6"/>
      <c r="AJ4642" s="6"/>
      <c r="BC4642" s="6"/>
    </row>
    <row r="4643" spans="8:55">
      <c r="H4643" s="6"/>
      <c r="O4643" s="6"/>
      <c r="V4643" s="6"/>
      <c r="AJ4643" s="6"/>
      <c r="BC4643" s="6"/>
    </row>
    <row r="4644" spans="8:55">
      <c r="H4644" s="6"/>
      <c r="O4644" s="6"/>
      <c r="V4644" s="6"/>
      <c r="AJ4644" s="6"/>
      <c r="BC4644" s="6"/>
    </row>
    <row r="4645" spans="8:55">
      <c r="H4645" s="6"/>
      <c r="O4645" s="6"/>
      <c r="V4645" s="6"/>
      <c r="AJ4645" s="6"/>
      <c r="BC4645" s="6"/>
    </row>
    <row r="4646" spans="8:55">
      <c r="H4646" s="6"/>
      <c r="O4646" s="6"/>
      <c r="V4646" s="6"/>
      <c r="AJ4646" s="6"/>
      <c r="BC4646" s="6"/>
    </row>
    <row r="4647" spans="8:55">
      <c r="H4647" s="6"/>
      <c r="O4647" s="6"/>
      <c r="V4647" s="6"/>
      <c r="AJ4647" s="6"/>
      <c r="BC4647" s="6"/>
    </row>
    <row r="4648" spans="8:55">
      <c r="H4648" s="6"/>
      <c r="O4648" s="6"/>
      <c r="V4648" s="6"/>
      <c r="AJ4648" s="6"/>
      <c r="BC4648" s="6"/>
    </row>
    <row r="4649" spans="8:55">
      <c r="H4649" s="6"/>
      <c r="O4649" s="6"/>
      <c r="V4649" s="6"/>
      <c r="AJ4649" s="6"/>
      <c r="BC4649" s="6"/>
    </row>
    <row r="4650" spans="8:55">
      <c r="H4650" s="6"/>
      <c r="O4650" s="6"/>
      <c r="V4650" s="6"/>
      <c r="AJ4650" s="6"/>
      <c r="BC4650" s="6"/>
    </row>
    <row r="4651" spans="8:55">
      <c r="H4651" s="6"/>
      <c r="O4651" s="6"/>
      <c r="V4651" s="6"/>
      <c r="AJ4651" s="6"/>
      <c r="BC4651" s="6"/>
    </row>
    <row r="4652" spans="8:55">
      <c r="H4652" s="6"/>
      <c r="O4652" s="6"/>
      <c r="V4652" s="6"/>
      <c r="AJ4652" s="6"/>
      <c r="BC4652" s="6"/>
    </row>
    <row r="4653" spans="8:55">
      <c r="H4653" s="6"/>
      <c r="O4653" s="6"/>
      <c r="V4653" s="6"/>
      <c r="AJ4653" s="6"/>
      <c r="BC4653" s="6"/>
    </row>
    <row r="4654" spans="8:55">
      <c r="H4654" s="6"/>
      <c r="O4654" s="6"/>
      <c r="V4654" s="6"/>
      <c r="AJ4654" s="6"/>
      <c r="BC4654" s="6"/>
    </row>
    <row r="4655" spans="8:55">
      <c r="H4655" s="6"/>
      <c r="O4655" s="6"/>
      <c r="V4655" s="6"/>
      <c r="AJ4655" s="6"/>
      <c r="BC4655" s="6"/>
    </row>
    <row r="4656" spans="8:55">
      <c r="H4656" s="6"/>
      <c r="O4656" s="6"/>
      <c r="V4656" s="6"/>
      <c r="AJ4656" s="6"/>
      <c r="BC4656" s="6"/>
    </row>
    <row r="4657" spans="8:55">
      <c r="H4657" s="6"/>
      <c r="O4657" s="6"/>
      <c r="V4657" s="6"/>
      <c r="AJ4657" s="6"/>
      <c r="BC4657" s="6"/>
    </row>
    <row r="4658" spans="8:55">
      <c r="H4658" s="6"/>
      <c r="O4658" s="6"/>
      <c r="V4658" s="6"/>
      <c r="AJ4658" s="6"/>
      <c r="BC4658" s="6"/>
    </row>
    <row r="4659" spans="8:55">
      <c r="H4659" s="6"/>
      <c r="O4659" s="6"/>
      <c r="V4659" s="6"/>
      <c r="AJ4659" s="6"/>
      <c r="BC4659" s="6"/>
    </row>
    <row r="4660" spans="8:55">
      <c r="H4660" s="6"/>
      <c r="O4660" s="6"/>
      <c r="V4660" s="6"/>
      <c r="AJ4660" s="6"/>
      <c r="BC4660" s="6"/>
    </row>
    <row r="4661" spans="8:55">
      <c r="H4661" s="6"/>
      <c r="O4661" s="6"/>
      <c r="V4661" s="6"/>
      <c r="AJ4661" s="6"/>
      <c r="BC4661" s="6"/>
    </row>
    <row r="4662" spans="8:55">
      <c r="H4662" s="6"/>
      <c r="O4662" s="6"/>
      <c r="V4662" s="6"/>
      <c r="AJ4662" s="6"/>
      <c r="BC4662" s="6"/>
    </row>
    <row r="4663" spans="8:55">
      <c r="H4663" s="6"/>
      <c r="O4663" s="6"/>
      <c r="V4663" s="6"/>
      <c r="AJ4663" s="6"/>
      <c r="BC4663" s="6"/>
    </row>
    <row r="4664" spans="8:55">
      <c r="H4664" s="6"/>
      <c r="O4664" s="6"/>
      <c r="V4664" s="6"/>
      <c r="AJ4664" s="6"/>
      <c r="BC4664" s="6"/>
    </row>
    <row r="4665" spans="8:55">
      <c r="H4665" s="6"/>
      <c r="O4665" s="6"/>
      <c r="V4665" s="6"/>
      <c r="AJ4665" s="6"/>
      <c r="BC4665" s="6"/>
    </row>
    <row r="4666" spans="8:55">
      <c r="H4666" s="6"/>
      <c r="O4666" s="6"/>
      <c r="V4666" s="6"/>
      <c r="AJ4666" s="6"/>
      <c r="BC4666" s="6"/>
    </row>
    <row r="4667" spans="8:55">
      <c r="H4667" s="6"/>
      <c r="O4667" s="6"/>
      <c r="V4667" s="6"/>
      <c r="AJ4667" s="6"/>
      <c r="BC4667" s="6"/>
    </row>
    <row r="4668" spans="8:55">
      <c r="H4668" s="6"/>
      <c r="O4668" s="6"/>
      <c r="V4668" s="6"/>
      <c r="AJ4668" s="6"/>
      <c r="BC4668" s="6"/>
    </row>
    <row r="4669" spans="8:55">
      <c r="H4669" s="6"/>
      <c r="O4669" s="6"/>
      <c r="V4669" s="6"/>
      <c r="AJ4669" s="6"/>
      <c r="BC4669" s="6"/>
    </row>
    <row r="4670" spans="8:55">
      <c r="H4670" s="6"/>
      <c r="O4670" s="6"/>
      <c r="V4670" s="6"/>
      <c r="AJ4670" s="6"/>
      <c r="BC4670" s="6"/>
    </row>
    <row r="4671" spans="8:55">
      <c r="H4671" s="6"/>
      <c r="O4671" s="6"/>
      <c r="V4671" s="6"/>
      <c r="AJ4671" s="6"/>
      <c r="BC4671" s="6"/>
    </row>
    <row r="4672" spans="8:55">
      <c r="H4672" s="6"/>
      <c r="O4672" s="6"/>
      <c r="V4672" s="6"/>
      <c r="AJ4672" s="6"/>
      <c r="BC4672" s="6"/>
    </row>
    <row r="4673" spans="8:55">
      <c r="H4673" s="6"/>
      <c r="O4673" s="6"/>
      <c r="V4673" s="6"/>
      <c r="AJ4673" s="6"/>
      <c r="BC4673" s="6"/>
    </row>
    <row r="4674" spans="8:55">
      <c r="H4674" s="6"/>
      <c r="O4674" s="6"/>
      <c r="V4674" s="6"/>
      <c r="AJ4674" s="6"/>
      <c r="BC4674" s="6"/>
    </row>
    <row r="4675" spans="8:55">
      <c r="H4675" s="6"/>
      <c r="O4675" s="6"/>
      <c r="V4675" s="6"/>
      <c r="AJ4675" s="6"/>
      <c r="BC4675" s="6"/>
    </row>
    <row r="4676" spans="8:55">
      <c r="H4676" s="6"/>
      <c r="O4676" s="6"/>
      <c r="V4676" s="6"/>
      <c r="AJ4676" s="6"/>
      <c r="BC4676" s="6"/>
    </row>
    <row r="4677" spans="8:55">
      <c r="H4677" s="6"/>
      <c r="O4677" s="6"/>
      <c r="V4677" s="6"/>
      <c r="AJ4677" s="6"/>
      <c r="BC4677" s="6"/>
    </row>
    <row r="4678" spans="8:55">
      <c r="H4678" s="6"/>
      <c r="O4678" s="6"/>
      <c r="V4678" s="6"/>
      <c r="AJ4678" s="6"/>
      <c r="BC4678" s="6"/>
    </row>
    <row r="4679" spans="8:55">
      <c r="H4679" s="6"/>
      <c r="O4679" s="6"/>
      <c r="V4679" s="6"/>
      <c r="AJ4679" s="6"/>
      <c r="BC4679" s="6"/>
    </row>
    <row r="4680" spans="8:55">
      <c r="H4680" s="6"/>
      <c r="O4680" s="6"/>
      <c r="V4680" s="6"/>
      <c r="AJ4680" s="6"/>
      <c r="BC4680" s="6"/>
    </row>
    <row r="4681" spans="8:55">
      <c r="H4681" s="6"/>
      <c r="O4681" s="6"/>
      <c r="V4681" s="6"/>
      <c r="AJ4681" s="6"/>
      <c r="BC4681" s="6"/>
    </row>
    <row r="4682" spans="8:55">
      <c r="H4682" s="6"/>
      <c r="O4682" s="6"/>
      <c r="V4682" s="6"/>
      <c r="AJ4682" s="6"/>
      <c r="BC4682" s="6"/>
    </row>
    <row r="4683" spans="8:55">
      <c r="H4683" s="6"/>
      <c r="O4683" s="6"/>
      <c r="V4683" s="6"/>
      <c r="AJ4683" s="6"/>
      <c r="BC4683" s="6"/>
    </row>
    <row r="4684" spans="8:55">
      <c r="H4684" s="6"/>
      <c r="O4684" s="6"/>
      <c r="V4684" s="6"/>
      <c r="AJ4684" s="6"/>
      <c r="BC4684" s="6"/>
    </row>
    <row r="4685" spans="8:55">
      <c r="H4685" s="6"/>
      <c r="O4685" s="6"/>
      <c r="V4685" s="6"/>
      <c r="AJ4685" s="6"/>
      <c r="BC4685" s="6"/>
    </row>
    <row r="4686" spans="8:55">
      <c r="H4686" s="6"/>
      <c r="O4686" s="6"/>
      <c r="V4686" s="6"/>
      <c r="AJ4686" s="6"/>
      <c r="BC4686" s="6"/>
    </row>
    <row r="4687" spans="8:55">
      <c r="H4687" s="6"/>
      <c r="O4687" s="6"/>
      <c r="V4687" s="6"/>
      <c r="AJ4687" s="6"/>
      <c r="BC4687" s="6"/>
    </row>
    <row r="4688" spans="8:55">
      <c r="H4688" s="6"/>
      <c r="O4688" s="6"/>
      <c r="V4688" s="6"/>
      <c r="AJ4688" s="6"/>
      <c r="BC4688" s="6"/>
    </row>
    <row r="4689" spans="8:55">
      <c r="H4689" s="6"/>
      <c r="O4689" s="6"/>
      <c r="V4689" s="6"/>
      <c r="AJ4689" s="6"/>
      <c r="BC4689" s="6"/>
    </row>
    <row r="4690" spans="8:55">
      <c r="H4690" s="6"/>
      <c r="O4690" s="6"/>
      <c r="V4690" s="6"/>
      <c r="AJ4690" s="6"/>
      <c r="BC4690" s="6"/>
    </row>
    <row r="4691" spans="8:55">
      <c r="H4691" s="6"/>
      <c r="O4691" s="6"/>
      <c r="V4691" s="6"/>
      <c r="AJ4691" s="6"/>
      <c r="BC4691" s="6"/>
    </row>
    <row r="4692" spans="8:55">
      <c r="H4692" s="6"/>
      <c r="O4692" s="6"/>
      <c r="V4692" s="6"/>
      <c r="AJ4692" s="6"/>
      <c r="BC4692" s="6"/>
    </row>
    <row r="4693" spans="8:55">
      <c r="H4693" s="6"/>
      <c r="O4693" s="6"/>
      <c r="V4693" s="6"/>
      <c r="AJ4693" s="6"/>
      <c r="BC4693" s="6"/>
    </row>
    <row r="4694" spans="8:55">
      <c r="H4694" s="6"/>
      <c r="O4694" s="6"/>
      <c r="V4694" s="6"/>
      <c r="AJ4694" s="6"/>
      <c r="BC4694" s="6"/>
    </row>
    <row r="4695" spans="8:55">
      <c r="H4695" s="6"/>
      <c r="O4695" s="6"/>
      <c r="V4695" s="6"/>
      <c r="AJ4695" s="6"/>
      <c r="BC4695" s="6"/>
    </row>
    <row r="4696" spans="8:55">
      <c r="H4696" s="6"/>
      <c r="O4696" s="6"/>
      <c r="V4696" s="6"/>
      <c r="AJ4696" s="6"/>
      <c r="BC4696" s="6"/>
    </row>
    <row r="4697" spans="8:55">
      <c r="H4697" s="6"/>
      <c r="O4697" s="6"/>
      <c r="V4697" s="6"/>
      <c r="AJ4697" s="6"/>
      <c r="BC4697" s="6"/>
    </row>
    <row r="4698" spans="8:55">
      <c r="H4698" s="6"/>
      <c r="O4698" s="6"/>
      <c r="V4698" s="6"/>
      <c r="AJ4698" s="6"/>
      <c r="BC4698" s="6"/>
    </row>
    <row r="4699" spans="8:55">
      <c r="H4699" s="6"/>
      <c r="O4699" s="6"/>
      <c r="V4699" s="6"/>
      <c r="AJ4699" s="6"/>
      <c r="BC4699" s="6"/>
    </row>
    <row r="4700" spans="8:55">
      <c r="H4700" s="6"/>
      <c r="O4700" s="6"/>
      <c r="V4700" s="6"/>
      <c r="AJ4700" s="6"/>
      <c r="BC4700" s="6"/>
    </row>
    <row r="4701" spans="8:55">
      <c r="H4701" s="6"/>
      <c r="O4701" s="6"/>
      <c r="V4701" s="6"/>
      <c r="AJ4701" s="6"/>
      <c r="BC4701" s="6"/>
    </row>
    <row r="4702" spans="8:55">
      <c r="H4702" s="6"/>
      <c r="O4702" s="6"/>
      <c r="V4702" s="6"/>
      <c r="AJ4702" s="6"/>
      <c r="BC4702" s="6"/>
    </row>
    <row r="4703" spans="8:55">
      <c r="H4703" s="6"/>
      <c r="O4703" s="6"/>
      <c r="V4703" s="6"/>
      <c r="AJ4703" s="6"/>
      <c r="BC4703" s="6"/>
    </row>
    <row r="4704" spans="8:55">
      <c r="H4704" s="6"/>
      <c r="O4704" s="6"/>
      <c r="V4704" s="6"/>
      <c r="AJ4704" s="6"/>
      <c r="BC4704" s="6"/>
    </row>
    <row r="4705" spans="8:55">
      <c r="H4705" s="6"/>
      <c r="O4705" s="6"/>
      <c r="V4705" s="6"/>
      <c r="AJ4705" s="6"/>
      <c r="BC4705" s="6"/>
    </row>
    <row r="4706" spans="8:55">
      <c r="H4706" s="6"/>
      <c r="O4706" s="6"/>
      <c r="V4706" s="6"/>
      <c r="AJ4706" s="6"/>
      <c r="BC4706" s="6"/>
    </row>
    <row r="4707" spans="8:55">
      <c r="H4707" s="6"/>
      <c r="O4707" s="6"/>
      <c r="V4707" s="6"/>
      <c r="AJ4707" s="6"/>
      <c r="BC4707" s="6"/>
    </row>
    <row r="4708" spans="8:55">
      <c r="H4708" s="6"/>
      <c r="O4708" s="6"/>
      <c r="V4708" s="6"/>
      <c r="AJ4708" s="6"/>
      <c r="BC4708" s="6"/>
    </row>
    <row r="4709" spans="8:55">
      <c r="H4709" s="6"/>
      <c r="O4709" s="6"/>
      <c r="V4709" s="6"/>
      <c r="AJ4709" s="6"/>
      <c r="BC4709" s="6"/>
    </row>
    <row r="4710" spans="8:55">
      <c r="H4710" s="6"/>
      <c r="O4710" s="6"/>
      <c r="V4710" s="6"/>
      <c r="AJ4710" s="6"/>
      <c r="BC4710" s="6"/>
    </row>
    <row r="4711" spans="8:55">
      <c r="H4711" s="6"/>
      <c r="O4711" s="6"/>
      <c r="V4711" s="6"/>
      <c r="AJ4711" s="6"/>
      <c r="BC4711" s="6"/>
    </row>
    <row r="4712" spans="8:55">
      <c r="H4712" s="6"/>
      <c r="O4712" s="6"/>
      <c r="V4712" s="6"/>
      <c r="AJ4712" s="6"/>
      <c r="BC4712" s="6"/>
    </row>
    <row r="4713" spans="8:55">
      <c r="H4713" s="6"/>
      <c r="O4713" s="6"/>
      <c r="V4713" s="6"/>
      <c r="AJ4713" s="6"/>
      <c r="BC4713" s="6"/>
    </row>
    <row r="4714" spans="8:55">
      <c r="H4714" s="6"/>
      <c r="O4714" s="6"/>
      <c r="V4714" s="6"/>
      <c r="AJ4714" s="6"/>
      <c r="BC4714" s="6"/>
    </row>
    <row r="4715" spans="8:55">
      <c r="H4715" s="6"/>
      <c r="O4715" s="6"/>
      <c r="V4715" s="6"/>
      <c r="AJ4715" s="6"/>
      <c r="BC4715" s="6"/>
    </row>
    <row r="4716" spans="8:55">
      <c r="H4716" s="6"/>
      <c r="O4716" s="6"/>
      <c r="V4716" s="6"/>
      <c r="AJ4716" s="6"/>
      <c r="BC4716" s="6"/>
    </row>
    <row r="4717" spans="8:55">
      <c r="H4717" s="6"/>
      <c r="O4717" s="6"/>
      <c r="V4717" s="6"/>
      <c r="AJ4717" s="6"/>
      <c r="BC4717" s="6"/>
    </row>
    <row r="4718" spans="8:55">
      <c r="H4718" s="6"/>
      <c r="O4718" s="6"/>
      <c r="V4718" s="6"/>
      <c r="AJ4718" s="6"/>
      <c r="BC4718" s="6"/>
    </row>
    <row r="4719" spans="8:55">
      <c r="H4719" s="6"/>
      <c r="O4719" s="6"/>
      <c r="V4719" s="6"/>
      <c r="AJ4719" s="6"/>
      <c r="BC4719" s="6"/>
    </row>
    <row r="4720" spans="8:55">
      <c r="H4720" s="6"/>
      <c r="O4720" s="6"/>
      <c r="V4720" s="6"/>
      <c r="AJ4720" s="6"/>
      <c r="BC4720" s="6"/>
    </row>
    <row r="4721" spans="8:55">
      <c r="H4721" s="6"/>
      <c r="O4721" s="6"/>
      <c r="V4721" s="6"/>
      <c r="AJ4721" s="6"/>
      <c r="BC4721" s="6"/>
    </row>
    <row r="4722" spans="8:55">
      <c r="H4722" s="6"/>
      <c r="O4722" s="6"/>
      <c r="V4722" s="6"/>
      <c r="AJ4722" s="6"/>
      <c r="BC4722" s="6"/>
    </row>
    <row r="4723" spans="8:55">
      <c r="H4723" s="6"/>
      <c r="O4723" s="6"/>
      <c r="V4723" s="6"/>
      <c r="AJ4723" s="6"/>
      <c r="BC4723" s="6"/>
    </row>
    <row r="4724" spans="8:55">
      <c r="H4724" s="6"/>
      <c r="O4724" s="6"/>
      <c r="V4724" s="6"/>
      <c r="AJ4724" s="6"/>
      <c r="BC4724" s="6"/>
    </row>
    <row r="4725" spans="8:55">
      <c r="H4725" s="6"/>
      <c r="O4725" s="6"/>
      <c r="V4725" s="6"/>
      <c r="AJ4725" s="6"/>
      <c r="BC4725" s="6"/>
    </row>
    <row r="4726" spans="8:55">
      <c r="H4726" s="6"/>
      <c r="O4726" s="6"/>
      <c r="V4726" s="6"/>
      <c r="AJ4726" s="6"/>
      <c r="BC4726" s="6"/>
    </row>
    <row r="4727" spans="8:55">
      <c r="H4727" s="6"/>
      <c r="O4727" s="6"/>
      <c r="V4727" s="6"/>
      <c r="AJ4727" s="6"/>
      <c r="BC4727" s="6"/>
    </row>
    <row r="4728" spans="8:55">
      <c r="H4728" s="6"/>
      <c r="O4728" s="6"/>
      <c r="V4728" s="6"/>
      <c r="AJ4728" s="6"/>
      <c r="BC4728" s="6"/>
    </row>
    <row r="4729" spans="8:55">
      <c r="H4729" s="6"/>
      <c r="O4729" s="6"/>
      <c r="V4729" s="6"/>
      <c r="AJ4729" s="6"/>
      <c r="BC4729" s="6"/>
    </row>
    <row r="4730" spans="8:55">
      <c r="H4730" s="6"/>
      <c r="O4730" s="6"/>
      <c r="V4730" s="6"/>
      <c r="AJ4730" s="6"/>
      <c r="BC4730" s="6"/>
    </row>
    <row r="4731" spans="8:55">
      <c r="H4731" s="6"/>
      <c r="O4731" s="6"/>
      <c r="V4731" s="6"/>
      <c r="AJ4731" s="6"/>
      <c r="BC4731" s="6"/>
    </row>
    <row r="4732" spans="8:55">
      <c r="H4732" s="6"/>
      <c r="O4732" s="6"/>
      <c r="V4732" s="6"/>
      <c r="AJ4732" s="6"/>
      <c r="BC4732" s="6"/>
    </row>
    <row r="4733" spans="8:55">
      <c r="H4733" s="6"/>
      <c r="O4733" s="6"/>
      <c r="V4733" s="6"/>
      <c r="AJ4733" s="6"/>
      <c r="BC4733" s="6"/>
    </row>
    <row r="4734" spans="8:55">
      <c r="H4734" s="6"/>
      <c r="O4734" s="6"/>
      <c r="V4734" s="6"/>
      <c r="AJ4734" s="6"/>
      <c r="BC4734" s="6"/>
    </row>
    <row r="4735" spans="8:55">
      <c r="H4735" s="6"/>
      <c r="O4735" s="6"/>
      <c r="V4735" s="6"/>
      <c r="AJ4735" s="6"/>
      <c r="BC4735" s="6"/>
    </row>
    <row r="4736" spans="8:55">
      <c r="H4736" s="6"/>
      <c r="O4736" s="6"/>
      <c r="V4736" s="6"/>
      <c r="AJ4736" s="6"/>
      <c r="BC4736" s="6"/>
    </row>
    <row r="4737" spans="8:55">
      <c r="H4737" s="6"/>
      <c r="O4737" s="6"/>
      <c r="V4737" s="6"/>
      <c r="AJ4737" s="6"/>
      <c r="BC4737" s="6"/>
    </row>
    <row r="4738" spans="8:55">
      <c r="H4738" s="6"/>
      <c r="O4738" s="6"/>
      <c r="V4738" s="6"/>
      <c r="AJ4738" s="6"/>
      <c r="BC4738" s="6"/>
    </row>
    <row r="4739" spans="8:55">
      <c r="H4739" s="6"/>
      <c r="O4739" s="6"/>
      <c r="V4739" s="6"/>
      <c r="AJ4739" s="6"/>
      <c r="BC4739" s="6"/>
    </row>
    <row r="4740" spans="8:55">
      <c r="H4740" s="6"/>
      <c r="O4740" s="6"/>
      <c r="V4740" s="6"/>
      <c r="AJ4740" s="6"/>
      <c r="BC4740" s="6"/>
    </row>
    <row r="4741" spans="8:55">
      <c r="H4741" s="6"/>
      <c r="O4741" s="6"/>
      <c r="V4741" s="6"/>
      <c r="AJ4741" s="6"/>
      <c r="BC4741" s="6"/>
    </row>
    <row r="4742" spans="8:55">
      <c r="H4742" s="6"/>
      <c r="O4742" s="6"/>
      <c r="V4742" s="6"/>
      <c r="AJ4742" s="6"/>
      <c r="BC4742" s="6"/>
    </row>
    <row r="4743" spans="8:55">
      <c r="H4743" s="6"/>
      <c r="O4743" s="6"/>
      <c r="V4743" s="6"/>
      <c r="AJ4743" s="6"/>
      <c r="BC4743" s="6"/>
    </row>
    <row r="4744" spans="8:55">
      <c r="H4744" s="6"/>
      <c r="O4744" s="6"/>
      <c r="V4744" s="6"/>
      <c r="AJ4744" s="6"/>
      <c r="BC4744" s="6"/>
    </row>
    <row r="4745" spans="8:55">
      <c r="H4745" s="6"/>
      <c r="O4745" s="6"/>
      <c r="V4745" s="6"/>
      <c r="AJ4745" s="6"/>
      <c r="BC4745" s="6"/>
    </row>
    <row r="4746" spans="8:55">
      <c r="H4746" s="6"/>
      <c r="O4746" s="6"/>
      <c r="V4746" s="6"/>
      <c r="AJ4746" s="6"/>
      <c r="BC4746" s="6"/>
    </row>
    <row r="4747" spans="8:55">
      <c r="H4747" s="6"/>
      <c r="O4747" s="6"/>
      <c r="V4747" s="6"/>
      <c r="AJ4747" s="6"/>
      <c r="BC4747" s="6"/>
    </row>
    <row r="4748" spans="8:55">
      <c r="H4748" s="6"/>
      <c r="O4748" s="6"/>
      <c r="V4748" s="6"/>
      <c r="AJ4748" s="6"/>
      <c r="BC4748" s="6"/>
    </row>
    <row r="4749" spans="8:55">
      <c r="H4749" s="6"/>
      <c r="O4749" s="6"/>
      <c r="V4749" s="6"/>
      <c r="AJ4749" s="6"/>
      <c r="BC4749" s="6"/>
    </row>
    <row r="4750" spans="8:55">
      <c r="H4750" s="6"/>
      <c r="O4750" s="6"/>
      <c r="V4750" s="6"/>
      <c r="AJ4750" s="6"/>
      <c r="BC4750" s="6"/>
    </row>
    <row r="4751" spans="8:55">
      <c r="H4751" s="6"/>
      <c r="O4751" s="6"/>
      <c r="V4751" s="6"/>
      <c r="AJ4751" s="6"/>
      <c r="BC4751" s="6"/>
    </row>
    <row r="4752" spans="8:55">
      <c r="H4752" s="6"/>
      <c r="O4752" s="6"/>
      <c r="V4752" s="6"/>
      <c r="AJ4752" s="6"/>
      <c r="BC4752" s="6"/>
    </row>
    <row r="4753" spans="8:55">
      <c r="H4753" s="6"/>
      <c r="O4753" s="6"/>
      <c r="V4753" s="6"/>
      <c r="AJ4753" s="6"/>
      <c r="BC4753" s="6"/>
    </row>
    <row r="4754" spans="8:55">
      <c r="H4754" s="6"/>
      <c r="O4754" s="6"/>
      <c r="V4754" s="6"/>
      <c r="AJ4754" s="6"/>
      <c r="BC4754" s="6"/>
    </row>
    <row r="4755" spans="8:55">
      <c r="H4755" s="6"/>
      <c r="O4755" s="6"/>
      <c r="V4755" s="6"/>
      <c r="AJ4755" s="6"/>
      <c r="BC4755" s="6"/>
    </row>
    <row r="4756" spans="8:55">
      <c r="H4756" s="6"/>
      <c r="O4756" s="6"/>
      <c r="V4756" s="6"/>
      <c r="AJ4756" s="6"/>
      <c r="BC4756" s="6"/>
    </row>
    <row r="4757" spans="8:55">
      <c r="H4757" s="6"/>
      <c r="O4757" s="6"/>
      <c r="V4757" s="6"/>
      <c r="AJ4757" s="6"/>
      <c r="BC4757" s="6"/>
    </row>
    <row r="4758" spans="8:55">
      <c r="H4758" s="6"/>
      <c r="O4758" s="6"/>
      <c r="V4758" s="6"/>
      <c r="AJ4758" s="6"/>
      <c r="BC4758" s="6"/>
    </row>
    <row r="4759" spans="8:55">
      <c r="H4759" s="6"/>
      <c r="O4759" s="6"/>
      <c r="V4759" s="6"/>
      <c r="AJ4759" s="6"/>
      <c r="BC4759" s="6"/>
    </row>
    <row r="4760" spans="8:55">
      <c r="H4760" s="6"/>
      <c r="O4760" s="6"/>
      <c r="V4760" s="6"/>
      <c r="AJ4760" s="6"/>
      <c r="BC4760" s="6"/>
    </row>
    <row r="4761" spans="8:55">
      <c r="H4761" s="6"/>
      <c r="O4761" s="6"/>
      <c r="V4761" s="6"/>
      <c r="AJ4761" s="6"/>
      <c r="BC4761" s="6"/>
    </row>
    <row r="4762" spans="8:55">
      <c r="H4762" s="6"/>
      <c r="O4762" s="6"/>
      <c r="V4762" s="6"/>
      <c r="AJ4762" s="6"/>
      <c r="BC4762" s="6"/>
    </row>
    <row r="4763" spans="8:55">
      <c r="H4763" s="6"/>
      <c r="O4763" s="6"/>
      <c r="V4763" s="6"/>
      <c r="AJ4763" s="6"/>
      <c r="BC4763" s="6"/>
    </row>
    <row r="4764" spans="8:55">
      <c r="H4764" s="6"/>
      <c r="O4764" s="6"/>
      <c r="V4764" s="6"/>
      <c r="AJ4764" s="6"/>
      <c r="BC4764" s="6"/>
    </row>
    <row r="4765" spans="8:55">
      <c r="H4765" s="6"/>
      <c r="O4765" s="6"/>
      <c r="V4765" s="6"/>
      <c r="AJ4765" s="6"/>
      <c r="BC4765" s="6"/>
    </row>
    <row r="4766" spans="8:55">
      <c r="H4766" s="6"/>
      <c r="O4766" s="6"/>
      <c r="V4766" s="6"/>
      <c r="AJ4766" s="6"/>
      <c r="BC4766" s="6"/>
    </row>
    <row r="4767" spans="8:55">
      <c r="H4767" s="6"/>
      <c r="O4767" s="6"/>
      <c r="V4767" s="6"/>
      <c r="AJ4767" s="6"/>
      <c r="BC4767" s="6"/>
    </row>
    <row r="4768" spans="8:55">
      <c r="H4768" s="6"/>
      <c r="O4768" s="6"/>
      <c r="V4768" s="6"/>
      <c r="AJ4768" s="6"/>
      <c r="BC4768" s="6"/>
    </row>
    <row r="4769" spans="8:55">
      <c r="H4769" s="6"/>
      <c r="O4769" s="6"/>
      <c r="V4769" s="6"/>
      <c r="AJ4769" s="6"/>
      <c r="BC4769" s="6"/>
    </row>
    <row r="4770" spans="8:55">
      <c r="H4770" s="6"/>
      <c r="O4770" s="6"/>
      <c r="V4770" s="6"/>
      <c r="AJ4770" s="6"/>
      <c r="BC4770" s="6"/>
    </row>
    <row r="4771" spans="8:55">
      <c r="H4771" s="6"/>
      <c r="O4771" s="6"/>
      <c r="V4771" s="6"/>
      <c r="AJ4771" s="6"/>
      <c r="BC4771" s="6"/>
    </row>
    <row r="4772" spans="8:55">
      <c r="H4772" s="6"/>
      <c r="O4772" s="6"/>
      <c r="V4772" s="6"/>
      <c r="AJ4772" s="6"/>
      <c r="BC4772" s="6"/>
    </row>
    <row r="4773" spans="8:55">
      <c r="H4773" s="6"/>
      <c r="O4773" s="6"/>
      <c r="V4773" s="6"/>
      <c r="AJ4773" s="6"/>
      <c r="BC4773" s="6"/>
    </row>
    <row r="4774" spans="8:55">
      <c r="H4774" s="6"/>
      <c r="O4774" s="6"/>
      <c r="V4774" s="6"/>
      <c r="AJ4774" s="6"/>
      <c r="BC4774" s="6"/>
    </row>
    <row r="4775" spans="8:55">
      <c r="H4775" s="6"/>
      <c r="O4775" s="6"/>
      <c r="V4775" s="6"/>
      <c r="AJ4775" s="6"/>
      <c r="BC4775" s="6"/>
    </row>
    <row r="4776" spans="8:55">
      <c r="H4776" s="6"/>
      <c r="O4776" s="6"/>
      <c r="V4776" s="6"/>
      <c r="AJ4776" s="6"/>
      <c r="BC4776" s="6"/>
    </row>
    <row r="4777" spans="8:55">
      <c r="H4777" s="6"/>
      <c r="O4777" s="6"/>
      <c r="V4777" s="6"/>
      <c r="AJ4777" s="6"/>
      <c r="BC4777" s="6"/>
    </row>
    <row r="4778" spans="8:55">
      <c r="H4778" s="6"/>
      <c r="O4778" s="6"/>
      <c r="V4778" s="6"/>
      <c r="AJ4778" s="6"/>
      <c r="BC4778" s="6"/>
    </row>
    <row r="4779" spans="8:55">
      <c r="H4779" s="6"/>
      <c r="O4779" s="6"/>
      <c r="V4779" s="6"/>
      <c r="AJ4779" s="6"/>
      <c r="BC4779" s="6"/>
    </row>
    <row r="4780" spans="8:55">
      <c r="H4780" s="6"/>
      <c r="O4780" s="6"/>
      <c r="V4780" s="6"/>
      <c r="AJ4780" s="6"/>
      <c r="BC4780" s="6"/>
    </row>
    <row r="4781" spans="8:55">
      <c r="H4781" s="6"/>
      <c r="O4781" s="6"/>
      <c r="V4781" s="6"/>
      <c r="AJ4781" s="6"/>
      <c r="BC4781" s="6"/>
    </row>
    <row r="4782" spans="8:55">
      <c r="H4782" s="6"/>
      <c r="O4782" s="6"/>
      <c r="V4782" s="6"/>
      <c r="AJ4782" s="6"/>
      <c r="BC4782" s="6"/>
    </row>
    <row r="4783" spans="8:55">
      <c r="H4783" s="6"/>
      <c r="O4783" s="6"/>
      <c r="V4783" s="6"/>
      <c r="AJ4783" s="6"/>
      <c r="BC4783" s="6"/>
    </row>
    <row r="4784" spans="8:55">
      <c r="H4784" s="6"/>
      <c r="O4784" s="6"/>
      <c r="V4784" s="6"/>
      <c r="AJ4784" s="6"/>
      <c r="BC4784" s="6"/>
    </row>
    <row r="4785" spans="8:55">
      <c r="H4785" s="6"/>
      <c r="O4785" s="6"/>
      <c r="V4785" s="6"/>
      <c r="AJ4785" s="6"/>
      <c r="BC4785" s="6"/>
    </row>
    <row r="4786" spans="8:55">
      <c r="H4786" s="6"/>
      <c r="O4786" s="6"/>
      <c r="V4786" s="6"/>
      <c r="AJ4786" s="6"/>
      <c r="BC4786" s="6"/>
    </row>
    <row r="4787" spans="8:55">
      <c r="H4787" s="6"/>
      <c r="O4787" s="6"/>
      <c r="V4787" s="6"/>
      <c r="AJ4787" s="6"/>
      <c r="BC4787" s="6"/>
    </row>
    <row r="4788" spans="8:55">
      <c r="H4788" s="6"/>
      <c r="O4788" s="6"/>
      <c r="V4788" s="6"/>
      <c r="AJ4788" s="6"/>
      <c r="BC4788" s="6"/>
    </row>
    <row r="4789" spans="8:55">
      <c r="H4789" s="6"/>
      <c r="O4789" s="6"/>
      <c r="V4789" s="6"/>
      <c r="AJ4789" s="6"/>
      <c r="BC4789" s="6"/>
    </row>
    <row r="4790" spans="8:55">
      <c r="H4790" s="6"/>
      <c r="O4790" s="6"/>
      <c r="V4790" s="6"/>
      <c r="AJ4790" s="6"/>
      <c r="BC4790" s="6"/>
    </row>
    <row r="4791" spans="8:55">
      <c r="H4791" s="6"/>
      <c r="O4791" s="6"/>
      <c r="V4791" s="6"/>
      <c r="AJ4791" s="6"/>
      <c r="BC4791" s="6"/>
    </row>
    <row r="4792" spans="8:55">
      <c r="H4792" s="6"/>
      <c r="O4792" s="6"/>
      <c r="V4792" s="6"/>
      <c r="AJ4792" s="6"/>
      <c r="BC4792" s="6"/>
    </row>
    <row r="4793" spans="8:55">
      <c r="H4793" s="6"/>
      <c r="O4793" s="6"/>
      <c r="V4793" s="6"/>
      <c r="AJ4793" s="6"/>
      <c r="BC4793" s="6"/>
    </row>
    <row r="4794" spans="8:55">
      <c r="H4794" s="6"/>
      <c r="O4794" s="6"/>
      <c r="V4794" s="6"/>
      <c r="AJ4794" s="6"/>
      <c r="BC4794" s="6"/>
    </row>
    <row r="4795" spans="8:55">
      <c r="H4795" s="6"/>
      <c r="O4795" s="6"/>
      <c r="V4795" s="6"/>
      <c r="AJ4795" s="6"/>
      <c r="BC4795" s="6"/>
    </row>
    <row r="4796" spans="8:55">
      <c r="H4796" s="6"/>
      <c r="O4796" s="6"/>
      <c r="V4796" s="6"/>
      <c r="AJ4796" s="6"/>
      <c r="BC4796" s="6"/>
    </row>
    <row r="4797" spans="8:55">
      <c r="H4797" s="6"/>
      <c r="O4797" s="6"/>
      <c r="V4797" s="6"/>
      <c r="AJ4797" s="6"/>
      <c r="BC4797" s="6"/>
    </row>
    <row r="4798" spans="8:55">
      <c r="H4798" s="6"/>
      <c r="O4798" s="6"/>
      <c r="V4798" s="6"/>
      <c r="AJ4798" s="6"/>
      <c r="BC4798" s="6"/>
    </row>
    <row r="4799" spans="8:55">
      <c r="H4799" s="6"/>
      <c r="O4799" s="6"/>
      <c r="V4799" s="6"/>
      <c r="AJ4799" s="6"/>
      <c r="BC4799" s="6"/>
    </row>
    <row r="4800" spans="8:55">
      <c r="H4800" s="6"/>
      <c r="O4800" s="6"/>
      <c r="V4800" s="6"/>
      <c r="AJ4800" s="6"/>
      <c r="BC4800" s="6"/>
    </row>
    <row r="4801" spans="8:55">
      <c r="H4801" s="6"/>
      <c r="O4801" s="6"/>
      <c r="V4801" s="6"/>
      <c r="AJ4801" s="6"/>
      <c r="BC4801" s="6"/>
    </row>
    <row r="4802" spans="8:55">
      <c r="H4802" s="6"/>
      <c r="O4802" s="6"/>
      <c r="V4802" s="6"/>
      <c r="AJ4802" s="6"/>
      <c r="BC4802" s="6"/>
    </row>
    <row r="4803" spans="8:55">
      <c r="H4803" s="6"/>
      <c r="O4803" s="6"/>
      <c r="V4803" s="6"/>
      <c r="AJ4803" s="6"/>
      <c r="BC4803" s="6"/>
    </row>
    <row r="4804" spans="8:55">
      <c r="H4804" s="6"/>
      <c r="O4804" s="6"/>
      <c r="V4804" s="6"/>
      <c r="AJ4804" s="6"/>
      <c r="BC4804" s="6"/>
    </row>
    <row r="4805" spans="8:55">
      <c r="H4805" s="6"/>
      <c r="O4805" s="6"/>
      <c r="V4805" s="6"/>
      <c r="AJ4805" s="6"/>
      <c r="BC4805" s="6"/>
    </row>
    <row r="4806" spans="8:55">
      <c r="H4806" s="6"/>
      <c r="O4806" s="6"/>
      <c r="V4806" s="6"/>
      <c r="AJ4806" s="6"/>
      <c r="BC4806" s="6"/>
    </row>
    <row r="4807" spans="8:55">
      <c r="H4807" s="6"/>
      <c r="O4807" s="6"/>
      <c r="V4807" s="6"/>
      <c r="AJ4807" s="6"/>
      <c r="BC4807" s="6"/>
    </row>
    <row r="4808" spans="8:55">
      <c r="H4808" s="6"/>
      <c r="O4808" s="6"/>
      <c r="V4808" s="6"/>
      <c r="AJ4808" s="6"/>
      <c r="BC4808" s="6"/>
    </row>
    <row r="4809" spans="8:55">
      <c r="H4809" s="6"/>
      <c r="O4809" s="6"/>
      <c r="V4809" s="6"/>
      <c r="AJ4809" s="6"/>
      <c r="BC4809" s="6"/>
    </row>
    <row r="4810" spans="8:55">
      <c r="H4810" s="6"/>
      <c r="O4810" s="6"/>
      <c r="V4810" s="6"/>
      <c r="AJ4810" s="6"/>
      <c r="BC4810" s="6"/>
    </row>
    <row r="4811" spans="8:55">
      <c r="H4811" s="6"/>
      <c r="O4811" s="6"/>
      <c r="V4811" s="6"/>
      <c r="AJ4811" s="6"/>
      <c r="BC4811" s="6"/>
    </row>
    <row r="4812" spans="8:55">
      <c r="H4812" s="6"/>
      <c r="O4812" s="6"/>
      <c r="V4812" s="6"/>
      <c r="AJ4812" s="6"/>
      <c r="BC4812" s="6"/>
    </row>
    <row r="4813" spans="8:55">
      <c r="H4813" s="6"/>
      <c r="O4813" s="6"/>
      <c r="V4813" s="6"/>
      <c r="AJ4813" s="6"/>
      <c r="BC4813" s="6"/>
    </row>
    <row r="4814" spans="8:55">
      <c r="H4814" s="6"/>
      <c r="O4814" s="6"/>
      <c r="V4814" s="6"/>
      <c r="AJ4814" s="6"/>
      <c r="BC4814" s="6"/>
    </row>
    <row r="4815" spans="8:55">
      <c r="H4815" s="6"/>
      <c r="O4815" s="6"/>
      <c r="V4815" s="6"/>
      <c r="AJ4815" s="6"/>
      <c r="BC4815" s="6"/>
    </row>
    <row r="4816" spans="8:55">
      <c r="H4816" s="6"/>
      <c r="O4816" s="6"/>
      <c r="V4816" s="6"/>
      <c r="AJ4816" s="6"/>
      <c r="BC4816" s="6"/>
    </row>
    <row r="4817" spans="8:55">
      <c r="H4817" s="6"/>
      <c r="O4817" s="6"/>
      <c r="V4817" s="6"/>
      <c r="AJ4817" s="6"/>
      <c r="BC4817" s="6"/>
    </row>
    <row r="4818" spans="8:55">
      <c r="H4818" s="6"/>
      <c r="O4818" s="6"/>
      <c r="V4818" s="6"/>
      <c r="AJ4818" s="6"/>
      <c r="BC4818" s="6"/>
    </row>
    <row r="4819" spans="8:55">
      <c r="H4819" s="6"/>
      <c r="O4819" s="6"/>
      <c r="V4819" s="6"/>
      <c r="AJ4819" s="6"/>
      <c r="BC4819" s="6"/>
    </row>
    <row r="4820" spans="8:55">
      <c r="H4820" s="6"/>
      <c r="O4820" s="6"/>
      <c r="V4820" s="6"/>
      <c r="AJ4820" s="6"/>
      <c r="BC4820" s="6"/>
    </row>
    <row r="4821" spans="8:55">
      <c r="H4821" s="6"/>
      <c r="O4821" s="6"/>
      <c r="V4821" s="6"/>
      <c r="AJ4821" s="6"/>
      <c r="BC4821" s="6"/>
    </row>
    <row r="4822" spans="8:55">
      <c r="H4822" s="6"/>
      <c r="O4822" s="6"/>
      <c r="V4822" s="6"/>
      <c r="AJ4822" s="6"/>
      <c r="BC4822" s="6"/>
    </row>
    <row r="4823" spans="8:55">
      <c r="H4823" s="6"/>
      <c r="O4823" s="6"/>
      <c r="V4823" s="6"/>
      <c r="AJ4823" s="6"/>
      <c r="BC4823" s="6"/>
    </row>
    <row r="4824" spans="8:55">
      <c r="H4824" s="6"/>
      <c r="O4824" s="6"/>
      <c r="V4824" s="6"/>
      <c r="AJ4824" s="6"/>
      <c r="BC4824" s="6"/>
    </row>
    <row r="4825" spans="8:55">
      <c r="H4825" s="6"/>
      <c r="O4825" s="6"/>
      <c r="V4825" s="6"/>
      <c r="AJ4825" s="6"/>
      <c r="BC4825" s="6"/>
    </row>
    <row r="4826" spans="8:55">
      <c r="H4826" s="6"/>
      <c r="O4826" s="6"/>
      <c r="V4826" s="6"/>
      <c r="AJ4826" s="6"/>
      <c r="BC4826" s="6"/>
    </row>
    <row r="4827" spans="8:55">
      <c r="H4827" s="6"/>
      <c r="O4827" s="6"/>
      <c r="V4827" s="6"/>
      <c r="AJ4827" s="6"/>
      <c r="BC4827" s="6"/>
    </row>
    <row r="4828" spans="8:55">
      <c r="H4828" s="6"/>
      <c r="O4828" s="6"/>
      <c r="V4828" s="6"/>
      <c r="AJ4828" s="6"/>
      <c r="BC4828" s="6"/>
    </row>
    <row r="4829" spans="8:55">
      <c r="H4829" s="6"/>
      <c r="O4829" s="6"/>
      <c r="V4829" s="6"/>
      <c r="AJ4829" s="6"/>
      <c r="BC4829" s="6"/>
    </row>
    <row r="4830" spans="8:55">
      <c r="H4830" s="6"/>
      <c r="O4830" s="6"/>
      <c r="V4830" s="6"/>
      <c r="AJ4830" s="6"/>
      <c r="BC4830" s="6"/>
    </row>
    <row r="4831" spans="8:55">
      <c r="H4831" s="6"/>
      <c r="O4831" s="6"/>
      <c r="V4831" s="6"/>
      <c r="AJ4831" s="6"/>
      <c r="BC4831" s="6"/>
    </row>
    <row r="4832" spans="8:55">
      <c r="H4832" s="6"/>
      <c r="O4832" s="6"/>
      <c r="V4832" s="6"/>
      <c r="AJ4832" s="6"/>
      <c r="BC4832" s="6"/>
    </row>
    <row r="4833" spans="8:55">
      <c r="H4833" s="6"/>
      <c r="O4833" s="6"/>
      <c r="V4833" s="6"/>
      <c r="AJ4833" s="6"/>
      <c r="BC4833" s="6"/>
    </row>
    <row r="4834" spans="8:55">
      <c r="H4834" s="6"/>
      <c r="O4834" s="6"/>
      <c r="V4834" s="6"/>
      <c r="AJ4834" s="6"/>
      <c r="BC4834" s="6"/>
    </row>
    <row r="4835" spans="8:55">
      <c r="H4835" s="6"/>
      <c r="O4835" s="6"/>
      <c r="V4835" s="6"/>
      <c r="AJ4835" s="6"/>
      <c r="BC4835" s="6"/>
    </row>
    <row r="4836" spans="8:55">
      <c r="H4836" s="6"/>
      <c r="O4836" s="6"/>
      <c r="V4836" s="6"/>
      <c r="AJ4836" s="6"/>
      <c r="BC4836" s="6"/>
    </row>
    <row r="4837" spans="8:55">
      <c r="H4837" s="6"/>
      <c r="O4837" s="6"/>
      <c r="V4837" s="6"/>
      <c r="AJ4837" s="6"/>
      <c r="BC4837" s="6"/>
    </row>
    <row r="4838" spans="8:55">
      <c r="H4838" s="6"/>
      <c r="O4838" s="6"/>
      <c r="V4838" s="6"/>
      <c r="AJ4838" s="6"/>
      <c r="BC4838" s="6"/>
    </row>
    <row r="4839" spans="8:55">
      <c r="H4839" s="6"/>
      <c r="O4839" s="6"/>
      <c r="V4839" s="6"/>
      <c r="AJ4839" s="6"/>
      <c r="BC4839" s="6"/>
    </row>
    <row r="4840" spans="8:55">
      <c r="H4840" s="6"/>
      <c r="O4840" s="6"/>
      <c r="V4840" s="6"/>
      <c r="AJ4840" s="6"/>
      <c r="BC4840" s="6"/>
    </row>
    <row r="4841" spans="8:55">
      <c r="H4841" s="6"/>
      <c r="O4841" s="6"/>
      <c r="V4841" s="6"/>
      <c r="AJ4841" s="6"/>
      <c r="BC4841" s="6"/>
    </row>
    <row r="4842" spans="8:55">
      <c r="H4842" s="6"/>
      <c r="O4842" s="6"/>
      <c r="V4842" s="6"/>
      <c r="AJ4842" s="6"/>
      <c r="BC4842" s="6"/>
    </row>
    <row r="4843" spans="8:55">
      <c r="H4843" s="6"/>
      <c r="O4843" s="6"/>
      <c r="V4843" s="6"/>
      <c r="AJ4843" s="6"/>
      <c r="BC4843" s="6"/>
    </row>
    <row r="4844" spans="8:55">
      <c r="H4844" s="6"/>
      <c r="O4844" s="6"/>
      <c r="V4844" s="6"/>
      <c r="AJ4844" s="6"/>
      <c r="BC4844" s="6"/>
    </row>
    <row r="4845" spans="8:55">
      <c r="H4845" s="6"/>
      <c r="O4845" s="6"/>
      <c r="V4845" s="6"/>
      <c r="AJ4845" s="6"/>
      <c r="BC4845" s="6"/>
    </row>
    <row r="4846" spans="8:55">
      <c r="H4846" s="6"/>
      <c r="O4846" s="6"/>
      <c r="V4846" s="6"/>
      <c r="AJ4846" s="6"/>
      <c r="BC4846" s="6"/>
    </row>
    <row r="4847" spans="8:55">
      <c r="H4847" s="6"/>
      <c r="O4847" s="6"/>
      <c r="V4847" s="6"/>
      <c r="AJ4847" s="6"/>
      <c r="BC4847" s="6"/>
    </row>
    <row r="4848" spans="8:55">
      <c r="H4848" s="6"/>
      <c r="O4848" s="6"/>
      <c r="V4848" s="6"/>
      <c r="AJ4848" s="6"/>
      <c r="BC4848" s="6"/>
    </row>
    <row r="4849" spans="8:55">
      <c r="H4849" s="6"/>
      <c r="O4849" s="6"/>
      <c r="V4849" s="6"/>
      <c r="AJ4849" s="6"/>
      <c r="BC4849" s="6"/>
    </row>
    <row r="4850" spans="8:55">
      <c r="H4850" s="6"/>
      <c r="O4850" s="6"/>
      <c r="V4850" s="6"/>
      <c r="AJ4850" s="6"/>
      <c r="BC4850" s="6"/>
    </row>
    <row r="4851" spans="8:55">
      <c r="H4851" s="6"/>
      <c r="O4851" s="6"/>
      <c r="V4851" s="6"/>
      <c r="AJ4851" s="6"/>
      <c r="BC4851" s="6"/>
    </row>
    <row r="4852" spans="8:55">
      <c r="H4852" s="6"/>
      <c r="O4852" s="6"/>
      <c r="V4852" s="6"/>
      <c r="AJ4852" s="6"/>
      <c r="BC4852" s="6"/>
    </row>
    <row r="4853" spans="8:55">
      <c r="H4853" s="6"/>
      <c r="O4853" s="6"/>
      <c r="V4853" s="6"/>
      <c r="AJ4853" s="6"/>
      <c r="BC4853" s="6"/>
    </row>
    <row r="4854" spans="8:55">
      <c r="H4854" s="6"/>
      <c r="O4854" s="6"/>
      <c r="V4854" s="6"/>
      <c r="AJ4854" s="6"/>
      <c r="BC4854" s="6"/>
    </row>
    <row r="4855" spans="8:55">
      <c r="H4855" s="6"/>
      <c r="O4855" s="6"/>
      <c r="V4855" s="6"/>
      <c r="AJ4855" s="6"/>
      <c r="BC4855" s="6"/>
    </row>
    <row r="4856" spans="8:55">
      <c r="H4856" s="6"/>
      <c r="O4856" s="6"/>
      <c r="V4856" s="6"/>
      <c r="AJ4856" s="6"/>
      <c r="BC4856" s="6"/>
    </row>
    <row r="4857" spans="8:55">
      <c r="H4857" s="6"/>
      <c r="O4857" s="6"/>
      <c r="V4857" s="6"/>
      <c r="AJ4857" s="6"/>
      <c r="BC4857" s="6"/>
    </row>
    <row r="4858" spans="8:55">
      <c r="H4858" s="6"/>
      <c r="O4858" s="6"/>
      <c r="V4858" s="6"/>
      <c r="AJ4858" s="6"/>
      <c r="BC4858" s="6"/>
    </row>
    <row r="4859" spans="8:55">
      <c r="H4859" s="6"/>
      <c r="O4859" s="6"/>
      <c r="V4859" s="6"/>
      <c r="AJ4859" s="6"/>
      <c r="BC4859" s="6"/>
    </row>
    <row r="4860" spans="8:55">
      <c r="H4860" s="6"/>
      <c r="O4860" s="6"/>
      <c r="V4860" s="6"/>
      <c r="AJ4860" s="6"/>
      <c r="BC4860" s="6"/>
    </row>
    <row r="4861" spans="8:55">
      <c r="H4861" s="6"/>
      <c r="O4861" s="6"/>
      <c r="V4861" s="6"/>
      <c r="AJ4861" s="6"/>
      <c r="BC4861" s="6"/>
    </row>
    <row r="4862" spans="8:55">
      <c r="H4862" s="6"/>
      <c r="O4862" s="6"/>
      <c r="V4862" s="6"/>
      <c r="AJ4862" s="6"/>
      <c r="BC4862" s="6"/>
    </row>
    <row r="4863" spans="8:55">
      <c r="H4863" s="6"/>
      <c r="O4863" s="6"/>
      <c r="V4863" s="6"/>
      <c r="AJ4863" s="6"/>
      <c r="BC4863" s="6"/>
    </row>
    <row r="4864" spans="8:55">
      <c r="H4864" s="6"/>
      <c r="O4864" s="6"/>
      <c r="V4864" s="6"/>
      <c r="AJ4864" s="6"/>
      <c r="BC4864" s="6"/>
    </row>
    <row r="4865" spans="8:55">
      <c r="H4865" s="6"/>
      <c r="O4865" s="6"/>
      <c r="V4865" s="6"/>
      <c r="AJ4865" s="6"/>
      <c r="BC4865" s="6"/>
    </row>
    <row r="4866" spans="8:55">
      <c r="H4866" s="6"/>
      <c r="O4866" s="6"/>
      <c r="V4866" s="6"/>
      <c r="AJ4866" s="6"/>
      <c r="BC4866" s="6"/>
    </row>
    <row r="4867" spans="8:55">
      <c r="H4867" s="6"/>
      <c r="O4867" s="6"/>
      <c r="V4867" s="6"/>
      <c r="AJ4867" s="6"/>
      <c r="BC4867" s="6"/>
    </row>
    <row r="4868" spans="8:55">
      <c r="H4868" s="6"/>
      <c r="O4868" s="6"/>
      <c r="V4868" s="6"/>
      <c r="AJ4868" s="6"/>
      <c r="BC4868" s="6"/>
    </row>
    <row r="4869" spans="8:55">
      <c r="H4869" s="6"/>
      <c r="O4869" s="6"/>
      <c r="V4869" s="6"/>
      <c r="AJ4869" s="6"/>
      <c r="BC4869" s="6"/>
    </row>
    <row r="4870" spans="8:55">
      <c r="H4870" s="6"/>
      <c r="O4870" s="6"/>
      <c r="V4870" s="6"/>
      <c r="AJ4870" s="6"/>
      <c r="BC4870" s="6"/>
    </row>
    <row r="4871" spans="8:55">
      <c r="H4871" s="6"/>
      <c r="O4871" s="6"/>
      <c r="V4871" s="6"/>
      <c r="AJ4871" s="6"/>
      <c r="BC4871" s="6"/>
    </row>
    <row r="4872" spans="8:55">
      <c r="H4872" s="6"/>
      <c r="O4872" s="6"/>
      <c r="V4872" s="6"/>
      <c r="AJ4872" s="6"/>
      <c r="BC4872" s="6"/>
    </row>
    <row r="4873" spans="8:55">
      <c r="H4873" s="6"/>
      <c r="O4873" s="6"/>
      <c r="V4873" s="6"/>
      <c r="AJ4873" s="6"/>
      <c r="BC4873" s="6"/>
    </row>
    <row r="4874" spans="8:55">
      <c r="H4874" s="6"/>
      <c r="O4874" s="6"/>
      <c r="V4874" s="6"/>
      <c r="AJ4874" s="6"/>
      <c r="BC4874" s="6"/>
    </row>
    <row r="4875" spans="8:55">
      <c r="H4875" s="6"/>
      <c r="O4875" s="6"/>
      <c r="V4875" s="6"/>
      <c r="AJ4875" s="6"/>
      <c r="BC4875" s="6"/>
    </row>
    <row r="4876" spans="8:55">
      <c r="H4876" s="6"/>
      <c r="O4876" s="6"/>
      <c r="V4876" s="6"/>
      <c r="AJ4876" s="6"/>
      <c r="BC4876" s="6"/>
    </row>
    <row r="4877" spans="8:55">
      <c r="H4877" s="6"/>
      <c r="O4877" s="6"/>
      <c r="V4877" s="6"/>
      <c r="AJ4877" s="6"/>
      <c r="BC4877" s="6"/>
    </row>
    <row r="4878" spans="8:55">
      <c r="H4878" s="6"/>
      <c r="O4878" s="6"/>
      <c r="V4878" s="6"/>
      <c r="AJ4878" s="6"/>
      <c r="BC4878" s="6"/>
    </row>
    <row r="4879" spans="8:55">
      <c r="H4879" s="6"/>
      <c r="O4879" s="6"/>
      <c r="V4879" s="6"/>
      <c r="AJ4879" s="6"/>
      <c r="BC4879" s="6"/>
    </row>
    <row r="4880" spans="8:55">
      <c r="H4880" s="6"/>
      <c r="O4880" s="6"/>
      <c r="V4880" s="6"/>
      <c r="AJ4880" s="6"/>
      <c r="BC4880" s="6"/>
    </row>
    <row r="4881" spans="8:55">
      <c r="H4881" s="6"/>
      <c r="O4881" s="6"/>
      <c r="V4881" s="6"/>
      <c r="AJ4881" s="6"/>
      <c r="BC4881" s="6"/>
    </row>
    <row r="4882" spans="8:55">
      <c r="H4882" s="6"/>
      <c r="O4882" s="6"/>
      <c r="V4882" s="6"/>
      <c r="AJ4882" s="6"/>
      <c r="BC4882" s="6"/>
    </row>
    <row r="4883" spans="8:55">
      <c r="H4883" s="6"/>
      <c r="O4883" s="6"/>
      <c r="V4883" s="6"/>
      <c r="AJ4883" s="6"/>
      <c r="BC4883" s="6"/>
    </row>
    <row r="4884" spans="8:55">
      <c r="H4884" s="6"/>
      <c r="O4884" s="6"/>
      <c r="V4884" s="6"/>
      <c r="AJ4884" s="6"/>
      <c r="BC4884" s="6"/>
    </row>
    <row r="4885" spans="8:55">
      <c r="H4885" s="6"/>
      <c r="O4885" s="6"/>
      <c r="V4885" s="6"/>
      <c r="AJ4885" s="6"/>
      <c r="BC4885" s="6"/>
    </row>
    <row r="4886" spans="8:55">
      <c r="H4886" s="6"/>
      <c r="O4886" s="6"/>
      <c r="V4886" s="6"/>
      <c r="AJ4886" s="6"/>
      <c r="BC4886" s="6"/>
    </row>
    <row r="4887" spans="8:55">
      <c r="H4887" s="6"/>
      <c r="O4887" s="6"/>
      <c r="V4887" s="6"/>
      <c r="AJ4887" s="6"/>
      <c r="BC4887" s="6"/>
    </row>
    <row r="4888" spans="8:55">
      <c r="H4888" s="6"/>
      <c r="O4888" s="6"/>
      <c r="V4888" s="6"/>
      <c r="AJ4888" s="6"/>
      <c r="BC4888" s="6"/>
    </row>
    <row r="4889" spans="8:55">
      <c r="H4889" s="6"/>
      <c r="O4889" s="6"/>
      <c r="V4889" s="6"/>
      <c r="AJ4889" s="6"/>
      <c r="BC4889" s="6"/>
    </row>
    <row r="4890" spans="8:55">
      <c r="H4890" s="6"/>
      <c r="O4890" s="6"/>
      <c r="V4890" s="6"/>
      <c r="AJ4890" s="6"/>
      <c r="BC4890" s="6"/>
    </row>
    <row r="4891" spans="8:55">
      <c r="H4891" s="6"/>
      <c r="O4891" s="6"/>
      <c r="V4891" s="6"/>
      <c r="AJ4891" s="6"/>
      <c r="BC4891" s="6"/>
    </row>
    <row r="4892" spans="8:55">
      <c r="H4892" s="6"/>
      <c r="O4892" s="6"/>
      <c r="V4892" s="6"/>
      <c r="AJ4892" s="6"/>
      <c r="BC4892" s="6"/>
    </row>
    <row r="4893" spans="8:55">
      <c r="H4893" s="6"/>
      <c r="O4893" s="6"/>
      <c r="V4893" s="6"/>
      <c r="AJ4893" s="6"/>
      <c r="BC4893" s="6"/>
    </row>
    <row r="4894" spans="8:55">
      <c r="H4894" s="6"/>
      <c r="O4894" s="6"/>
      <c r="V4894" s="6"/>
      <c r="AJ4894" s="6"/>
      <c r="BC4894" s="6"/>
    </row>
    <row r="4895" spans="8:55">
      <c r="H4895" s="6"/>
      <c r="O4895" s="6"/>
      <c r="V4895" s="6"/>
      <c r="AJ4895" s="6"/>
      <c r="BC4895" s="6"/>
    </row>
    <row r="4896" spans="8:55">
      <c r="H4896" s="6"/>
      <c r="O4896" s="6"/>
      <c r="V4896" s="6"/>
      <c r="AJ4896" s="6"/>
      <c r="BC4896" s="6"/>
    </row>
    <row r="4897" spans="8:55">
      <c r="H4897" s="6"/>
      <c r="O4897" s="6"/>
      <c r="V4897" s="6"/>
      <c r="AJ4897" s="6"/>
      <c r="BC4897" s="6"/>
    </row>
    <row r="4898" spans="8:55">
      <c r="H4898" s="6"/>
      <c r="O4898" s="6"/>
      <c r="V4898" s="6"/>
      <c r="AJ4898" s="6"/>
      <c r="BC4898" s="6"/>
    </row>
    <row r="4899" spans="8:55">
      <c r="H4899" s="6"/>
      <c r="O4899" s="6"/>
      <c r="V4899" s="6"/>
      <c r="AJ4899" s="6"/>
      <c r="BC4899" s="6"/>
    </row>
    <row r="4900" spans="8:55">
      <c r="H4900" s="6"/>
      <c r="O4900" s="6"/>
      <c r="V4900" s="6"/>
      <c r="AJ4900" s="6"/>
      <c r="BC4900" s="6"/>
    </row>
    <row r="4901" spans="8:55">
      <c r="H4901" s="6"/>
      <c r="O4901" s="6"/>
      <c r="V4901" s="6"/>
      <c r="AJ4901" s="6"/>
      <c r="BC4901" s="6"/>
    </row>
    <row r="4902" spans="8:55">
      <c r="H4902" s="6"/>
      <c r="O4902" s="6"/>
      <c r="V4902" s="6"/>
      <c r="AJ4902" s="6"/>
      <c r="BC4902" s="6"/>
    </row>
    <row r="4903" spans="8:55">
      <c r="H4903" s="6"/>
      <c r="O4903" s="6"/>
      <c r="V4903" s="6"/>
      <c r="AJ4903" s="6"/>
      <c r="BC4903" s="6"/>
    </row>
    <row r="4904" spans="8:55">
      <c r="H4904" s="6"/>
      <c r="O4904" s="6"/>
      <c r="V4904" s="6"/>
      <c r="AJ4904" s="6"/>
      <c r="BC4904" s="6"/>
    </row>
    <row r="4905" spans="8:55">
      <c r="H4905" s="6"/>
      <c r="O4905" s="6"/>
      <c r="V4905" s="6"/>
      <c r="AJ4905" s="6"/>
      <c r="BC4905" s="6"/>
    </row>
    <row r="4906" spans="8:55">
      <c r="H4906" s="6"/>
      <c r="O4906" s="6"/>
      <c r="V4906" s="6"/>
      <c r="AJ4906" s="6"/>
      <c r="BC4906" s="6"/>
    </row>
    <row r="4907" spans="8:55">
      <c r="H4907" s="6"/>
      <c r="O4907" s="6"/>
      <c r="V4907" s="6"/>
      <c r="AJ4907" s="6"/>
      <c r="BC4907" s="6"/>
    </row>
    <row r="4908" spans="8:55">
      <c r="H4908" s="6"/>
      <c r="O4908" s="6"/>
      <c r="V4908" s="6"/>
      <c r="AJ4908" s="6"/>
      <c r="BC4908" s="6"/>
    </row>
    <row r="4909" spans="8:55">
      <c r="H4909" s="6"/>
      <c r="O4909" s="6"/>
      <c r="V4909" s="6"/>
      <c r="AJ4909" s="6"/>
      <c r="BC4909" s="6"/>
    </row>
    <row r="4910" spans="8:55">
      <c r="H4910" s="6"/>
      <c r="O4910" s="6"/>
      <c r="V4910" s="6"/>
      <c r="AJ4910" s="6"/>
      <c r="BC4910" s="6"/>
    </row>
    <row r="4911" spans="8:55">
      <c r="H4911" s="6"/>
      <c r="O4911" s="6"/>
      <c r="V4911" s="6"/>
      <c r="AJ4911" s="6"/>
      <c r="BC4911" s="6"/>
    </row>
    <row r="4912" spans="8:55">
      <c r="H4912" s="6"/>
      <c r="O4912" s="6"/>
      <c r="V4912" s="6"/>
      <c r="AJ4912" s="6"/>
      <c r="BC4912" s="6"/>
    </row>
    <row r="4913" spans="8:55">
      <c r="H4913" s="6"/>
      <c r="O4913" s="6"/>
      <c r="V4913" s="6"/>
      <c r="AJ4913" s="6"/>
      <c r="BC4913" s="6"/>
    </row>
    <row r="4914" spans="8:55">
      <c r="H4914" s="6"/>
      <c r="O4914" s="6"/>
      <c r="V4914" s="6"/>
      <c r="AJ4914" s="6"/>
      <c r="BC4914" s="6"/>
    </row>
    <row r="4915" spans="8:55">
      <c r="H4915" s="6"/>
      <c r="O4915" s="6"/>
      <c r="V4915" s="6"/>
      <c r="AJ4915" s="6"/>
      <c r="BC4915" s="6"/>
    </row>
    <row r="4916" spans="8:55">
      <c r="H4916" s="6"/>
      <c r="O4916" s="6"/>
      <c r="V4916" s="6"/>
      <c r="AJ4916" s="6"/>
      <c r="BC4916" s="6"/>
    </row>
    <row r="4917" spans="8:55">
      <c r="H4917" s="6"/>
      <c r="O4917" s="6"/>
      <c r="V4917" s="6"/>
      <c r="AJ4917" s="6"/>
      <c r="BC4917" s="6"/>
    </row>
    <row r="4918" spans="8:55">
      <c r="H4918" s="6"/>
      <c r="O4918" s="6"/>
      <c r="V4918" s="6"/>
      <c r="AJ4918" s="6"/>
      <c r="BC4918" s="6"/>
    </row>
    <row r="4919" spans="8:55">
      <c r="H4919" s="6"/>
      <c r="O4919" s="6"/>
      <c r="V4919" s="6"/>
      <c r="AJ4919" s="6"/>
      <c r="BC4919" s="6"/>
    </row>
    <row r="4920" spans="8:55">
      <c r="H4920" s="6"/>
      <c r="O4920" s="6"/>
      <c r="V4920" s="6"/>
      <c r="AJ4920" s="6"/>
      <c r="BC4920" s="6"/>
    </row>
    <row r="4921" spans="8:55">
      <c r="H4921" s="6"/>
      <c r="O4921" s="6"/>
      <c r="V4921" s="6"/>
      <c r="AJ4921" s="6"/>
      <c r="BC4921" s="6"/>
    </row>
    <row r="4922" spans="8:55">
      <c r="H4922" s="6"/>
      <c r="O4922" s="6"/>
      <c r="V4922" s="6"/>
      <c r="AJ4922" s="6"/>
      <c r="BC4922" s="6"/>
    </row>
    <row r="4923" spans="8:55">
      <c r="H4923" s="6"/>
      <c r="O4923" s="6"/>
      <c r="V4923" s="6"/>
      <c r="AJ4923" s="6"/>
      <c r="BC4923" s="6"/>
    </row>
    <row r="4924" spans="8:55">
      <c r="H4924" s="6"/>
      <c r="O4924" s="6"/>
      <c r="V4924" s="6"/>
      <c r="AJ4924" s="6"/>
      <c r="BC4924" s="6"/>
    </row>
    <row r="4925" spans="8:55">
      <c r="H4925" s="6"/>
      <c r="O4925" s="6"/>
      <c r="V4925" s="6"/>
      <c r="AJ4925" s="6"/>
      <c r="BC4925" s="6"/>
    </row>
    <row r="4926" spans="8:55">
      <c r="H4926" s="6"/>
      <c r="O4926" s="6"/>
      <c r="V4926" s="6"/>
      <c r="AJ4926" s="6"/>
      <c r="BC4926" s="6"/>
    </row>
    <row r="4927" spans="8:55">
      <c r="H4927" s="6"/>
      <c r="O4927" s="6"/>
      <c r="V4927" s="6"/>
      <c r="AJ4927" s="6"/>
      <c r="BC4927" s="6"/>
    </row>
    <row r="4928" spans="8:55">
      <c r="H4928" s="6"/>
      <c r="O4928" s="6"/>
      <c r="V4928" s="6"/>
      <c r="AJ4928" s="6"/>
      <c r="BC4928" s="6"/>
    </row>
    <row r="4929" spans="8:55">
      <c r="H4929" s="6"/>
      <c r="O4929" s="6"/>
      <c r="V4929" s="6"/>
      <c r="AJ4929" s="6"/>
      <c r="BC4929" s="6"/>
    </row>
    <row r="4930" spans="8:55">
      <c r="H4930" s="6"/>
      <c r="O4930" s="6"/>
      <c r="V4930" s="6"/>
      <c r="AJ4930" s="6"/>
      <c r="BC4930" s="6"/>
    </row>
    <row r="4931" spans="8:55">
      <c r="H4931" s="6"/>
      <c r="O4931" s="6"/>
      <c r="V4931" s="6"/>
      <c r="AJ4931" s="6"/>
      <c r="BC4931" s="6"/>
    </row>
    <row r="4932" spans="8:55">
      <c r="H4932" s="6"/>
      <c r="O4932" s="6"/>
      <c r="V4932" s="6"/>
      <c r="AJ4932" s="6"/>
      <c r="BC4932" s="6"/>
    </row>
    <row r="4933" spans="8:55">
      <c r="H4933" s="6"/>
      <c r="O4933" s="6"/>
      <c r="V4933" s="6"/>
      <c r="AJ4933" s="6"/>
      <c r="BC4933" s="6"/>
    </row>
    <row r="4934" spans="8:55">
      <c r="H4934" s="6"/>
      <c r="O4934" s="6"/>
      <c r="V4934" s="6"/>
      <c r="AJ4934" s="6"/>
      <c r="BC4934" s="6"/>
    </row>
    <row r="4935" spans="8:55">
      <c r="H4935" s="6"/>
      <c r="O4935" s="6"/>
      <c r="V4935" s="6"/>
      <c r="AJ4935" s="6"/>
      <c r="BC4935" s="6"/>
    </row>
    <row r="4936" spans="8:55">
      <c r="H4936" s="6"/>
      <c r="O4936" s="6"/>
      <c r="V4936" s="6"/>
      <c r="AJ4936" s="6"/>
      <c r="BC4936" s="6"/>
    </row>
    <row r="4937" spans="8:55">
      <c r="H4937" s="6"/>
      <c r="O4937" s="6"/>
      <c r="V4937" s="6"/>
      <c r="AJ4937" s="6"/>
      <c r="BC4937" s="6"/>
    </row>
    <row r="4938" spans="8:55">
      <c r="H4938" s="6"/>
      <c r="O4938" s="6"/>
      <c r="V4938" s="6"/>
      <c r="AJ4938" s="6"/>
      <c r="BC4938" s="6"/>
    </row>
    <row r="4939" spans="8:55">
      <c r="H4939" s="6"/>
      <c r="O4939" s="6"/>
      <c r="V4939" s="6"/>
      <c r="AJ4939" s="6"/>
      <c r="BC4939" s="6"/>
    </row>
    <row r="4940" spans="8:55">
      <c r="H4940" s="6"/>
      <c r="O4940" s="6"/>
      <c r="V4940" s="6"/>
      <c r="AJ4940" s="6"/>
      <c r="BC4940" s="6"/>
    </row>
    <row r="4941" spans="8:55">
      <c r="H4941" s="6"/>
      <c r="O4941" s="6"/>
      <c r="V4941" s="6"/>
      <c r="AJ4941" s="6"/>
      <c r="BC4941" s="6"/>
    </row>
    <row r="4942" spans="8:55">
      <c r="H4942" s="6"/>
      <c r="O4942" s="6"/>
      <c r="V4942" s="6"/>
      <c r="AJ4942" s="6"/>
      <c r="BC4942" s="6"/>
    </row>
    <row r="4943" spans="8:55">
      <c r="H4943" s="6"/>
      <c r="O4943" s="6"/>
      <c r="V4943" s="6"/>
      <c r="AJ4943" s="6"/>
      <c r="BC4943" s="6"/>
    </row>
    <row r="4944" spans="8:55">
      <c r="H4944" s="6"/>
      <c r="O4944" s="6"/>
      <c r="V4944" s="6"/>
      <c r="AJ4944" s="6"/>
      <c r="BC4944" s="6"/>
    </row>
    <row r="4945" spans="8:55">
      <c r="H4945" s="6"/>
      <c r="O4945" s="6"/>
      <c r="V4945" s="6"/>
      <c r="AJ4945" s="6"/>
      <c r="BC4945" s="6"/>
    </row>
    <row r="4946" spans="8:55">
      <c r="H4946" s="6"/>
      <c r="O4946" s="6"/>
      <c r="V4946" s="6"/>
      <c r="AJ4946" s="6"/>
      <c r="BC4946" s="6"/>
    </row>
    <row r="4947" spans="8:55">
      <c r="H4947" s="6"/>
      <c r="O4947" s="6"/>
      <c r="V4947" s="6"/>
      <c r="AJ4947" s="6"/>
      <c r="BC4947" s="6"/>
    </row>
    <row r="4948" spans="8:55">
      <c r="H4948" s="6"/>
      <c r="O4948" s="6"/>
      <c r="V4948" s="6"/>
      <c r="AJ4948" s="6"/>
      <c r="BC4948" s="6"/>
    </row>
    <row r="4949" spans="8:55">
      <c r="H4949" s="6"/>
      <c r="O4949" s="6"/>
      <c r="V4949" s="6"/>
      <c r="AJ4949" s="6"/>
      <c r="BC4949" s="6"/>
    </row>
    <row r="4950" spans="8:55">
      <c r="H4950" s="6"/>
      <c r="O4950" s="6"/>
      <c r="V4950" s="6"/>
      <c r="AJ4950" s="6"/>
      <c r="BC4950" s="6"/>
    </row>
    <row r="4951" spans="8:55">
      <c r="H4951" s="6"/>
      <c r="O4951" s="6"/>
      <c r="V4951" s="6"/>
      <c r="AJ4951" s="6"/>
      <c r="BC4951" s="6"/>
    </row>
    <row r="4952" spans="8:55">
      <c r="H4952" s="6"/>
      <c r="O4952" s="6"/>
      <c r="V4952" s="6"/>
      <c r="AJ4952" s="6"/>
      <c r="BC4952" s="6"/>
    </row>
    <row r="4953" spans="8:55">
      <c r="H4953" s="6"/>
      <c r="O4953" s="6"/>
      <c r="V4953" s="6"/>
      <c r="AJ4953" s="6"/>
      <c r="BC4953" s="6"/>
    </row>
    <row r="4954" spans="8:55">
      <c r="H4954" s="6"/>
      <c r="O4954" s="6"/>
      <c r="V4954" s="6"/>
      <c r="AJ4954" s="6"/>
      <c r="BC4954" s="6"/>
    </row>
    <row r="4955" spans="8:55">
      <c r="H4955" s="6"/>
      <c r="O4955" s="6"/>
      <c r="V4955" s="6"/>
      <c r="AJ4955" s="6"/>
      <c r="BC4955" s="6"/>
    </row>
    <row r="4956" spans="8:55">
      <c r="H4956" s="6"/>
      <c r="O4956" s="6"/>
      <c r="V4956" s="6"/>
      <c r="AJ4956" s="6"/>
      <c r="BC4956" s="6"/>
    </row>
    <row r="4957" spans="8:55">
      <c r="H4957" s="6"/>
      <c r="O4957" s="6"/>
      <c r="V4957" s="6"/>
      <c r="AJ4957" s="6"/>
      <c r="BC4957" s="6"/>
    </row>
    <row r="4958" spans="8:55">
      <c r="H4958" s="6"/>
      <c r="O4958" s="6"/>
      <c r="V4958" s="6"/>
      <c r="AJ4958" s="6"/>
      <c r="BC4958" s="6"/>
    </row>
    <row r="4959" spans="8:55">
      <c r="H4959" s="6"/>
      <c r="O4959" s="6"/>
      <c r="V4959" s="6"/>
      <c r="AJ4959" s="6"/>
      <c r="BC4959" s="6"/>
    </row>
    <row r="4960" spans="8:55">
      <c r="H4960" s="6"/>
      <c r="O4960" s="6"/>
      <c r="V4960" s="6"/>
      <c r="AJ4960" s="6"/>
      <c r="BC4960" s="6"/>
    </row>
    <row r="4961" spans="8:55">
      <c r="H4961" s="6"/>
      <c r="O4961" s="6"/>
      <c r="V4961" s="6"/>
      <c r="AJ4961" s="6"/>
      <c r="BC4961" s="6"/>
    </row>
    <row r="4962" spans="8:55">
      <c r="H4962" s="6"/>
      <c r="O4962" s="6"/>
      <c r="V4962" s="6"/>
      <c r="AJ4962" s="6"/>
      <c r="BC4962" s="6"/>
    </row>
    <row r="4963" spans="8:55">
      <c r="H4963" s="6"/>
      <c r="O4963" s="6"/>
      <c r="V4963" s="6"/>
      <c r="AJ4963" s="6"/>
      <c r="BC4963" s="6"/>
    </row>
    <row r="4964" spans="8:55">
      <c r="H4964" s="6"/>
      <c r="O4964" s="6"/>
      <c r="V4964" s="6"/>
      <c r="AJ4964" s="6"/>
      <c r="BC4964" s="6"/>
    </row>
    <row r="4965" spans="8:55">
      <c r="H4965" s="6"/>
      <c r="O4965" s="6"/>
      <c r="V4965" s="6"/>
      <c r="AJ4965" s="6"/>
      <c r="BC4965" s="6"/>
    </row>
    <row r="4966" spans="8:55">
      <c r="H4966" s="6"/>
      <c r="O4966" s="6"/>
      <c r="V4966" s="6"/>
      <c r="AJ4966" s="6"/>
      <c r="BC4966" s="6"/>
    </row>
    <row r="4967" spans="8:55">
      <c r="H4967" s="6"/>
      <c r="O4967" s="6"/>
      <c r="V4967" s="6"/>
      <c r="AJ4967" s="6"/>
      <c r="BC4967" s="6"/>
    </row>
    <row r="4968" spans="8:55">
      <c r="H4968" s="6"/>
      <c r="O4968" s="6"/>
      <c r="V4968" s="6"/>
      <c r="AJ4968" s="6"/>
      <c r="BC4968" s="6"/>
    </row>
    <row r="4969" spans="8:55">
      <c r="H4969" s="6"/>
      <c r="O4969" s="6"/>
      <c r="V4969" s="6"/>
      <c r="AJ4969" s="6"/>
      <c r="BC4969" s="6"/>
    </row>
    <row r="4970" spans="8:55">
      <c r="H4970" s="6"/>
      <c r="O4970" s="6"/>
      <c r="V4970" s="6"/>
      <c r="AJ4970" s="6"/>
      <c r="BC4970" s="6"/>
    </row>
    <row r="4971" spans="8:55">
      <c r="H4971" s="6"/>
      <c r="O4971" s="6"/>
      <c r="V4971" s="6"/>
      <c r="AJ4971" s="6"/>
      <c r="BC4971" s="6"/>
    </row>
    <row r="4972" spans="8:55">
      <c r="H4972" s="6"/>
      <c r="O4972" s="6"/>
      <c r="V4972" s="6"/>
      <c r="AJ4972" s="6"/>
      <c r="BC4972" s="6"/>
    </row>
    <row r="4973" spans="8:55">
      <c r="H4973" s="6"/>
      <c r="O4973" s="6"/>
      <c r="V4973" s="6"/>
      <c r="AJ4973" s="6"/>
      <c r="BC4973" s="6"/>
    </row>
    <row r="4974" spans="8:55">
      <c r="H4974" s="6"/>
      <c r="O4974" s="6"/>
      <c r="V4974" s="6"/>
      <c r="AJ4974" s="6"/>
      <c r="BC4974" s="6"/>
    </row>
    <row r="4975" spans="8:55">
      <c r="H4975" s="6"/>
      <c r="O4975" s="6"/>
      <c r="V4975" s="6"/>
      <c r="AJ4975" s="6"/>
      <c r="BC4975" s="6"/>
    </row>
    <row r="4976" spans="8:55">
      <c r="H4976" s="6"/>
      <c r="O4976" s="6"/>
      <c r="V4976" s="6"/>
      <c r="AJ4976" s="6"/>
      <c r="BC4976" s="6"/>
    </row>
    <row r="4977" spans="8:55">
      <c r="H4977" s="6"/>
      <c r="O4977" s="6"/>
      <c r="V4977" s="6"/>
      <c r="AJ4977" s="6"/>
      <c r="BC4977" s="6"/>
    </row>
    <row r="4978" spans="8:55">
      <c r="H4978" s="6"/>
      <c r="O4978" s="6"/>
      <c r="V4978" s="6"/>
      <c r="AJ4978" s="6"/>
      <c r="BC4978" s="6"/>
    </row>
    <row r="4979" spans="8:55">
      <c r="H4979" s="6"/>
      <c r="O4979" s="6"/>
      <c r="V4979" s="6"/>
      <c r="AJ4979" s="6"/>
      <c r="BC4979" s="6"/>
    </row>
    <row r="4980" spans="8:55">
      <c r="H4980" s="6"/>
      <c r="O4980" s="6"/>
      <c r="V4980" s="6"/>
      <c r="AJ4980" s="6"/>
      <c r="BC4980" s="6"/>
    </row>
    <row r="4981" spans="8:55">
      <c r="H4981" s="6"/>
      <c r="O4981" s="6"/>
      <c r="V4981" s="6"/>
      <c r="AJ4981" s="6"/>
      <c r="BC4981" s="6"/>
    </row>
    <row r="4982" spans="8:55">
      <c r="H4982" s="6"/>
      <c r="O4982" s="6"/>
      <c r="V4982" s="6"/>
      <c r="AJ4982" s="6"/>
      <c r="BC4982" s="6"/>
    </row>
    <row r="4983" spans="8:55">
      <c r="H4983" s="6"/>
      <c r="O4983" s="6"/>
      <c r="V4983" s="6"/>
      <c r="AJ4983" s="6"/>
      <c r="BC4983" s="6"/>
    </row>
    <row r="4984" spans="8:55">
      <c r="H4984" s="6"/>
      <c r="O4984" s="6"/>
      <c r="V4984" s="6"/>
      <c r="AJ4984" s="6"/>
      <c r="BC4984" s="6"/>
    </row>
    <row r="4985" spans="8:55">
      <c r="H4985" s="6"/>
      <c r="O4985" s="6"/>
      <c r="V4985" s="6"/>
      <c r="AJ4985" s="6"/>
      <c r="BC4985" s="6"/>
    </row>
    <row r="4986" spans="8:55">
      <c r="H4986" s="6"/>
      <c r="O4986" s="6"/>
      <c r="V4986" s="6"/>
      <c r="AJ4986" s="6"/>
      <c r="BC4986" s="6"/>
    </row>
    <row r="4987" spans="8:55">
      <c r="H4987" s="6"/>
      <c r="O4987" s="6"/>
      <c r="V4987" s="6"/>
      <c r="AJ4987" s="6"/>
      <c r="BC4987" s="6"/>
    </row>
    <row r="4988" spans="8:55">
      <c r="H4988" s="6"/>
      <c r="O4988" s="6"/>
      <c r="V4988" s="6"/>
      <c r="AJ4988" s="6"/>
      <c r="BC4988" s="6"/>
    </row>
    <row r="4989" spans="8:55">
      <c r="H4989" s="6"/>
      <c r="O4989" s="6"/>
      <c r="V4989" s="6"/>
      <c r="AJ4989" s="6"/>
      <c r="BC4989" s="6"/>
    </row>
    <row r="4990" spans="8:55">
      <c r="H4990" s="6"/>
      <c r="O4990" s="6"/>
      <c r="V4990" s="6"/>
      <c r="AJ4990" s="6"/>
      <c r="BC4990" s="6"/>
    </row>
    <row r="4991" spans="8:55">
      <c r="H4991" s="6"/>
      <c r="O4991" s="6"/>
      <c r="V4991" s="6"/>
      <c r="AJ4991" s="6"/>
      <c r="BC4991" s="6"/>
    </row>
    <row r="4992" spans="8:55">
      <c r="H4992" s="6"/>
      <c r="O4992" s="6"/>
      <c r="V4992" s="6"/>
      <c r="AJ4992" s="6"/>
      <c r="BC4992" s="6"/>
    </row>
    <row r="4993" spans="8:55">
      <c r="H4993" s="6"/>
      <c r="O4993" s="6"/>
      <c r="V4993" s="6"/>
      <c r="AJ4993" s="6"/>
      <c r="BC4993" s="6"/>
    </row>
    <row r="4994" spans="8:55">
      <c r="H4994" s="6"/>
      <c r="O4994" s="6"/>
      <c r="V4994" s="6"/>
      <c r="AJ4994" s="6"/>
      <c r="BC4994" s="6"/>
    </row>
    <row r="4995" spans="8:55">
      <c r="H4995" s="6"/>
      <c r="O4995" s="6"/>
      <c r="V4995" s="6"/>
      <c r="AJ4995" s="6"/>
      <c r="BC4995" s="6"/>
    </row>
    <row r="4996" spans="8:55">
      <c r="H4996" s="6"/>
      <c r="O4996" s="6"/>
      <c r="V4996" s="6"/>
      <c r="AJ4996" s="6"/>
      <c r="BC4996" s="6"/>
    </row>
    <row r="4997" spans="8:55">
      <c r="H4997" s="6"/>
      <c r="O4997" s="6"/>
      <c r="V4997" s="6"/>
      <c r="AJ4997" s="6"/>
      <c r="BC4997" s="6"/>
    </row>
    <row r="4998" spans="8:55">
      <c r="H4998" s="6"/>
      <c r="O4998" s="6"/>
      <c r="V4998" s="6"/>
      <c r="AJ4998" s="6"/>
      <c r="BC4998" s="6"/>
    </row>
    <row r="4999" spans="8:55">
      <c r="H4999" s="6"/>
      <c r="O4999" s="6"/>
      <c r="V4999" s="6"/>
      <c r="AJ4999" s="6"/>
      <c r="BC4999" s="6"/>
    </row>
    <row r="5000" spans="8:55">
      <c r="H5000" s="6"/>
      <c r="O5000" s="6"/>
      <c r="V5000" s="6"/>
      <c r="AJ5000" s="6"/>
      <c r="BC5000" s="6"/>
    </row>
    <row r="5001" spans="8:55">
      <c r="H5001" s="6"/>
      <c r="O5001" s="6"/>
      <c r="V5001" s="6"/>
      <c r="AJ5001" s="6"/>
      <c r="BC5001" s="6"/>
    </row>
    <row r="5002" spans="8:55">
      <c r="H5002" s="6"/>
      <c r="O5002" s="6"/>
      <c r="V5002" s="6"/>
      <c r="AJ5002" s="6"/>
      <c r="BC5002" s="6"/>
    </row>
    <row r="5003" spans="8:55">
      <c r="H5003" s="6"/>
      <c r="O5003" s="6"/>
      <c r="V5003" s="6"/>
      <c r="AJ5003" s="6"/>
      <c r="BC5003" s="6"/>
    </row>
    <row r="5004" spans="8:55">
      <c r="H5004" s="6"/>
      <c r="O5004" s="6"/>
      <c r="V5004" s="6"/>
      <c r="AJ5004" s="6"/>
      <c r="BC5004" s="6"/>
    </row>
    <row r="5005" spans="8:55">
      <c r="H5005" s="6"/>
      <c r="O5005" s="6"/>
      <c r="V5005" s="6"/>
      <c r="AJ5005" s="6"/>
      <c r="BC5005" s="6"/>
    </row>
    <row r="5006" spans="8:55">
      <c r="H5006" s="6"/>
      <c r="O5006" s="6"/>
      <c r="V5006" s="6"/>
      <c r="AJ5006" s="6"/>
      <c r="BC5006" s="6"/>
    </row>
    <row r="5007" spans="8:55">
      <c r="H5007" s="6"/>
      <c r="O5007" s="6"/>
      <c r="V5007" s="6"/>
      <c r="AJ5007" s="6"/>
      <c r="BC5007" s="6"/>
    </row>
    <row r="5008" spans="8:55">
      <c r="H5008" s="6"/>
      <c r="O5008" s="6"/>
      <c r="V5008" s="6"/>
      <c r="AJ5008" s="6"/>
      <c r="BC5008" s="6"/>
    </row>
    <row r="5009" spans="8:55">
      <c r="H5009" s="6"/>
      <c r="O5009" s="6"/>
      <c r="V5009" s="6"/>
      <c r="AJ5009" s="6"/>
      <c r="BC5009" s="6"/>
    </row>
    <row r="5010" spans="8:55">
      <c r="H5010" s="6"/>
      <c r="O5010" s="6"/>
      <c r="V5010" s="6"/>
      <c r="AJ5010" s="6"/>
      <c r="BC5010" s="6"/>
    </row>
    <row r="5011" spans="8:55">
      <c r="H5011" s="6"/>
      <c r="O5011" s="6"/>
      <c r="V5011" s="6"/>
      <c r="AJ5011" s="6"/>
      <c r="BC5011" s="6"/>
    </row>
    <row r="5012" spans="8:55">
      <c r="H5012" s="6"/>
      <c r="O5012" s="6"/>
      <c r="V5012" s="6"/>
      <c r="AJ5012" s="6"/>
      <c r="BC5012" s="6"/>
    </row>
    <row r="5013" spans="8:55">
      <c r="H5013" s="6"/>
      <c r="O5013" s="6"/>
      <c r="V5013" s="6"/>
      <c r="AJ5013" s="6"/>
      <c r="BC5013" s="6"/>
    </row>
    <row r="5014" spans="8:55">
      <c r="H5014" s="6"/>
      <c r="O5014" s="6"/>
      <c r="V5014" s="6"/>
      <c r="AJ5014" s="6"/>
      <c r="BC5014" s="6"/>
    </row>
    <row r="5015" spans="8:55">
      <c r="H5015" s="6"/>
      <c r="O5015" s="6"/>
      <c r="V5015" s="6"/>
      <c r="AJ5015" s="6"/>
      <c r="BC5015" s="6"/>
    </row>
    <row r="5016" spans="8:55">
      <c r="H5016" s="6"/>
      <c r="O5016" s="6"/>
      <c r="V5016" s="6"/>
      <c r="AJ5016" s="6"/>
      <c r="BC5016" s="6"/>
    </row>
    <row r="5017" spans="8:55">
      <c r="H5017" s="6"/>
      <c r="O5017" s="6"/>
      <c r="V5017" s="6"/>
      <c r="AJ5017" s="6"/>
      <c r="BC5017" s="6"/>
    </row>
    <row r="5018" spans="8:55">
      <c r="H5018" s="6"/>
      <c r="O5018" s="6"/>
      <c r="V5018" s="6"/>
      <c r="AJ5018" s="6"/>
      <c r="BC5018" s="6"/>
    </row>
    <row r="5019" spans="8:55">
      <c r="H5019" s="6"/>
      <c r="O5019" s="6"/>
      <c r="V5019" s="6"/>
      <c r="AJ5019" s="6"/>
      <c r="BC5019" s="6"/>
    </row>
    <row r="5020" spans="8:55">
      <c r="H5020" s="6"/>
      <c r="O5020" s="6"/>
      <c r="V5020" s="6"/>
      <c r="AJ5020" s="6"/>
      <c r="BC5020" s="6"/>
    </row>
    <row r="5021" spans="8:55">
      <c r="H5021" s="6"/>
      <c r="O5021" s="6"/>
      <c r="V5021" s="6"/>
      <c r="AJ5021" s="6"/>
      <c r="BC5021" s="6"/>
    </row>
    <row r="5022" spans="8:55">
      <c r="H5022" s="6"/>
      <c r="O5022" s="6"/>
      <c r="V5022" s="6"/>
      <c r="AJ5022" s="6"/>
      <c r="BC5022" s="6"/>
    </row>
    <row r="5023" spans="8:55">
      <c r="H5023" s="6"/>
      <c r="O5023" s="6"/>
      <c r="V5023" s="6"/>
      <c r="AJ5023" s="6"/>
      <c r="BC5023" s="6"/>
    </row>
    <row r="5024" spans="8:55">
      <c r="H5024" s="6"/>
      <c r="O5024" s="6"/>
      <c r="V5024" s="6"/>
      <c r="AJ5024" s="6"/>
      <c r="BC5024" s="6"/>
    </row>
    <row r="5025" spans="8:55">
      <c r="H5025" s="6"/>
      <c r="O5025" s="6"/>
      <c r="V5025" s="6"/>
      <c r="AJ5025" s="6"/>
      <c r="BC5025" s="6"/>
    </row>
    <row r="5026" spans="8:55">
      <c r="H5026" s="6"/>
      <c r="O5026" s="6"/>
      <c r="V5026" s="6"/>
      <c r="AJ5026" s="6"/>
      <c r="BC5026" s="6"/>
    </row>
    <row r="5027" spans="8:55">
      <c r="H5027" s="6"/>
      <c r="O5027" s="6"/>
      <c r="V5027" s="6"/>
      <c r="AJ5027" s="6"/>
      <c r="BC5027" s="6"/>
    </row>
    <row r="5028" spans="8:55">
      <c r="H5028" s="6"/>
      <c r="O5028" s="6"/>
      <c r="V5028" s="6"/>
      <c r="AJ5028" s="6"/>
      <c r="BC5028" s="6"/>
    </row>
    <row r="5029" spans="8:55">
      <c r="H5029" s="6"/>
      <c r="O5029" s="6"/>
      <c r="V5029" s="6"/>
      <c r="AJ5029" s="6"/>
      <c r="BC5029" s="6"/>
    </row>
    <row r="5030" spans="8:55">
      <c r="H5030" s="6"/>
      <c r="O5030" s="6"/>
      <c r="V5030" s="6"/>
      <c r="AJ5030" s="6"/>
      <c r="BC5030" s="6"/>
    </row>
    <row r="5031" spans="8:55">
      <c r="H5031" s="6"/>
      <c r="O5031" s="6"/>
      <c r="V5031" s="6"/>
      <c r="AJ5031" s="6"/>
      <c r="BC5031" s="6"/>
    </row>
    <row r="5032" spans="8:55">
      <c r="H5032" s="6"/>
      <c r="O5032" s="6"/>
      <c r="V5032" s="6"/>
      <c r="AJ5032" s="6"/>
      <c r="BC5032" s="6"/>
    </row>
    <row r="5033" spans="8:55">
      <c r="H5033" s="6"/>
      <c r="O5033" s="6"/>
      <c r="V5033" s="6"/>
      <c r="AJ5033" s="6"/>
      <c r="BC5033" s="6"/>
    </row>
    <row r="5034" spans="8:55">
      <c r="H5034" s="6"/>
      <c r="O5034" s="6"/>
      <c r="V5034" s="6"/>
      <c r="AJ5034" s="6"/>
      <c r="BC5034" s="6"/>
    </row>
    <row r="5035" spans="8:55">
      <c r="H5035" s="6"/>
      <c r="O5035" s="6"/>
      <c r="V5035" s="6"/>
      <c r="AJ5035" s="6"/>
      <c r="BC5035" s="6"/>
    </row>
    <row r="5036" spans="8:55">
      <c r="H5036" s="6"/>
      <c r="O5036" s="6"/>
      <c r="V5036" s="6"/>
      <c r="AJ5036" s="6"/>
      <c r="BC5036" s="6"/>
    </row>
    <row r="5037" spans="8:55">
      <c r="H5037" s="6"/>
      <c r="O5037" s="6"/>
      <c r="V5037" s="6"/>
      <c r="AJ5037" s="6"/>
      <c r="BC5037" s="6"/>
    </row>
    <row r="5038" spans="8:55">
      <c r="H5038" s="6"/>
      <c r="O5038" s="6"/>
      <c r="V5038" s="6"/>
      <c r="AJ5038" s="6"/>
      <c r="BC5038" s="6"/>
    </row>
    <row r="5039" spans="8:55">
      <c r="H5039" s="6"/>
      <c r="O5039" s="6"/>
      <c r="V5039" s="6"/>
      <c r="AJ5039" s="6"/>
      <c r="BC5039" s="6"/>
    </row>
    <row r="5040" spans="8:55">
      <c r="H5040" s="6"/>
      <c r="O5040" s="6"/>
      <c r="V5040" s="6"/>
      <c r="AJ5040" s="6"/>
      <c r="BC5040" s="6"/>
    </row>
    <row r="5041" spans="8:55">
      <c r="H5041" s="6"/>
      <c r="O5041" s="6"/>
      <c r="V5041" s="6"/>
      <c r="AJ5041" s="6"/>
      <c r="BC5041" s="6"/>
    </row>
    <row r="5042" spans="8:55">
      <c r="H5042" s="6"/>
      <c r="O5042" s="6"/>
      <c r="V5042" s="6"/>
      <c r="AJ5042" s="6"/>
      <c r="BC5042" s="6"/>
    </row>
    <row r="5043" spans="8:55">
      <c r="H5043" s="6"/>
      <c r="O5043" s="6"/>
      <c r="V5043" s="6"/>
      <c r="AJ5043" s="6"/>
      <c r="BC5043" s="6"/>
    </row>
    <row r="5044" spans="8:55">
      <c r="H5044" s="6"/>
      <c r="O5044" s="6"/>
      <c r="V5044" s="6"/>
      <c r="AJ5044" s="6"/>
      <c r="BC5044" s="6"/>
    </row>
    <row r="5045" spans="8:55">
      <c r="H5045" s="6"/>
      <c r="O5045" s="6"/>
      <c r="V5045" s="6"/>
      <c r="AJ5045" s="6"/>
      <c r="BC5045" s="6"/>
    </row>
    <row r="5046" spans="8:55">
      <c r="H5046" s="6"/>
      <c r="O5046" s="6"/>
      <c r="V5046" s="6"/>
      <c r="AJ5046" s="6"/>
      <c r="BC5046" s="6"/>
    </row>
    <row r="5047" spans="8:55">
      <c r="H5047" s="6"/>
      <c r="O5047" s="6"/>
      <c r="V5047" s="6"/>
      <c r="AJ5047" s="6"/>
      <c r="BC5047" s="6"/>
    </row>
    <row r="5048" spans="8:55">
      <c r="H5048" s="6"/>
      <c r="O5048" s="6"/>
      <c r="V5048" s="6"/>
      <c r="AJ5048" s="6"/>
      <c r="BC5048" s="6"/>
    </row>
    <row r="5049" spans="8:55">
      <c r="H5049" s="6"/>
      <c r="O5049" s="6"/>
      <c r="V5049" s="6"/>
      <c r="AJ5049" s="6"/>
      <c r="BC5049" s="6"/>
    </row>
    <row r="5050" spans="8:55">
      <c r="H5050" s="6"/>
      <c r="O5050" s="6"/>
      <c r="V5050" s="6"/>
      <c r="AJ5050" s="6"/>
      <c r="BC5050" s="6"/>
    </row>
    <row r="5051" spans="8:55">
      <c r="H5051" s="6"/>
      <c r="O5051" s="6"/>
      <c r="V5051" s="6"/>
      <c r="AJ5051" s="6"/>
      <c r="BC5051" s="6"/>
    </row>
    <row r="5052" spans="8:55">
      <c r="H5052" s="6"/>
      <c r="O5052" s="6"/>
      <c r="V5052" s="6"/>
      <c r="AJ5052" s="6"/>
      <c r="BC5052" s="6"/>
    </row>
    <row r="5053" spans="8:55">
      <c r="H5053" s="6"/>
      <c r="O5053" s="6"/>
      <c r="V5053" s="6"/>
      <c r="AJ5053" s="6"/>
      <c r="BC5053" s="6"/>
    </row>
    <row r="5054" spans="8:55">
      <c r="H5054" s="6"/>
      <c r="O5054" s="6"/>
      <c r="V5054" s="6"/>
      <c r="AJ5054" s="6"/>
      <c r="BC5054" s="6"/>
    </row>
    <row r="5055" spans="8:55">
      <c r="H5055" s="6"/>
      <c r="O5055" s="6"/>
      <c r="V5055" s="6"/>
      <c r="AJ5055" s="6"/>
      <c r="BC5055" s="6"/>
    </row>
    <row r="5056" spans="8:55">
      <c r="H5056" s="6"/>
      <c r="O5056" s="6"/>
      <c r="V5056" s="6"/>
      <c r="AJ5056" s="6"/>
      <c r="BC5056" s="6"/>
    </row>
    <row r="5057" spans="8:55">
      <c r="H5057" s="6"/>
      <c r="O5057" s="6"/>
      <c r="V5057" s="6"/>
      <c r="AJ5057" s="6"/>
      <c r="BC5057" s="6"/>
    </row>
    <row r="5058" spans="8:55">
      <c r="H5058" s="6"/>
      <c r="O5058" s="6"/>
      <c r="V5058" s="6"/>
      <c r="AJ5058" s="6"/>
      <c r="BC5058" s="6"/>
    </row>
    <row r="5059" spans="8:55">
      <c r="H5059" s="6"/>
      <c r="O5059" s="6"/>
      <c r="V5059" s="6"/>
      <c r="AJ5059" s="6"/>
      <c r="BC5059" s="6"/>
    </row>
    <row r="5060" spans="8:55">
      <c r="H5060" s="6"/>
      <c r="O5060" s="6"/>
      <c r="V5060" s="6"/>
      <c r="AJ5060" s="6"/>
      <c r="BC5060" s="6"/>
    </row>
    <row r="5061" spans="8:55">
      <c r="H5061" s="6"/>
      <c r="O5061" s="6"/>
      <c r="V5061" s="6"/>
      <c r="AJ5061" s="6"/>
      <c r="BC5061" s="6"/>
    </row>
    <row r="5062" spans="8:55">
      <c r="H5062" s="6"/>
      <c r="O5062" s="6"/>
      <c r="V5062" s="6"/>
      <c r="AJ5062" s="6"/>
      <c r="BC5062" s="6"/>
    </row>
    <row r="5063" spans="8:55">
      <c r="H5063" s="6"/>
      <c r="O5063" s="6"/>
      <c r="V5063" s="6"/>
      <c r="AJ5063" s="6"/>
      <c r="BC5063" s="6"/>
    </row>
    <row r="5064" spans="8:55">
      <c r="H5064" s="6"/>
      <c r="O5064" s="6"/>
      <c r="V5064" s="6"/>
      <c r="AJ5064" s="6"/>
      <c r="BC5064" s="6"/>
    </row>
    <row r="5065" spans="8:55">
      <c r="H5065" s="6"/>
      <c r="O5065" s="6"/>
      <c r="V5065" s="6"/>
      <c r="AJ5065" s="6"/>
      <c r="BC5065" s="6"/>
    </row>
    <row r="5066" spans="8:55">
      <c r="H5066" s="6"/>
      <c r="O5066" s="6"/>
      <c r="V5066" s="6"/>
      <c r="AJ5066" s="6"/>
      <c r="BC5066" s="6"/>
    </row>
    <row r="5067" spans="8:55">
      <c r="H5067" s="6"/>
      <c r="O5067" s="6"/>
      <c r="V5067" s="6"/>
      <c r="AJ5067" s="6"/>
      <c r="BC5067" s="6"/>
    </row>
    <row r="5068" spans="8:55">
      <c r="H5068" s="6"/>
      <c r="O5068" s="6"/>
      <c r="V5068" s="6"/>
      <c r="AJ5068" s="6"/>
      <c r="BC5068" s="6"/>
    </row>
    <row r="5069" spans="8:55">
      <c r="H5069" s="6"/>
      <c r="O5069" s="6"/>
      <c r="V5069" s="6"/>
      <c r="AJ5069" s="6"/>
      <c r="BC5069" s="6"/>
    </row>
    <row r="5070" spans="8:55">
      <c r="H5070" s="6"/>
      <c r="O5070" s="6"/>
      <c r="V5070" s="6"/>
      <c r="AJ5070" s="6"/>
      <c r="BC5070" s="6"/>
    </row>
    <row r="5071" spans="8:55">
      <c r="H5071" s="6"/>
      <c r="O5071" s="6"/>
      <c r="V5071" s="6"/>
      <c r="AJ5071" s="6"/>
      <c r="BC5071" s="6"/>
    </row>
    <row r="5072" spans="8:55">
      <c r="H5072" s="6"/>
      <c r="O5072" s="6"/>
      <c r="V5072" s="6"/>
      <c r="AJ5072" s="6"/>
      <c r="BC5072" s="6"/>
    </row>
    <row r="5073" spans="8:55">
      <c r="H5073" s="6"/>
      <c r="O5073" s="6"/>
      <c r="V5073" s="6"/>
      <c r="AJ5073" s="6"/>
      <c r="BC5073" s="6"/>
    </row>
    <row r="5074" spans="8:55">
      <c r="H5074" s="6"/>
      <c r="O5074" s="6"/>
      <c r="V5074" s="6"/>
      <c r="AJ5074" s="6"/>
      <c r="BC5074" s="6"/>
    </row>
    <row r="5075" spans="8:55">
      <c r="H5075" s="6"/>
      <c r="O5075" s="6"/>
      <c r="V5075" s="6"/>
      <c r="AJ5075" s="6"/>
      <c r="BC5075" s="6"/>
    </row>
    <row r="5076" spans="8:55">
      <c r="H5076" s="6"/>
      <c r="O5076" s="6"/>
      <c r="V5076" s="6"/>
      <c r="AJ5076" s="6"/>
      <c r="BC5076" s="6"/>
    </row>
    <row r="5077" spans="8:55">
      <c r="H5077" s="6"/>
      <c r="O5077" s="6"/>
      <c r="V5077" s="6"/>
      <c r="AJ5077" s="6"/>
      <c r="BC5077" s="6"/>
    </row>
    <row r="5078" spans="8:55">
      <c r="H5078" s="6"/>
      <c r="O5078" s="6"/>
      <c r="V5078" s="6"/>
      <c r="AJ5078" s="6"/>
      <c r="BC5078" s="6"/>
    </row>
    <row r="5079" spans="8:55">
      <c r="H5079" s="6"/>
      <c r="O5079" s="6"/>
      <c r="V5079" s="6"/>
      <c r="AJ5079" s="6"/>
      <c r="BC5079" s="6"/>
    </row>
    <row r="5080" spans="8:55">
      <c r="H5080" s="6"/>
      <c r="O5080" s="6"/>
      <c r="V5080" s="6"/>
      <c r="AJ5080" s="6"/>
      <c r="BC5080" s="6"/>
    </row>
    <row r="5081" spans="8:55">
      <c r="H5081" s="6"/>
      <c r="O5081" s="6"/>
      <c r="V5081" s="6"/>
      <c r="AJ5081" s="6"/>
      <c r="BC5081" s="6"/>
    </row>
    <row r="5082" spans="8:55">
      <c r="H5082" s="6"/>
      <c r="O5082" s="6"/>
      <c r="V5082" s="6"/>
      <c r="AJ5082" s="6"/>
      <c r="BC5082" s="6"/>
    </row>
    <row r="5083" spans="8:55">
      <c r="H5083" s="6"/>
      <c r="O5083" s="6"/>
      <c r="V5083" s="6"/>
      <c r="AJ5083" s="6"/>
      <c r="BC5083" s="6"/>
    </row>
    <row r="5084" spans="8:55">
      <c r="H5084" s="6"/>
      <c r="O5084" s="6"/>
      <c r="V5084" s="6"/>
      <c r="AJ5084" s="6"/>
      <c r="BC5084" s="6"/>
    </row>
    <row r="5085" spans="8:55">
      <c r="H5085" s="6"/>
      <c r="O5085" s="6"/>
      <c r="V5085" s="6"/>
      <c r="AJ5085" s="6"/>
      <c r="BC5085" s="6"/>
    </row>
    <row r="5086" spans="8:55">
      <c r="H5086" s="6"/>
      <c r="O5086" s="6"/>
      <c r="V5086" s="6"/>
      <c r="AJ5086" s="6"/>
      <c r="BC5086" s="6"/>
    </row>
    <row r="5087" spans="8:55">
      <c r="H5087" s="6"/>
      <c r="O5087" s="6"/>
      <c r="V5087" s="6"/>
      <c r="AJ5087" s="6"/>
      <c r="BC5087" s="6"/>
    </row>
    <row r="5088" spans="8:55">
      <c r="H5088" s="6"/>
      <c r="O5088" s="6"/>
      <c r="V5088" s="6"/>
      <c r="AJ5088" s="6"/>
      <c r="BC5088" s="6"/>
    </row>
    <row r="5089" spans="8:55">
      <c r="H5089" s="6"/>
      <c r="O5089" s="6"/>
      <c r="V5089" s="6"/>
      <c r="AJ5089" s="6"/>
      <c r="BC5089" s="6"/>
    </row>
    <row r="5090" spans="8:55">
      <c r="H5090" s="6"/>
      <c r="O5090" s="6"/>
      <c r="V5090" s="6"/>
      <c r="AJ5090" s="6"/>
      <c r="BC5090" s="6"/>
    </row>
    <row r="5091" spans="8:55">
      <c r="H5091" s="6"/>
      <c r="O5091" s="6"/>
      <c r="V5091" s="6"/>
      <c r="AJ5091" s="6"/>
      <c r="BC5091" s="6"/>
    </row>
    <row r="5092" spans="8:55">
      <c r="H5092" s="6"/>
      <c r="O5092" s="6"/>
      <c r="V5092" s="6"/>
      <c r="AJ5092" s="6"/>
      <c r="BC5092" s="6"/>
    </row>
    <row r="5093" spans="8:55">
      <c r="H5093" s="6"/>
      <c r="O5093" s="6"/>
      <c r="V5093" s="6"/>
      <c r="AJ5093" s="6"/>
      <c r="BC5093" s="6"/>
    </row>
    <row r="5094" spans="8:55">
      <c r="H5094" s="6"/>
      <c r="O5094" s="6"/>
      <c r="V5094" s="6"/>
      <c r="AJ5094" s="6"/>
      <c r="BC5094" s="6"/>
    </row>
    <row r="5095" spans="8:55">
      <c r="H5095" s="6"/>
      <c r="O5095" s="6"/>
      <c r="V5095" s="6"/>
      <c r="AJ5095" s="6"/>
      <c r="BC5095" s="6"/>
    </row>
    <row r="5096" spans="8:55">
      <c r="H5096" s="6"/>
      <c r="O5096" s="6"/>
      <c r="V5096" s="6"/>
      <c r="AJ5096" s="6"/>
      <c r="BC5096" s="6"/>
    </row>
    <row r="5097" spans="8:55">
      <c r="H5097" s="6"/>
      <c r="O5097" s="6"/>
      <c r="V5097" s="6"/>
      <c r="AJ5097" s="6"/>
      <c r="BC5097" s="6"/>
    </row>
    <row r="5098" spans="8:55">
      <c r="H5098" s="6"/>
      <c r="O5098" s="6"/>
      <c r="V5098" s="6"/>
      <c r="AJ5098" s="6"/>
      <c r="BC5098" s="6"/>
    </row>
    <row r="5099" spans="8:55">
      <c r="H5099" s="6"/>
      <c r="O5099" s="6"/>
      <c r="V5099" s="6"/>
      <c r="AJ5099" s="6"/>
      <c r="BC5099" s="6"/>
    </row>
    <row r="5100" spans="8:55">
      <c r="H5100" s="6"/>
      <c r="O5100" s="6"/>
      <c r="V5100" s="6"/>
      <c r="AJ5100" s="6"/>
      <c r="BC5100" s="6"/>
    </row>
    <row r="5101" spans="8:55">
      <c r="H5101" s="6"/>
      <c r="O5101" s="6"/>
      <c r="V5101" s="6"/>
      <c r="AJ5101" s="6"/>
      <c r="BC5101" s="6"/>
    </row>
    <row r="5102" spans="8:55">
      <c r="H5102" s="6"/>
      <c r="O5102" s="6"/>
      <c r="V5102" s="6"/>
      <c r="AJ5102" s="6"/>
      <c r="BC5102" s="6"/>
    </row>
    <row r="5103" spans="8:55">
      <c r="H5103" s="6"/>
      <c r="O5103" s="6"/>
      <c r="V5103" s="6"/>
      <c r="AJ5103" s="6"/>
      <c r="BC5103" s="6"/>
    </row>
    <row r="5104" spans="8:55">
      <c r="H5104" s="6"/>
      <c r="O5104" s="6"/>
      <c r="V5104" s="6"/>
      <c r="AJ5104" s="6"/>
      <c r="BC5104" s="6"/>
    </row>
    <row r="5105" spans="8:55">
      <c r="H5105" s="6"/>
      <c r="O5105" s="6"/>
      <c r="V5105" s="6"/>
      <c r="AJ5105" s="6"/>
      <c r="BC5105" s="6"/>
    </row>
    <row r="5106" spans="8:55">
      <c r="H5106" s="6"/>
      <c r="O5106" s="6"/>
      <c r="V5106" s="6"/>
      <c r="AJ5106" s="6"/>
      <c r="BC5106" s="6"/>
    </row>
    <row r="5107" spans="8:55">
      <c r="H5107" s="6"/>
      <c r="O5107" s="6"/>
      <c r="V5107" s="6"/>
      <c r="AJ5107" s="6"/>
      <c r="BC5107" s="6"/>
    </row>
    <row r="5108" spans="8:55">
      <c r="H5108" s="6"/>
      <c r="O5108" s="6"/>
      <c r="V5108" s="6"/>
      <c r="AJ5108" s="6"/>
      <c r="BC5108" s="6"/>
    </row>
    <row r="5109" spans="8:55">
      <c r="H5109" s="6"/>
      <c r="O5109" s="6"/>
      <c r="V5109" s="6"/>
      <c r="AJ5109" s="6"/>
      <c r="BC5109" s="6"/>
    </row>
    <row r="5110" spans="8:55">
      <c r="H5110" s="6"/>
      <c r="O5110" s="6"/>
      <c r="V5110" s="6"/>
      <c r="AJ5110" s="6"/>
      <c r="BC5110" s="6"/>
    </row>
    <row r="5111" spans="8:55">
      <c r="H5111" s="6"/>
      <c r="O5111" s="6"/>
      <c r="V5111" s="6"/>
      <c r="AJ5111" s="6"/>
      <c r="BC5111" s="6"/>
    </row>
    <row r="5112" spans="8:55">
      <c r="H5112" s="6"/>
      <c r="O5112" s="6"/>
      <c r="V5112" s="6"/>
      <c r="AJ5112" s="6"/>
      <c r="BC5112" s="6"/>
    </row>
    <row r="5113" spans="8:55">
      <c r="H5113" s="6"/>
      <c r="O5113" s="6"/>
      <c r="V5113" s="6"/>
      <c r="AJ5113" s="6"/>
      <c r="BC5113" s="6"/>
    </row>
    <row r="5114" spans="8:55">
      <c r="H5114" s="6"/>
      <c r="O5114" s="6"/>
      <c r="V5114" s="6"/>
      <c r="AJ5114" s="6"/>
      <c r="BC5114" s="6"/>
    </row>
    <row r="5115" spans="8:55">
      <c r="H5115" s="6"/>
      <c r="O5115" s="6"/>
      <c r="V5115" s="6"/>
      <c r="AJ5115" s="6"/>
      <c r="BC5115" s="6"/>
    </row>
    <row r="5116" spans="8:55">
      <c r="H5116" s="6"/>
      <c r="O5116" s="6"/>
      <c r="V5116" s="6"/>
      <c r="AJ5116" s="6"/>
      <c r="BC5116" s="6"/>
    </row>
    <row r="5117" spans="8:55">
      <c r="H5117" s="6"/>
      <c r="O5117" s="6"/>
      <c r="V5117" s="6"/>
      <c r="AJ5117" s="6"/>
      <c r="BC5117" s="6"/>
    </row>
    <row r="5118" spans="8:55">
      <c r="H5118" s="6"/>
      <c r="O5118" s="6"/>
      <c r="V5118" s="6"/>
      <c r="AJ5118" s="6"/>
      <c r="BC5118" s="6"/>
    </row>
    <row r="5119" spans="8:55">
      <c r="H5119" s="6"/>
      <c r="O5119" s="6"/>
      <c r="V5119" s="6"/>
      <c r="AJ5119" s="6"/>
      <c r="BC5119" s="6"/>
    </row>
    <row r="5120" spans="8:55">
      <c r="H5120" s="6"/>
      <c r="O5120" s="6"/>
      <c r="V5120" s="6"/>
      <c r="AJ5120" s="6"/>
      <c r="BC5120" s="6"/>
    </row>
    <row r="5121" spans="8:55">
      <c r="H5121" s="6"/>
      <c r="O5121" s="6"/>
      <c r="V5121" s="6"/>
      <c r="AJ5121" s="6"/>
      <c r="BC5121" s="6"/>
    </row>
    <row r="5122" spans="8:55">
      <c r="H5122" s="6"/>
      <c r="O5122" s="6"/>
      <c r="V5122" s="6"/>
      <c r="AJ5122" s="6"/>
      <c r="BC5122" s="6"/>
    </row>
    <row r="5123" spans="8:55">
      <c r="H5123" s="6"/>
      <c r="O5123" s="6"/>
      <c r="V5123" s="6"/>
      <c r="AJ5123" s="6"/>
      <c r="BC5123" s="6"/>
    </row>
    <row r="5124" spans="8:55">
      <c r="H5124" s="6"/>
      <c r="O5124" s="6"/>
      <c r="V5124" s="6"/>
      <c r="AJ5124" s="6"/>
      <c r="BC5124" s="6"/>
    </row>
    <row r="5125" spans="8:55">
      <c r="H5125" s="6"/>
      <c r="O5125" s="6"/>
      <c r="V5125" s="6"/>
      <c r="AJ5125" s="6"/>
      <c r="BC5125" s="6"/>
    </row>
    <row r="5126" spans="8:55">
      <c r="H5126" s="6"/>
      <c r="O5126" s="6"/>
      <c r="V5126" s="6"/>
      <c r="AJ5126" s="6"/>
      <c r="BC5126" s="6"/>
    </row>
    <row r="5127" spans="8:55">
      <c r="H5127" s="6"/>
      <c r="O5127" s="6"/>
      <c r="V5127" s="6"/>
      <c r="AJ5127" s="6"/>
      <c r="BC5127" s="6"/>
    </row>
    <row r="5128" spans="8:55">
      <c r="H5128" s="6"/>
      <c r="O5128" s="6"/>
      <c r="V5128" s="6"/>
      <c r="AJ5128" s="6"/>
      <c r="BC5128" s="6"/>
    </row>
    <row r="5129" spans="8:55">
      <c r="H5129" s="6"/>
      <c r="O5129" s="6"/>
      <c r="V5129" s="6"/>
      <c r="AJ5129" s="6"/>
      <c r="BC5129" s="6"/>
    </row>
    <row r="5130" spans="8:55">
      <c r="H5130" s="6"/>
      <c r="O5130" s="6"/>
      <c r="V5130" s="6"/>
      <c r="AJ5130" s="6"/>
      <c r="BC5130" s="6"/>
    </row>
    <row r="5131" spans="8:55">
      <c r="H5131" s="6"/>
      <c r="O5131" s="6"/>
      <c r="V5131" s="6"/>
      <c r="AJ5131" s="6"/>
      <c r="BC5131" s="6"/>
    </row>
    <row r="5132" spans="8:55">
      <c r="H5132" s="6"/>
      <c r="O5132" s="6"/>
      <c r="V5132" s="6"/>
      <c r="AJ5132" s="6"/>
      <c r="BC5132" s="6"/>
    </row>
    <row r="5133" spans="8:55">
      <c r="H5133" s="6"/>
      <c r="O5133" s="6"/>
      <c r="V5133" s="6"/>
      <c r="AJ5133" s="6"/>
      <c r="BC5133" s="6"/>
    </row>
    <row r="5134" spans="8:55">
      <c r="H5134" s="6"/>
      <c r="O5134" s="6"/>
      <c r="V5134" s="6"/>
      <c r="AJ5134" s="6"/>
      <c r="BC5134" s="6"/>
    </row>
    <row r="5135" spans="8:55">
      <c r="H5135" s="6"/>
      <c r="O5135" s="6"/>
      <c r="V5135" s="6"/>
      <c r="AJ5135" s="6"/>
      <c r="BC5135" s="6"/>
    </row>
    <row r="5136" spans="8:55">
      <c r="H5136" s="6"/>
      <c r="O5136" s="6"/>
      <c r="V5136" s="6"/>
      <c r="AJ5136" s="6"/>
      <c r="BC5136" s="6"/>
    </row>
    <row r="5137" spans="8:55">
      <c r="H5137" s="6"/>
      <c r="O5137" s="6"/>
      <c r="V5137" s="6"/>
      <c r="AJ5137" s="6"/>
      <c r="BC5137" s="6"/>
    </row>
    <row r="5138" spans="8:55">
      <c r="H5138" s="6"/>
      <c r="O5138" s="6"/>
      <c r="V5138" s="6"/>
      <c r="AJ5138" s="6"/>
      <c r="BC5138" s="6"/>
    </row>
    <row r="5139" spans="8:55">
      <c r="H5139" s="6"/>
      <c r="O5139" s="6"/>
      <c r="V5139" s="6"/>
      <c r="AJ5139" s="6"/>
      <c r="BC5139" s="6"/>
    </row>
    <row r="5140" spans="8:55">
      <c r="H5140" s="6"/>
      <c r="O5140" s="6"/>
      <c r="V5140" s="6"/>
      <c r="AJ5140" s="6"/>
      <c r="BC5140" s="6"/>
    </row>
    <row r="5141" spans="8:55">
      <c r="H5141" s="6"/>
      <c r="O5141" s="6"/>
      <c r="V5141" s="6"/>
      <c r="AJ5141" s="6"/>
      <c r="BC5141" s="6"/>
    </row>
    <row r="5142" spans="8:55">
      <c r="H5142" s="6"/>
      <c r="O5142" s="6"/>
      <c r="V5142" s="6"/>
      <c r="AJ5142" s="6"/>
      <c r="BC5142" s="6"/>
    </row>
    <row r="5143" spans="8:55">
      <c r="H5143" s="6"/>
      <c r="O5143" s="6"/>
      <c r="V5143" s="6"/>
      <c r="AJ5143" s="6"/>
      <c r="BC5143" s="6"/>
    </row>
    <row r="5144" spans="8:55">
      <c r="H5144" s="6"/>
      <c r="O5144" s="6"/>
      <c r="V5144" s="6"/>
      <c r="AJ5144" s="6"/>
      <c r="BC5144" s="6"/>
    </row>
    <row r="5145" spans="8:55">
      <c r="H5145" s="6"/>
      <c r="O5145" s="6"/>
      <c r="V5145" s="6"/>
      <c r="AJ5145" s="6"/>
      <c r="BC5145" s="6"/>
    </row>
    <row r="5146" spans="8:55">
      <c r="H5146" s="6"/>
      <c r="O5146" s="6"/>
      <c r="V5146" s="6"/>
      <c r="AJ5146" s="6"/>
      <c r="BC5146" s="6"/>
    </row>
    <row r="5147" spans="8:55">
      <c r="H5147" s="6"/>
      <c r="O5147" s="6"/>
      <c r="V5147" s="6"/>
      <c r="AJ5147" s="6"/>
      <c r="BC5147" s="6"/>
    </row>
    <row r="5148" spans="8:55">
      <c r="H5148" s="6"/>
      <c r="O5148" s="6"/>
      <c r="V5148" s="6"/>
      <c r="AJ5148" s="6"/>
      <c r="BC5148" s="6"/>
    </row>
    <row r="5149" spans="8:55">
      <c r="H5149" s="6"/>
      <c r="O5149" s="6"/>
      <c r="V5149" s="6"/>
      <c r="AJ5149" s="6"/>
      <c r="BC5149" s="6"/>
    </row>
    <row r="5150" spans="8:55">
      <c r="H5150" s="6"/>
      <c r="O5150" s="6"/>
      <c r="V5150" s="6"/>
      <c r="AJ5150" s="6"/>
      <c r="BC5150" s="6"/>
    </row>
    <row r="5151" spans="8:55">
      <c r="H5151" s="6"/>
      <c r="O5151" s="6"/>
      <c r="V5151" s="6"/>
      <c r="AJ5151" s="6"/>
      <c r="BC5151" s="6"/>
    </row>
    <row r="5152" spans="8:55">
      <c r="H5152" s="6"/>
      <c r="O5152" s="6"/>
      <c r="V5152" s="6"/>
      <c r="AJ5152" s="6"/>
      <c r="BC5152" s="6"/>
    </row>
    <row r="5153" spans="8:55">
      <c r="H5153" s="6"/>
      <c r="O5153" s="6"/>
      <c r="V5153" s="6"/>
      <c r="AJ5153" s="6"/>
      <c r="BC5153" s="6"/>
    </row>
    <row r="5154" spans="8:55">
      <c r="H5154" s="6"/>
      <c r="O5154" s="6"/>
      <c r="V5154" s="6"/>
      <c r="AJ5154" s="6"/>
      <c r="BC5154" s="6"/>
    </row>
    <row r="5155" spans="8:55">
      <c r="H5155" s="6"/>
      <c r="O5155" s="6"/>
      <c r="V5155" s="6"/>
      <c r="AJ5155" s="6"/>
      <c r="BC5155" s="6"/>
    </row>
    <row r="5156" spans="8:55">
      <c r="H5156" s="6"/>
      <c r="O5156" s="6"/>
      <c r="V5156" s="6"/>
      <c r="AJ5156" s="6"/>
      <c r="BC5156" s="6"/>
    </row>
    <row r="5157" spans="8:55">
      <c r="H5157" s="6"/>
      <c r="O5157" s="6"/>
      <c r="V5157" s="6"/>
      <c r="AJ5157" s="6"/>
      <c r="BC5157" s="6"/>
    </row>
    <row r="5158" spans="8:55">
      <c r="H5158" s="6"/>
      <c r="O5158" s="6"/>
      <c r="V5158" s="6"/>
      <c r="AJ5158" s="6"/>
      <c r="BC5158" s="6"/>
    </row>
    <row r="5159" spans="8:55">
      <c r="H5159" s="6"/>
      <c r="O5159" s="6"/>
      <c r="V5159" s="6"/>
      <c r="AJ5159" s="6"/>
      <c r="BC5159" s="6"/>
    </row>
    <row r="5160" spans="8:55">
      <c r="H5160" s="6"/>
      <c r="O5160" s="6"/>
      <c r="V5160" s="6"/>
      <c r="AJ5160" s="6"/>
      <c r="BC5160" s="6"/>
    </row>
    <row r="5161" spans="8:55">
      <c r="H5161" s="6"/>
      <c r="O5161" s="6"/>
      <c r="V5161" s="6"/>
      <c r="AJ5161" s="6"/>
      <c r="BC5161" s="6"/>
    </row>
    <row r="5162" spans="8:55">
      <c r="H5162" s="6"/>
      <c r="O5162" s="6"/>
      <c r="V5162" s="6"/>
      <c r="AJ5162" s="6"/>
      <c r="BC5162" s="6"/>
    </row>
    <row r="5163" spans="8:55">
      <c r="H5163" s="6"/>
      <c r="O5163" s="6"/>
      <c r="V5163" s="6"/>
      <c r="AJ5163" s="6"/>
      <c r="BC5163" s="6"/>
    </row>
    <row r="5164" spans="8:55">
      <c r="H5164" s="6"/>
      <c r="O5164" s="6"/>
      <c r="V5164" s="6"/>
      <c r="AJ5164" s="6"/>
      <c r="BC5164" s="6"/>
    </row>
    <row r="5165" spans="8:55">
      <c r="H5165" s="6"/>
      <c r="O5165" s="6"/>
      <c r="V5165" s="6"/>
      <c r="AJ5165" s="6"/>
      <c r="BC5165" s="6"/>
    </row>
    <row r="5166" spans="8:55">
      <c r="H5166" s="6"/>
      <c r="O5166" s="6"/>
      <c r="V5166" s="6"/>
      <c r="AJ5166" s="6"/>
      <c r="BC5166" s="6"/>
    </row>
    <row r="5167" spans="8:55">
      <c r="H5167" s="6"/>
      <c r="O5167" s="6"/>
      <c r="V5167" s="6"/>
      <c r="AJ5167" s="6"/>
      <c r="BC5167" s="6"/>
    </row>
    <row r="5168" spans="8:55">
      <c r="H5168" s="6"/>
      <c r="O5168" s="6"/>
      <c r="V5168" s="6"/>
      <c r="AJ5168" s="6"/>
      <c r="BC5168" s="6"/>
    </row>
    <row r="5169" spans="8:55">
      <c r="H5169" s="6"/>
      <c r="O5169" s="6"/>
      <c r="V5169" s="6"/>
      <c r="AJ5169" s="6"/>
      <c r="BC5169" s="6"/>
    </row>
    <row r="5170" spans="8:55">
      <c r="H5170" s="6"/>
      <c r="O5170" s="6"/>
      <c r="V5170" s="6"/>
      <c r="AJ5170" s="6"/>
      <c r="BC5170" s="6"/>
    </row>
    <row r="5171" spans="8:55">
      <c r="H5171" s="6"/>
      <c r="O5171" s="6"/>
      <c r="V5171" s="6"/>
      <c r="AJ5171" s="6"/>
      <c r="BC5171" s="6"/>
    </row>
    <row r="5172" spans="8:55">
      <c r="H5172" s="6"/>
      <c r="O5172" s="6"/>
      <c r="V5172" s="6"/>
      <c r="AJ5172" s="6"/>
      <c r="BC5172" s="6"/>
    </row>
    <row r="5173" spans="8:55">
      <c r="H5173" s="6"/>
      <c r="O5173" s="6"/>
      <c r="V5173" s="6"/>
      <c r="AJ5173" s="6"/>
      <c r="BC5173" s="6"/>
    </row>
    <row r="5174" spans="8:55">
      <c r="H5174" s="6"/>
      <c r="O5174" s="6"/>
      <c r="V5174" s="6"/>
      <c r="AJ5174" s="6"/>
      <c r="BC5174" s="6"/>
    </row>
    <row r="5175" spans="8:55">
      <c r="H5175" s="6"/>
      <c r="O5175" s="6"/>
      <c r="V5175" s="6"/>
      <c r="AJ5175" s="6"/>
      <c r="BC5175" s="6"/>
    </row>
    <row r="5176" spans="8:55">
      <c r="H5176" s="6"/>
      <c r="O5176" s="6"/>
      <c r="V5176" s="6"/>
      <c r="AJ5176" s="6"/>
      <c r="BC5176" s="6"/>
    </row>
    <row r="5177" spans="8:55">
      <c r="H5177" s="6"/>
      <c r="O5177" s="6"/>
      <c r="V5177" s="6"/>
      <c r="AJ5177" s="6"/>
      <c r="BC5177" s="6"/>
    </row>
    <row r="5178" spans="8:55">
      <c r="H5178" s="6"/>
      <c r="O5178" s="6"/>
      <c r="V5178" s="6"/>
      <c r="AJ5178" s="6"/>
      <c r="BC5178" s="6"/>
    </row>
    <row r="5179" spans="8:55">
      <c r="H5179" s="6"/>
      <c r="O5179" s="6"/>
      <c r="V5179" s="6"/>
      <c r="AJ5179" s="6"/>
      <c r="BC5179" s="6"/>
    </row>
    <row r="5180" spans="8:55">
      <c r="H5180" s="6"/>
      <c r="O5180" s="6"/>
      <c r="V5180" s="6"/>
      <c r="AJ5180" s="6"/>
      <c r="BC5180" s="6"/>
    </row>
    <row r="5181" spans="8:55">
      <c r="H5181" s="6"/>
      <c r="O5181" s="6"/>
      <c r="V5181" s="6"/>
      <c r="AJ5181" s="6"/>
      <c r="BC5181" s="6"/>
    </row>
    <row r="5182" spans="8:55">
      <c r="H5182" s="6"/>
      <c r="O5182" s="6"/>
      <c r="V5182" s="6"/>
      <c r="AJ5182" s="6"/>
      <c r="BC5182" s="6"/>
    </row>
    <row r="5183" spans="8:55">
      <c r="H5183" s="6"/>
      <c r="O5183" s="6"/>
      <c r="V5183" s="6"/>
      <c r="AJ5183" s="6"/>
      <c r="BC5183" s="6"/>
    </row>
    <row r="5184" spans="8:55">
      <c r="H5184" s="6"/>
      <c r="O5184" s="6"/>
      <c r="V5184" s="6"/>
      <c r="AJ5184" s="6"/>
      <c r="BC5184" s="6"/>
    </row>
    <row r="5185" spans="8:55">
      <c r="H5185" s="6"/>
      <c r="O5185" s="6"/>
      <c r="V5185" s="6"/>
      <c r="AJ5185" s="6"/>
      <c r="BC5185" s="6"/>
    </row>
    <row r="5186" spans="8:55">
      <c r="H5186" s="6"/>
      <c r="O5186" s="6"/>
      <c r="V5186" s="6"/>
      <c r="AJ5186" s="6"/>
      <c r="BC5186" s="6"/>
    </row>
    <row r="5187" spans="8:55">
      <c r="H5187" s="6"/>
      <c r="O5187" s="6"/>
      <c r="V5187" s="6"/>
      <c r="AJ5187" s="6"/>
      <c r="BC5187" s="6"/>
    </row>
    <row r="5188" spans="8:55">
      <c r="H5188" s="6"/>
      <c r="O5188" s="6"/>
      <c r="V5188" s="6"/>
      <c r="AJ5188" s="6"/>
      <c r="BC5188" s="6"/>
    </row>
    <row r="5189" spans="8:55">
      <c r="H5189" s="6"/>
      <c r="O5189" s="6"/>
      <c r="V5189" s="6"/>
      <c r="AJ5189" s="6"/>
      <c r="BC5189" s="6"/>
    </row>
    <row r="5190" spans="8:55">
      <c r="H5190" s="6"/>
      <c r="O5190" s="6"/>
      <c r="V5190" s="6"/>
      <c r="AJ5190" s="6"/>
      <c r="BC5190" s="6"/>
    </row>
    <row r="5191" spans="8:55">
      <c r="H5191" s="6"/>
      <c r="O5191" s="6"/>
      <c r="V5191" s="6"/>
      <c r="AJ5191" s="6"/>
      <c r="BC5191" s="6"/>
    </row>
    <row r="5192" spans="8:55">
      <c r="H5192" s="6"/>
      <c r="O5192" s="6"/>
      <c r="V5192" s="6"/>
      <c r="AJ5192" s="6"/>
      <c r="BC5192" s="6"/>
    </row>
    <row r="5193" spans="8:55">
      <c r="H5193" s="6"/>
      <c r="O5193" s="6"/>
      <c r="V5193" s="6"/>
      <c r="AJ5193" s="6"/>
      <c r="BC5193" s="6"/>
    </row>
    <row r="5194" spans="8:55">
      <c r="H5194" s="6"/>
      <c r="O5194" s="6"/>
      <c r="V5194" s="6"/>
      <c r="AJ5194" s="6"/>
      <c r="BC5194" s="6"/>
    </row>
    <row r="5195" spans="8:55">
      <c r="H5195" s="6"/>
      <c r="O5195" s="6"/>
      <c r="V5195" s="6"/>
      <c r="AJ5195" s="6"/>
      <c r="BC5195" s="6"/>
    </row>
    <row r="5196" spans="8:55">
      <c r="H5196" s="6"/>
      <c r="O5196" s="6"/>
      <c r="V5196" s="6"/>
      <c r="AJ5196" s="6"/>
      <c r="BC5196" s="6"/>
    </row>
    <row r="5197" spans="8:55">
      <c r="H5197" s="6"/>
      <c r="O5197" s="6"/>
      <c r="V5197" s="6"/>
      <c r="AJ5197" s="6"/>
      <c r="BC5197" s="6"/>
    </row>
    <row r="5198" spans="8:55">
      <c r="H5198" s="6"/>
      <c r="O5198" s="6"/>
      <c r="V5198" s="6"/>
      <c r="AJ5198" s="6"/>
      <c r="BC5198" s="6"/>
    </row>
    <row r="5199" spans="8:55">
      <c r="H5199" s="6"/>
      <c r="O5199" s="6"/>
      <c r="V5199" s="6"/>
      <c r="AJ5199" s="6"/>
      <c r="BC5199" s="6"/>
    </row>
    <row r="5200" spans="8:55">
      <c r="H5200" s="6"/>
      <c r="O5200" s="6"/>
      <c r="V5200" s="6"/>
      <c r="AJ5200" s="6"/>
      <c r="BC5200" s="6"/>
    </row>
    <row r="5201" spans="8:55">
      <c r="H5201" s="6"/>
      <c r="O5201" s="6"/>
      <c r="V5201" s="6"/>
      <c r="AJ5201" s="6"/>
      <c r="BC5201" s="6"/>
    </row>
    <row r="5202" spans="8:55">
      <c r="H5202" s="6"/>
      <c r="O5202" s="6"/>
      <c r="V5202" s="6"/>
      <c r="AJ5202" s="6"/>
      <c r="BC5202" s="6"/>
    </row>
    <row r="5203" spans="8:55">
      <c r="H5203" s="6"/>
      <c r="O5203" s="6"/>
      <c r="V5203" s="6"/>
      <c r="AJ5203" s="6"/>
      <c r="BC5203" s="6"/>
    </row>
    <row r="5204" spans="8:55">
      <c r="H5204" s="6"/>
      <c r="O5204" s="6"/>
      <c r="V5204" s="6"/>
      <c r="AJ5204" s="6"/>
      <c r="BC5204" s="6"/>
    </row>
    <row r="5205" spans="8:55">
      <c r="H5205" s="6"/>
      <c r="O5205" s="6"/>
      <c r="V5205" s="6"/>
      <c r="AJ5205" s="6"/>
      <c r="BC5205" s="6"/>
    </row>
    <row r="5206" spans="8:55">
      <c r="H5206" s="6"/>
      <c r="O5206" s="6"/>
      <c r="V5206" s="6"/>
      <c r="AJ5206" s="6"/>
      <c r="BC5206" s="6"/>
    </row>
    <row r="5207" spans="8:55">
      <c r="H5207" s="6"/>
      <c r="O5207" s="6"/>
      <c r="V5207" s="6"/>
      <c r="AJ5207" s="6"/>
      <c r="BC5207" s="6"/>
    </row>
    <row r="5208" spans="8:55">
      <c r="H5208" s="6"/>
      <c r="O5208" s="6"/>
      <c r="V5208" s="6"/>
      <c r="AJ5208" s="6"/>
      <c r="BC5208" s="6"/>
    </row>
    <row r="5209" spans="8:55">
      <c r="H5209" s="6"/>
      <c r="O5209" s="6"/>
      <c r="V5209" s="6"/>
      <c r="AJ5209" s="6"/>
      <c r="BC5209" s="6"/>
    </row>
    <row r="5210" spans="8:55">
      <c r="H5210" s="6"/>
      <c r="O5210" s="6"/>
      <c r="V5210" s="6"/>
      <c r="AJ5210" s="6"/>
      <c r="BC5210" s="6"/>
    </row>
    <row r="5211" spans="8:55">
      <c r="H5211" s="6"/>
      <c r="O5211" s="6"/>
      <c r="V5211" s="6"/>
      <c r="AJ5211" s="6"/>
      <c r="BC5211" s="6"/>
    </row>
    <row r="5212" spans="8:55">
      <c r="H5212" s="6"/>
      <c r="O5212" s="6"/>
      <c r="V5212" s="6"/>
      <c r="AJ5212" s="6"/>
      <c r="BC5212" s="6"/>
    </row>
    <row r="5213" spans="8:55">
      <c r="H5213" s="6"/>
      <c r="O5213" s="6"/>
      <c r="V5213" s="6"/>
      <c r="AJ5213" s="6"/>
      <c r="BC5213" s="6"/>
    </row>
    <row r="5214" spans="8:55">
      <c r="H5214" s="6"/>
      <c r="O5214" s="6"/>
      <c r="V5214" s="6"/>
      <c r="AJ5214" s="6"/>
      <c r="BC5214" s="6"/>
    </row>
    <row r="5215" spans="8:55">
      <c r="H5215" s="6"/>
      <c r="O5215" s="6"/>
      <c r="V5215" s="6"/>
      <c r="AJ5215" s="6"/>
      <c r="BC5215" s="6"/>
    </row>
    <row r="5216" spans="8:55">
      <c r="H5216" s="6"/>
      <c r="O5216" s="6"/>
      <c r="V5216" s="6"/>
      <c r="AJ5216" s="6"/>
      <c r="BC5216" s="6"/>
    </row>
    <row r="5217" spans="8:55">
      <c r="H5217" s="6"/>
      <c r="O5217" s="6"/>
      <c r="V5217" s="6"/>
      <c r="AJ5217" s="6"/>
      <c r="BC5217" s="6"/>
    </row>
    <row r="5218" spans="8:55">
      <c r="H5218" s="6"/>
      <c r="O5218" s="6"/>
      <c r="V5218" s="6"/>
      <c r="AJ5218" s="6"/>
      <c r="BC5218" s="6"/>
    </row>
    <row r="5219" spans="8:55">
      <c r="H5219" s="6"/>
      <c r="O5219" s="6"/>
      <c r="V5219" s="6"/>
      <c r="AJ5219" s="6"/>
      <c r="BC5219" s="6"/>
    </row>
    <row r="5220" spans="8:55">
      <c r="H5220" s="6"/>
      <c r="O5220" s="6"/>
      <c r="V5220" s="6"/>
      <c r="AJ5220" s="6"/>
      <c r="BC5220" s="6"/>
    </row>
    <row r="5221" spans="8:55">
      <c r="H5221" s="6"/>
      <c r="O5221" s="6"/>
      <c r="V5221" s="6"/>
      <c r="AJ5221" s="6"/>
      <c r="BC5221" s="6"/>
    </row>
    <row r="5222" spans="8:55">
      <c r="H5222" s="6"/>
      <c r="O5222" s="6"/>
      <c r="V5222" s="6"/>
      <c r="AJ5222" s="6"/>
      <c r="BC5222" s="6"/>
    </row>
    <row r="5223" spans="8:55">
      <c r="H5223" s="6"/>
      <c r="O5223" s="6"/>
      <c r="V5223" s="6"/>
      <c r="AJ5223" s="6"/>
      <c r="BC5223" s="6"/>
    </row>
    <row r="5224" spans="8:55">
      <c r="H5224" s="6"/>
      <c r="O5224" s="6"/>
      <c r="V5224" s="6"/>
      <c r="AJ5224" s="6"/>
      <c r="BC5224" s="6"/>
    </row>
    <row r="5225" spans="8:55">
      <c r="H5225" s="6"/>
      <c r="O5225" s="6"/>
      <c r="V5225" s="6"/>
      <c r="AJ5225" s="6"/>
      <c r="BC5225" s="6"/>
    </row>
    <row r="5226" spans="8:55">
      <c r="H5226" s="6"/>
      <c r="O5226" s="6"/>
      <c r="V5226" s="6"/>
      <c r="AJ5226" s="6"/>
      <c r="BC5226" s="6"/>
    </row>
    <row r="5227" spans="8:55">
      <c r="H5227" s="6"/>
      <c r="O5227" s="6"/>
      <c r="V5227" s="6"/>
      <c r="AJ5227" s="6"/>
      <c r="BC5227" s="6"/>
    </row>
    <row r="5228" spans="8:55">
      <c r="H5228" s="6"/>
      <c r="O5228" s="6"/>
      <c r="V5228" s="6"/>
      <c r="AJ5228" s="6"/>
      <c r="BC5228" s="6"/>
    </row>
    <row r="5229" spans="8:55">
      <c r="H5229" s="6"/>
      <c r="O5229" s="6"/>
      <c r="V5229" s="6"/>
      <c r="AJ5229" s="6"/>
      <c r="BC5229" s="6"/>
    </row>
    <row r="5230" spans="8:55">
      <c r="H5230" s="6"/>
      <c r="O5230" s="6"/>
      <c r="V5230" s="6"/>
      <c r="AJ5230" s="6"/>
      <c r="BC5230" s="6"/>
    </row>
    <row r="5231" spans="8:55">
      <c r="H5231" s="6"/>
      <c r="O5231" s="6"/>
      <c r="V5231" s="6"/>
      <c r="AJ5231" s="6"/>
      <c r="BC5231" s="6"/>
    </row>
    <row r="5232" spans="8:55">
      <c r="H5232" s="6"/>
      <c r="O5232" s="6"/>
      <c r="V5232" s="6"/>
      <c r="AJ5232" s="6"/>
      <c r="BC5232" s="6"/>
    </row>
    <row r="5233" spans="8:55">
      <c r="H5233" s="6"/>
      <c r="O5233" s="6"/>
      <c r="V5233" s="6"/>
      <c r="AJ5233" s="6"/>
      <c r="BC5233" s="6"/>
    </row>
    <row r="5234" spans="8:55">
      <c r="H5234" s="6"/>
      <c r="O5234" s="6"/>
      <c r="V5234" s="6"/>
      <c r="AJ5234" s="6"/>
      <c r="BC5234" s="6"/>
    </row>
    <row r="5235" spans="8:55">
      <c r="H5235" s="6"/>
      <c r="O5235" s="6"/>
      <c r="V5235" s="6"/>
      <c r="AJ5235" s="6"/>
      <c r="BC5235" s="6"/>
    </row>
    <row r="5236" spans="8:55">
      <c r="H5236" s="6"/>
      <c r="O5236" s="6"/>
      <c r="V5236" s="6"/>
      <c r="AJ5236" s="6"/>
      <c r="BC5236" s="6"/>
    </row>
    <row r="5237" spans="8:55">
      <c r="H5237" s="6"/>
      <c r="O5237" s="6"/>
      <c r="V5237" s="6"/>
      <c r="AJ5237" s="6"/>
      <c r="BC5237" s="6"/>
    </row>
    <row r="5238" spans="8:55">
      <c r="H5238" s="6"/>
      <c r="O5238" s="6"/>
      <c r="V5238" s="6"/>
      <c r="AJ5238" s="6"/>
      <c r="BC5238" s="6"/>
    </row>
    <row r="5239" spans="8:55">
      <c r="H5239" s="6"/>
      <c r="O5239" s="6"/>
      <c r="V5239" s="6"/>
      <c r="AJ5239" s="6"/>
      <c r="BC5239" s="6"/>
    </row>
    <row r="5240" spans="8:55">
      <c r="H5240" s="6"/>
      <c r="O5240" s="6"/>
      <c r="V5240" s="6"/>
      <c r="AJ5240" s="6"/>
      <c r="BC5240" s="6"/>
    </row>
    <row r="5241" spans="8:55">
      <c r="H5241" s="6"/>
      <c r="O5241" s="6"/>
      <c r="V5241" s="6"/>
      <c r="AJ5241" s="6"/>
      <c r="BC5241" s="6"/>
    </row>
    <row r="5242" spans="8:55">
      <c r="H5242" s="6"/>
      <c r="O5242" s="6"/>
      <c r="V5242" s="6"/>
      <c r="AJ5242" s="6"/>
      <c r="BC5242" s="6"/>
    </row>
    <row r="5243" spans="8:55">
      <c r="H5243" s="6"/>
      <c r="O5243" s="6"/>
      <c r="V5243" s="6"/>
      <c r="AJ5243" s="6"/>
      <c r="BC5243" s="6"/>
    </row>
    <row r="5244" spans="8:55">
      <c r="H5244" s="6"/>
      <c r="O5244" s="6"/>
      <c r="V5244" s="6"/>
      <c r="AJ5244" s="6"/>
      <c r="BC5244" s="6"/>
    </row>
    <row r="5245" spans="8:55">
      <c r="H5245" s="6"/>
      <c r="O5245" s="6"/>
      <c r="V5245" s="6"/>
      <c r="AJ5245" s="6"/>
      <c r="BC5245" s="6"/>
    </row>
    <row r="5246" spans="8:55">
      <c r="H5246" s="6"/>
      <c r="O5246" s="6"/>
      <c r="V5246" s="6"/>
      <c r="AJ5246" s="6"/>
      <c r="BC5246" s="6"/>
    </row>
    <row r="5247" spans="8:55">
      <c r="H5247" s="6"/>
      <c r="O5247" s="6"/>
      <c r="V5247" s="6"/>
      <c r="AJ5247" s="6"/>
      <c r="BC5247" s="6"/>
    </row>
    <row r="5248" spans="8:55">
      <c r="H5248" s="6"/>
      <c r="O5248" s="6"/>
      <c r="V5248" s="6"/>
      <c r="AJ5248" s="6"/>
      <c r="BC5248" s="6"/>
    </row>
    <row r="5249" spans="8:55">
      <c r="H5249" s="6"/>
      <c r="O5249" s="6"/>
      <c r="V5249" s="6"/>
      <c r="AJ5249" s="6"/>
      <c r="BC5249" s="6"/>
    </row>
    <row r="5250" spans="8:55">
      <c r="H5250" s="6"/>
      <c r="O5250" s="6"/>
      <c r="V5250" s="6"/>
      <c r="AJ5250" s="6"/>
      <c r="BC5250" s="6"/>
    </row>
    <row r="5251" spans="8:55">
      <c r="H5251" s="6"/>
      <c r="O5251" s="6"/>
      <c r="V5251" s="6"/>
      <c r="AJ5251" s="6"/>
      <c r="BC5251" s="6"/>
    </row>
    <row r="5252" spans="8:55">
      <c r="H5252" s="6"/>
      <c r="O5252" s="6"/>
      <c r="V5252" s="6"/>
      <c r="AJ5252" s="6"/>
      <c r="BC5252" s="6"/>
    </row>
    <row r="5253" spans="8:55">
      <c r="H5253" s="6"/>
      <c r="O5253" s="6"/>
      <c r="V5253" s="6"/>
      <c r="AJ5253" s="6"/>
      <c r="BC5253" s="6"/>
    </row>
    <row r="5254" spans="8:55">
      <c r="H5254" s="6"/>
      <c r="O5254" s="6"/>
      <c r="V5254" s="6"/>
      <c r="AJ5254" s="6"/>
      <c r="BC5254" s="6"/>
    </row>
    <row r="5255" spans="8:55">
      <c r="H5255" s="6"/>
      <c r="O5255" s="6"/>
      <c r="V5255" s="6"/>
      <c r="AJ5255" s="6"/>
      <c r="BC5255" s="6"/>
    </row>
    <row r="5256" spans="8:55">
      <c r="H5256" s="6"/>
      <c r="O5256" s="6"/>
      <c r="V5256" s="6"/>
      <c r="AJ5256" s="6"/>
      <c r="BC5256" s="6"/>
    </row>
    <row r="5257" spans="8:55">
      <c r="H5257" s="6"/>
      <c r="O5257" s="6"/>
      <c r="V5257" s="6"/>
      <c r="AJ5257" s="6"/>
      <c r="BC5257" s="6"/>
    </row>
    <row r="5258" spans="8:55">
      <c r="H5258" s="6"/>
      <c r="O5258" s="6"/>
      <c r="V5258" s="6"/>
      <c r="AJ5258" s="6"/>
      <c r="BC5258" s="6"/>
    </row>
    <row r="5259" spans="8:55">
      <c r="H5259" s="6"/>
      <c r="O5259" s="6"/>
      <c r="V5259" s="6"/>
      <c r="AJ5259" s="6"/>
      <c r="BC5259" s="6"/>
    </row>
    <row r="5260" spans="8:55">
      <c r="H5260" s="6"/>
      <c r="O5260" s="6"/>
      <c r="V5260" s="6"/>
      <c r="AJ5260" s="6"/>
      <c r="BC5260" s="6"/>
    </row>
    <row r="5261" spans="8:55">
      <c r="H5261" s="6"/>
      <c r="O5261" s="6"/>
      <c r="V5261" s="6"/>
      <c r="AJ5261" s="6"/>
      <c r="BC5261" s="6"/>
    </row>
    <row r="5262" spans="8:55">
      <c r="H5262" s="6"/>
      <c r="O5262" s="6"/>
      <c r="V5262" s="6"/>
      <c r="AJ5262" s="6"/>
      <c r="BC5262" s="6"/>
    </row>
    <row r="5263" spans="8:55">
      <c r="H5263" s="6"/>
      <c r="O5263" s="6"/>
      <c r="V5263" s="6"/>
      <c r="AJ5263" s="6"/>
      <c r="BC5263" s="6"/>
    </row>
    <row r="5264" spans="8:55">
      <c r="H5264" s="6"/>
      <c r="O5264" s="6"/>
      <c r="V5264" s="6"/>
      <c r="AJ5264" s="6"/>
      <c r="BC5264" s="6"/>
    </row>
    <row r="5265" spans="8:55">
      <c r="H5265" s="6"/>
      <c r="O5265" s="6"/>
      <c r="V5265" s="6"/>
      <c r="AJ5265" s="6"/>
      <c r="BC5265" s="6"/>
    </row>
    <row r="5266" spans="8:55">
      <c r="H5266" s="6"/>
      <c r="O5266" s="6"/>
      <c r="V5266" s="6"/>
      <c r="AJ5266" s="6"/>
      <c r="BC5266" s="6"/>
    </row>
    <row r="5267" spans="8:55">
      <c r="H5267" s="6"/>
      <c r="O5267" s="6"/>
      <c r="V5267" s="6"/>
      <c r="AJ5267" s="6"/>
      <c r="BC5267" s="6"/>
    </row>
    <row r="5268" spans="8:55">
      <c r="H5268" s="6"/>
      <c r="O5268" s="6"/>
      <c r="V5268" s="6"/>
      <c r="AJ5268" s="6"/>
      <c r="BC5268" s="6"/>
    </row>
    <row r="5269" spans="8:55">
      <c r="H5269" s="6"/>
      <c r="O5269" s="6"/>
      <c r="V5269" s="6"/>
      <c r="AJ5269" s="6"/>
      <c r="BC5269" s="6"/>
    </row>
    <row r="5270" spans="8:55">
      <c r="H5270" s="6"/>
      <c r="O5270" s="6"/>
      <c r="V5270" s="6"/>
      <c r="AJ5270" s="6"/>
      <c r="BC5270" s="6"/>
    </row>
    <row r="5271" spans="8:55">
      <c r="H5271" s="6"/>
      <c r="O5271" s="6"/>
      <c r="V5271" s="6"/>
      <c r="AJ5271" s="6"/>
      <c r="BC5271" s="6"/>
    </row>
    <row r="5272" spans="8:55">
      <c r="H5272" s="6"/>
      <c r="O5272" s="6"/>
      <c r="V5272" s="6"/>
      <c r="AJ5272" s="6"/>
      <c r="BC5272" s="6"/>
    </row>
    <row r="5273" spans="8:55">
      <c r="H5273" s="6"/>
      <c r="O5273" s="6"/>
      <c r="V5273" s="6"/>
      <c r="AJ5273" s="6"/>
      <c r="BC5273" s="6"/>
    </row>
    <row r="5274" spans="8:55">
      <c r="H5274" s="6"/>
      <c r="O5274" s="6"/>
      <c r="V5274" s="6"/>
      <c r="AJ5274" s="6"/>
      <c r="BC5274" s="6"/>
    </row>
    <row r="5275" spans="8:55">
      <c r="H5275" s="6"/>
      <c r="O5275" s="6"/>
      <c r="V5275" s="6"/>
      <c r="AJ5275" s="6"/>
      <c r="BC5275" s="6"/>
    </row>
    <row r="5276" spans="8:55">
      <c r="H5276" s="6"/>
      <c r="O5276" s="6"/>
      <c r="V5276" s="6"/>
      <c r="AJ5276" s="6"/>
      <c r="BC5276" s="6"/>
    </row>
    <row r="5277" spans="8:55">
      <c r="H5277" s="6"/>
      <c r="O5277" s="6"/>
      <c r="V5277" s="6"/>
      <c r="AJ5277" s="6"/>
      <c r="BC5277" s="6"/>
    </row>
    <row r="5278" spans="8:55">
      <c r="H5278" s="6"/>
      <c r="O5278" s="6"/>
      <c r="V5278" s="6"/>
      <c r="AJ5278" s="6"/>
      <c r="BC5278" s="6"/>
    </row>
    <row r="5279" spans="8:55">
      <c r="H5279" s="6"/>
      <c r="O5279" s="6"/>
      <c r="V5279" s="6"/>
      <c r="AJ5279" s="6"/>
      <c r="BC5279" s="6"/>
    </row>
    <row r="5280" spans="8:55">
      <c r="H5280" s="6"/>
      <c r="O5280" s="6"/>
      <c r="V5280" s="6"/>
      <c r="AJ5280" s="6"/>
      <c r="BC5280" s="6"/>
    </row>
    <row r="5281" spans="8:55">
      <c r="H5281" s="6"/>
      <c r="O5281" s="6"/>
      <c r="V5281" s="6"/>
      <c r="AJ5281" s="6"/>
      <c r="BC5281" s="6"/>
    </row>
    <row r="5282" spans="8:55">
      <c r="H5282" s="6"/>
      <c r="O5282" s="6"/>
      <c r="V5282" s="6"/>
      <c r="AJ5282" s="6"/>
      <c r="BC5282" s="6"/>
    </row>
    <row r="5283" spans="8:55">
      <c r="H5283" s="6"/>
      <c r="O5283" s="6"/>
      <c r="V5283" s="6"/>
      <c r="AJ5283" s="6"/>
      <c r="BC5283" s="6"/>
    </row>
    <row r="5284" spans="8:55">
      <c r="H5284" s="6"/>
      <c r="O5284" s="6"/>
      <c r="V5284" s="6"/>
      <c r="AJ5284" s="6"/>
      <c r="BC5284" s="6"/>
    </row>
    <row r="5285" spans="8:55">
      <c r="H5285" s="6"/>
      <c r="O5285" s="6"/>
      <c r="V5285" s="6"/>
      <c r="AJ5285" s="6"/>
      <c r="BC5285" s="6"/>
    </row>
    <row r="5286" spans="8:55">
      <c r="H5286" s="6"/>
      <c r="O5286" s="6"/>
      <c r="V5286" s="6"/>
      <c r="AJ5286" s="6"/>
      <c r="BC5286" s="6"/>
    </row>
    <row r="5287" spans="8:55">
      <c r="H5287" s="6"/>
      <c r="O5287" s="6"/>
      <c r="V5287" s="6"/>
      <c r="AJ5287" s="6"/>
      <c r="BC5287" s="6"/>
    </row>
    <row r="5288" spans="8:55">
      <c r="H5288" s="6"/>
      <c r="O5288" s="6"/>
      <c r="V5288" s="6"/>
      <c r="AJ5288" s="6"/>
      <c r="BC5288" s="6"/>
    </row>
    <row r="5289" spans="8:55">
      <c r="H5289" s="6"/>
      <c r="O5289" s="6"/>
      <c r="V5289" s="6"/>
      <c r="AJ5289" s="6"/>
      <c r="BC5289" s="6"/>
    </row>
    <row r="5290" spans="8:55">
      <c r="H5290" s="6"/>
      <c r="O5290" s="6"/>
      <c r="V5290" s="6"/>
      <c r="AJ5290" s="6"/>
      <c r="BC5290" s="6"/>
    </row>
    <row r="5291" spans="8:55">
      <c r="H5291" s="6"/>
      <c r="O5291" s="6"/>
      <c r="V5291" s="6"/>
      <c r="AJ5291" s="6"/>
      <c r="BC5291" s="6"/>
    </row>
    <row r="5292" spans="8:55">
      <c r="H5292" s="6"/>
      <c r="O5292" s="6"/>
      <c r="V5292" s="6"/>
      <c r="AJ5292" s="6"/>
      <c r="BC5292" s="6"/>
    </row>
    <row r="5293" spans="8:55">
      <c r="H5293" s="6"/>
      <c r="O5293" s="6"/>
      <c r="V5293" s="6"/>
      <c r="AJ5293" s="6"/>
      <c r="BC5293" s="6"/>
    </row>
    <row r="5294" spans="8:55">
      <c r="H5294" s="6"/>
      <c r="O5294" s="6"/>
      <c r="V5294" s="6"/>
      <c r="AJ5294" s="6"/>
      <c r="BC5294" s="6"/>
    </row>
    <row r="5295" spans="8:55">
      <c r="H5295" s="6"/>
      <c r="O5295" s="6"/>
      <c r="V5295" s="6"/>
      <c r="AJ5295" s="6"/>
      <c r="BC5295" s="6"/>
    </row>
    <row r="5296" spans="8:55">
      <c r="H5296" s="6"/>
      <c r="O5296" s="6"/>
      <c r="V5296" s="6"/>
      <c r="AJ5296" s="6"/>
      <c r="BC5296" s="6"/>
    </row>
    <row r="5297" spans="8:55">
      <c r="H5297" s="6"/>
      <c r="O5297" s="6"/>
      <c r="V5297" s="6"/>
      <c r="AJ5297" s="6"/>
      <c r="BC5297" s="6"/>
    </row>
    <row r="5298" spans="8:55">
      <c r="H5298" s="6"/>
      <c r="O5298" s="6"/>
      <c r="V5298" s="6"/>
      <c r="AJ5298" s="6"/>
      <c r="BC5298" s="6"/>
    </row>
    <row r="5299" spans="8:55">
      <c r="H5299" s="6"/>
      <c r="O5299" s="6"/>
      <c r="V5299" s="6"/>
      <c r="AJ5299" s="6"/>
      <c r="BC5299" s="6"/>
    </row>
    <row r="5300" spans="8:55">
      <c r="H5300" s="6"/>
      <c r="O5300" s="6"/>
      <c r="V5300" s="6"/>
      <c r="AJ5300" s="6"/>
      <c r="BC5300" s="6"/>
    </row>
    <row r="5301" spans="8:55">
      <c r="H5301" s="6"/>
      <c r="O5301" s="6"/>
      <c r="V5301" s="6"/>
      <c r="AJ5301" s="6"/>
      <c r="BC5301" s="6"/>
    </row>
    <row r="5302" spans="8:55">
      <c r="H5302" s="6"/>
      <c r="O5302" s="6"/>
      <c r="V5302" s="6"/>
      <c r="AJ5302" s="6"/>
      <c r="BC5302" s="6"/>
    </row>
    <row r="5303" spans="8:55">
      <c r="H5303" s="6"/>
      <c r="O5303" s="6"/>
      <c r="V5303" s="6"/>
      <c r="AJ5303" s="6"/>
      <c r="BC5303" s="6"/>
    </row>
    <row r="5304" spans="8:55">
      <c r="H5304" s="6"/>
      <c r="O5304" s="6"/>
      <c r="V5304" s="6"/>
      <c r="AJ5304" s="6"/>
      <c r="BC5304" s="6"/>
    </row>
    <row r="5305" spans="8:55">
      <c r="H5305" s="6"/>
      <c r="O5305" s="6"/>
      <c r="V5305" s="6"/>
      <c r="AJ5305" s="6"/>
      <c r="BC5305" s="6"/>
    </row>
    <row r="5306" spans="8:55">
      <c r="H5306" s="6"/>
      <c r="O5306" s="6"/>
      <c r="V5306" s="6"/>
      <c r="AJ5306" s="6"/>
      <c r="BC5306" s="6"/>
    </row>
    <row r="5307" spans="8:55">
      <c r="H5307" s="6"/>
      <c r="O5307" s="6"/>
      <c r="V5307" s="6"/>
      <c r="AJ5307" s="6"/>
      <c r="BC5307" s="6"/>
    </row>
    <row r="5308" spans="8:55">
      <c r="H5308" s="6"/>
      <c r="O5308" s="6"/>
      <c r="V5308" s="6"/>
      <c r="AJ5308" s="6"/>
      <c r="BC5308" s="6"/>
    </row>
    <row r="5309" spans="8:55">
      <c r="H5309" s="6"/>
      <c r="O5309" s="6"/>
      <c r="V5309" s="6"/>
      <c r="AJ5309" s="6"/>
      <c r="BC5309" s="6"/>
    </row>
    <row r="5310" spans="8:55">
      <c r="H5310" s="6"/>
      <c r="O5310" s="6"/>
      <c r="V5310" s="6"/>
      <c r="AJ5310" s="6"/>
      <c r="BC5310" s="6"/>
    </row>
    <row r="5311" spans="8:55">
      <c r="H5311" s="6"/>
      <c r="O5311" s="6"/>
      <c r="V5311" s="6"/>
      <c r="AJ5311" s="6"/>
      <c r="BC5311" s="6"/>
    </row>
    <row r="5312" spans="8:55">
      <c r="H5312" s="6"/>
      <c r="O5312" s="6"/>
      <c r="V5312" s="6"/>
      <c r="AJ5312" s="6"/>
      <c r="BC5312" s="6"/>
    </row>
    <row r="5313" spans="8:55">
      <c r="H5313" s="6"/>
      <c r="O5313" s="6"/>
      <c r="V5313" s="6"/>
      <c r="AJ5313" s="6"/>
      <c r="BC5313" s="6"/>
    </row>
    <row r="5314" spans="8:55">
      <c r="H5314" s="6"/>
      <c r="O5314" s="6"/>
      <c r="V5314" s="6"/>
      <c r="AJ5314" s="6"/>
      <c r="BC5314" s="6"/>
    </row>
    <row r="5315" spans="8:55">
      <c r="H5315" s="6"/>
      <c r="O5315" s="6"/>
      <c r="V5315" s="6"/>
      <c r="AJ5315" s="6"/>
      <c r="BC5315" s="6"/>
    </row>
    <row r="5316" spans="8:55">
      <c r="H5316" s="6"/>
      <c r="O5316" s="6"/>
      <c r="V5316" s="6"/>
      <c r="AJ5316" s="6"/>
      <c r="BC5316" s="6"/>
    </row>
    <row r="5317" spans="8:55">
      <c r="H5317" s="6"/>
      <c r="O5317" s="6"/>
      <c r="V5317" s="6"/>
      <c r="AJ5317" s="6"/>
      <c r="BC5317" s="6"/>
    </row>
    <row r="5318" spans="8:55">
      <c r="H5318" s="6"/>
      <c r="O5318" s="6"/>
      <c r="V5318" s="6"/>
      <c r="AJ5318" s="6"/>
      <c r="BC5318" s="6"/>
    </row>
    <row r="5319" spans="8:55">
      <c r="H5319" s="6"/>
      <c r="O5319" s="6"/>
      <c r="V5319" s="6"/>
      <c r="AJ5319" s="6"/>
      <c r="BC5319" s="6"/>
    </row>
    <row r="5320" spans="8:55">
      <c r="H5320" s="6"/>
      <c r="O5320" s="6"/>
      <c r="V5320" s="6"/>
      <c r="AJ5320" s="6"/>
      <c r="BC5320" s="6"/>
    </row>
    <row r="5321" spans="8:55">
      <c r="H5321" s="6"/>
      <c r="O5321" s="6"/>
      <c r="V5321" s="6"/>
      <c r="AJ5321" s="6"/>
      <c r="BC5321" s="6"/>
    </row>
    <row r="5322" spans="8:55">
      <c r="H5322" s="6"/>
      <c r="O5322" s="6"/>
      <c r="V5322" s="6"/>
      <c r="AJ5322" s="6"/>
      <c r="BC5322" s="6"/>
    </row>
    <row r="5323" spans="8:55">
      <c r="H5323" s="6"/>
      <c r="O5323" s="6"/>
      <c r="V5323" s="6"/>
      <c r="AJ5323" s="6"/>
      <c r="BC5323" s="6"/>
    </row>
    <row r="5324" spans="8:55">
      <c r="H5324" s="6"/>
      <c r="O5324" s="6"/>
      <c r="V5324" s="6"/>
      <c r="AJ5324" s="6"/>
      <c r="BC5324" s="6"/>
    </row>
    <row r="5325" spans="8:55">
      <c r="H5325" s="6"/>
      <c r="O5325" s="6"/>
      <c r="V5325" s="6"/>
      <c r="AJ5325" s="6"/>
      <c r="BC5325" s="6"/>
    </row>
    <row r="5326" spans="8:55">
      <c r="H5326" s="6"/>
      <c r="O5326" s="6"/>
      <c r="V5326" s="6"/>
      <c r="AJ5326" s="6"/>
      <c r="BC5326" s="6"/>
    </row>
    <row r="5327" spans="8:55">
      <c r="H5327" s="6"/>
      <c r="O5327" s="6"/>
      <c r="V5327" s="6"/>
      <c r="AJ5327" s="6"/>
      <c r="BC5327" s="6"/>
    </row>
    <row r="5328" spans="8:55">
      <c r="H5328" s="6"/>
      <c r="O5328" s="6"/>
      <c r="V5328" s="6"/>
      <c r="AJ5328" s="6"/>
      <c r="BC5328" s="6"/>
    </row>
    <row r="5329" spans="8:55">
      <c r="H5329" s="6"/>
      <c r="O5329" s="6"/>
      <c r="V5329" s="6"/>
      <c r="AJ5329" s="6"/>
      <c r="BC5329" s="6"/>
    </row>
    <row r="5330" spans="8:55">
      <c r="H5330" s="6"/>
      <c r="O5330" s="6"/>
      <c r="V5330" s="6"/>
      <c r="AJ5330" s="6"/>
      <c r="BC5330" s="6"/>
    </row>
    <row r="5331" spans="8:55">
      <c r="H5331" s="6"/>
      <c r="O5331" s="6"/>
      <c r="V5331" s="6"/>
      <c r="AJ5331" s="6"/>
      <c r="BC5331" s="6"/>
    </row>
    <row r="5332" spans="8:55">
      <c r="H5332" s="6"/>
      <c r="O5332" s="6"/>
      <c r="V5332" s="6"/>
      <c r="AJ5332" s="6"/>
      <c r="BC5332" s="6"/>
    </row>
    <row r="5333" spans="8:55">
      <c r="H5333" s="6"/>
      <c r="O5333" s="6"/>
      <c r="V5333" s="6"/>
      <c r="AJ5333" s="6"/>
      <c r="BC5333" s="6"/>
    </row>
    <row r="5334" spans="8:55">
      <c r="H5334" s="6"/>
      <c r="O5334" s="6"/>
      <c r="V5334" s="6"/>
      <c r="AJ5334" s="6"/>
      <c r="BC5334" s="6"/>
    </row>
    <row r="5335" spans="8:55">
      <c r="H5335" s="6"/>
      <c r="O5335" s="6"/>
      <c r="V5335" s="6"/>
      <c r="AJ5335" s="6"/>
      <c r="BC5335" s="6"/>
    </row>
    <row r="5336" spans="8:55">
      <c r="H5336" s="6"/>
      <c r="O5336" s="6"/>
      <c r="V5336" s="6"/>
      <c r="AJ5336" s="6"/>
      <c r="BC5336" s="6"/>
    </row>
    <row r="5337" spans="8:55">
      <c r="H5337" s="6"/>
      <c r="O5337" s="6"/>
      <c r="V5337" s="6"/>
      <c r="AJ5337" s="6"/>
      <c r="BC5337" s="6"/>
    </row>
    <row r="5338" spans="8:55">
      <c r="H5338" s="6"/>
      <c r="O5338" s="6"/>
      <c r="V5338" s="6"/>
      <c r="AJ5338" s="6"/>
      <c r="BC5338" s="6"/>
    </row>
    <row r="5339" spans="8:55">
      <c r="H5339" s="6"/>
      <c r="O5339" s="6"/>
      <c r="V5339" s="6"/>
      <c r="AJ5339" s="6"/>
      <c r="BC5339" s="6"/>
    </row>
    <row r="5340" spans="8:55">
      <c r="H5340" s="6"/>
      <c r="O5340" s="6"/>
      <c r="V5340" s="6"/>
      <c r="AJ5340" s="6"/>
      <c r="BC5340" s="6"/>
    </row>
    <row r="5341" spans="8:55">
      <c r="H5341" s="6"/>
      <c r="O5341" s="6"/>
      <c r="V5341" s="6"/>
      <c r="AJ5341" s="6"/>
      <c r="BC5341" s="6"/>
    </row>
    <row r="5342" spans="8:55">
      <c r="H5342" s="6"/>
      <c r="O5342" s="6"/>
      <c r="V5342" s="6"/>
      <c r="AJ5342" s="6"/>
      <c r="BC5342" s="6"/>
    </row>
    <row r="5343" spans="8:55">
      <c r="H5343" s="6"/>
      <c r="O5343" s="6"/>
      <c r="V5343" s="6"/>
      <c r="AJ5343" s="6"/>
      <c r="BC5343" s="6"/>
    </row>
    <row r="5344" spans="8:55">
      <c r="H5344" s="6"/>
      <c r="O5344" s="6"/>
      <c r="V5344" s="6"/>
      <c r="AJ5344" s="6"/>
      <c r="BC5344" s="6"/>
    </row>
    <row r="5345" spans="8:55">
      <c r="H5345" s="6"/>
      <c r="O5345" s="6"/>
      <c r="V5345" s="6"/>
      <c r="AJ5345" s="6"/>
      <c r="BC5345" s="6"/>
    </row>
    <row r="5346" spans="8:55">
      <c r="H5346" s="6"/>
      <c r="O5346" s="6"/>
      <c r="V5346" s="6"/>
      <c r="AJ5346" s="6"/>
      <c r="BC5346" s="6"/>
    </row>
    <row r="5347" spans="8:55">
      <c r="H5347" s="6"/>
      <c r="O5347" s="6"/>
      <c r="V5347" s="6"/>
      <c r="AJ5347" s="6"/>
      <c r="BC5347" s="6"/>
    </row>
    <row r="5348" spans="8:55">
      <c r="H5348" s="6"/>
      <c r="O5348" s="6"/>
      <c r="V5348" s="6"/>
      <c r="AJ5348" s="6"/>
      <c r="BC5348" s="6"/>
    </row>
    <row r="5349" spans="8:55">
      <c r="H5349" s="6"/>
      <c r="O5349" s="6"/>
      <c r="V5349" s="6"/>
      <c r="AJ5349" s="6"/>
      <c r="BC5349" s="6"/>
    </row>
    <row r="5350" spans="8:55">
      <c r="H5350" s="6"/>
      <c r="O5350" s="6"/>
      <c r="V5350" s="6"/>
      <c r="AJ5350" s="6"/>
      <c r="BC5350" s="6"/>
    </row>
    <row r="5351" spans="8:55">
      <c r="H5351" s="6"/>
      <c r="O5351" s="6"/>
      <c r="V5351" s="6"/>
      <c r="AJ5351" s="6"/>
      <c r="BC5351" s="6"/>
    </row>
    <row r="5352" spans="8:55">
      <c r="H5352" s="6"/>
      <c r="O5352" s="6"/>
      <c r="V5352" s="6"/>
      <c r="AJ5352" s="6"/>
      <c r="BC5352" s="6"/>
    </row>
    <row r="5353" spans="8:55">
      <c r="H5353" s="6"/>
      <c r="O5353" s="6"/>
      <c r="V5353" s="6"/>
      <c r="AJ5353" s="6"/>
      <c r="BC5353" s="6"/>
    </row>
    <row r="5354" spans="8:55">
      <c r="H5354" s="6"/>
      <c r="O5354" s="6"/>
      <c r="V5354" s="6"/>
      <c r="AJ5354" s="6"/>
      <c r="BC5354" s="6"/>
    </row>
    <row r="5355" spans="8:55">
      <c r="H5355" s="6"/>
      <c r="O5355" s="6"/>
      <c r="V5355" s="6"/>
      <c r="AJ5355" s="6"/>
      <c r="BC5355" s="6"/>
    </row>
    <row r="5356" spans="8:55">
      <c r="H5356" s="6"/>
      <c r="O5356" s="6"/>
      <c r="V5356" s="6"/>
      <c r="AJ5356" s="6"/>
      <c r="BC5356" s="6"/>
    </row>
    <row r="5357" spans="8:55">
      <c r="H5357" s="6"/>
      <c r="O5357" s="6"/>
      <c r="V5357" s="6"/>
      <c r="AJ5357" s="6"/>
      <c r="BC5357" s="6"/>
    </row>
    <row r="5358" spans="8:55">
      <c r="H5358" s="6"/>
      <c r="O5358" s="6"/>
      <c r="V5358" s="6"/>
      <c r="AJ5358" s="6"/>
      <c r="BC5358" s="6"/>
    </row>
    <row r="5359" spans="8:55">
      <c r="H5359" s="6"/>
      <c r="O5359" s="6"/>
      <c r="V5359" s="6"/>
      <c r="AJ5359" s="6"/>
      <c r="BC5359" s="6"/>
    </row>
    <row r="5360" spans="8:55">
      <c r="H5360" s="6"/>
      <c r="O5360" s="6"/>
      <c r="V5360" s="6"/>
      <c r="AJ5360" s="6"/>
      <c r="BC5360" s="6"/>
    </row>
    <row r="5361" spans="8:55">
      <c r="H5361" s="6"/>
      <c r="O5361" s="6"/>
      <c r="V5361" s="6"/>
      <c r="AJ5361" s="6"/>
      <c r="BC5361" s="6"/>
    </row>
    <row r="5362" spans="8:55">
      <c r="H5362" s="6"/>
      <c r="O5362" s="6"/>
      <c r="V5362" s="6"/>
      <c r="AJ5362" s="6"/>
      <c r="BC5362" s="6"/>
    </row>
    <row r="5363" spans="8:55">
      <c r="H5363" s="6"/>
      <c r="O5363" s="6"/>
      <c r="V5363" s="6"/>
      <c r="AJ5363" s="6"/>
      <c r="BC5363" s="6"/>
    </row>
    <row r="5364" spans="8:55">
      <c r="H5364" s="6"/>
      <c r="O5364" s="6"/>
      <c r="V5364" s="6"/>
      <c r="AJ5364" s="6"/>
      <c r="BC5364" s="6"/>
    </row>
    <row r="5365" spans="8:55">
      <c r="H5365" s="6"/>
      <c r="O5365" s="6"/>
      <c r="V5365" s="6"/>
      <c r="AJ5365" s="6"/>
      <c r="BC5365" s="6"/>
    </row>
    <row r="5366" spans="8:55">
      <c r="H5366" s="6"/>
      <c r="O5366" s="6"/>
      <c r="V5366" s="6"/>
      <c r="AJ5366" s="6"/>
      <c r="BC5366" s="6"/>
    </row>
    <row r="5367" spans="8:55">
      <c r="H5367" s="6"/>
      <c r="O5367" s="6"/>
      <c r="V5367" s="6"/>
      <c r="AJ5367" s="6"/>
      <c r="BC5367" s="6"/>
    </row>
    <row r="5368" spans="8:55">
      <c r="H5368" s="6"/>
      <c r="O5368" s="6"/>
      <c r="V5368" s="6"/>
      <c r="AJ5368" s="6"/>
      <c r="BC5368" s="6"/>
    </row>
    <row r="5369" spans="8:55">
      <c r="H5369" s="6"/>
      <c r="O5369" s="6"/>
      <c r="V5369" s="6"/>
      <c r="AJ5369" s="6"/>
      <c r="BC5369" s="6"/>
    </row>
    <row r="5370" spans="8:55">
      <c r="H5370" s="6"/>
      <c r="O5370" s="6"/>
      <c r="V5370" s="6"/>
      <c r="AJ5370" s="6"/>
      <c r="BC5370" s="6"/>
    </row>
    <row r="5371" spans="8:55">
      <c r="H5371" s="6"/>
      <c r="O5371" s="6"/>
      <c r="V5371" s="6"/>
      <c r="AJ5371" s="6"/>
      <c r="BC5371" s="6"/>
    </row>
    <row r="5372" spans="8:55">
      <c r="H5372" s="6"/>
      <c r="O5372" s="6"/>
      <c r="V5372" s="6"/>
      <c r="AJ5372" s="6"/>
      <c r="BC5372" s="6"/>
    </row>
    <row r="5373" spans="8:55">
      <c r="H5373" s="6"/>
      <c r="O5373" s="6"/>
      <c r="V5373" s="6"/>
      <c r="AJ5373" s="6"/>
      <c r="BC5373" s="6"/>
    </row>
    <row r="5374" spans="8:55">
      <c r="H5374" s="6"/>
      <c r="O5374" s="6"/>
      <c r="V5374" s="6"/>
      <c r="AJ5374" s="6"/>
      <c r="BC5374" s="6"/>
    </row>
    <row r="5375" spans="8:55">
      <c r="H5375" s="6"/>
      <c r="O5375" s="6"/>
      <c r="V5375" s="6"/>
      <c r="AJ5375" s="6"/>
      <c r="BC5375" s="6"/>
    </row>
    <row r="5376" spans="8:55">
      <c r="H5376" s="6"/>
      <c r="O5376" s="6"/>
      <c r="V5376" s="6"/>
      <c r="AJ5376" s="6"/>
      <c r="BC5376" s="6"/>
    </row>
    <row r="5377" spans="8:55">
      <c r="H5377" s="6"/>
      <c r="O5377" s="6"/>
      <c r="V5377" s="6"/>
      <c r="AJ5377" s="6"/>
      <c r="BC5377" s="6"/>
    </row>
    <row r="5378" spans="8:55">
      <c r="H5378" s="6"/>
      <c r="O5378" s="6"/>
      <c r="V5378" s="6"/>
      <c r="AJ5378" s="6"/>
      <c r="BC5378" s="6"/>
    </row>
    <row r="5379" spans="8:55">
      <c r="H5379" s="6"/>
      <c r="O5379" s="6"/>
      <c r="V5379" s="6"/>
      <c r="AJ5379" s="6"/>
      <c r="BC5379" s="6"/>
    </row>
    <row r="5380" spans="8:55">
      <c r="H5380" s="6"/>
      <c r="O5380" s="6"/>
      <c r="V5380" s="6"/>
      <c r="AJ5380" s="6"/>
      <c r="BC5380" s="6"/>
    </row>
    <row r="5381" spans="8:55">
      <c r="H5381" s="6"/>
      <c r="O5381" s="6"/>
      <c r="V5381" s="6"/>
      <c r="AJ5381" s="6"/>
      <c r="BC5381" s="6"/>
    </row>
    <row r="5382" spans="8:55">
      <c r="H5382" s="6"/>
      <c r="O5382" s="6"/>
      <c r="V5382" s="6"/>
      <c r="AJ5382" s="6"/>
      <c r="BC5382" s="6"/>
    </row>
    <row r="5383" spans="8:55">
      <c r="H5383" s="6"/>
      <c r="O5383" s="6"/>
      <c r="V5383" s="6"/>
      <c r="AJ5383" s="6"/>
      <c r="BC5383" s="6"/>
    </row>
    <row r="5384" spans="8:55">
      <c r="H5384" s="6"/>
      <c r="O5384" s="6"/>
      <c r="V5384" s="6"/>
      <c r="AJ5384" s="6"/>
      <c r="BC5384" s="6"/>
    </row>
    <row r="5385" spans="8:55">
      <c r="H5385" s="6"/>
      <c r="O5385" s="6"/>
      <c r="V5385" s="6"/>
      <c r="AJ5385" s="6"/>
      <c r="BC5385" s="6"/>
    </row>
    <row r="5386" spans="8:55">
      <c r="H5386" s="6"/>
      <c r="O5386" s="6"/>
      <c r="V5386" s="6"/>
      <c r="AJ5386" s="6"/>
      <c r="BC5386" s="6"/>
    </row>
    <row r="5387" spans="8:55">
      <c r="H5387" s="6"/>
      <c r="O5387" s="6"/>
      <c r="V5387" s="6"/>
      <c r="AJ5387" s="6"/>
      <c r="BC5387" s="6"/>
    </row>
    <row r="5388" spans="8:55">
      <c r="H5388" s="6"/>
      <c r="O5388" s="6"/>
      <c r="V5388" s="6"/>
      <c r="AJ5388" s="6"/>
      <c r="BC5388" s="6"/>
    </row>
    <row r="5389" spans="8:55">
      <c r="H5389" s="6"/>
      <c r="O5389" s="6"/>
      <c r="V5389" s="6"/>
      <c r="AJ5389" s="6"/>
      <c r="BC5389" s="6"/>
    </row>
    <row r="5390" spans="8:55">
      <c r="H5390" s="6"/>
      <c r="O5390" s="6"/>
      <c r="V5390" s="6"/>
      <c r="AJ5390" s="6"/>
      <c r="BC5390" s="6"/>
    </row>
    <row r="5391" spans="8:55">
      <c r="H5391" s="6"/>
      <c r="O5391" s="6"/>
      <c r="V5391" s="6"/>
      <c r="AJ5391" s="6"/>
      <c r="BC5391" s="6"/>
    </row>
    <row r="5392" spans="8:55">
      <c r="H5392" s="6"/>
      <c r="O5392" s="6"/>
      <c r="V5392" s="6"/>
      <c r="AJ5392" s="6"/>
      <c r="BC5392" s="6"/>
    </row>
    <row r="5393" spans="8:55">
      <c r="H5393" s="6"/>
      <c r="O5393" s="6"/>
      <c r="V5393" s="6"/>
      <c r="AJ5393" s="6"/>
      <c r="BC5393" s="6"/>
    </row>
    <row r="5394" spans="8:55">
      <c r="H5394" s="6"/>
      <c r="O5394" s="6"/>
      <c r="V5394" s="6"/>
      <c r="AJ5394" s="6"/>
      <c r="BC5394" s="6"/>
    </row>
    <row r="5395" spans="8:55">
      <c r="H5395" s="6"/>
      <c r="O5395" s="6"/>
      <c r="V5395" s="6"/>
      <c r="AJ5395" s="6"/>
      <c r="BC5395" s="6"/>
    </row>
    <row r="5396" spans="8:55">
      <c r="H5396" s="6"/>
      <c r="O5396" s="6"/>
      <c r="V5396" s="6"/>
      <c r="AJ5396" s="6"/>
      <c r="BC5396" s="6"/>
    </row>
    <row r="5397" spans="8:55">
      <c r="H5397" s="6"/>
      <c r="O5397" s="6"/>
      <c r="V5397" s="6"/>
      <c r="AJ5397" s="6"/>
      <c r="BC5397" s="6"/>
    </row>
    <row r="5398" spans="8:55">
      <c r="H5398" s="6"/>
      <c r="O5398" s="6"/>
      <c r="V5398" s="6"/>
      <c r="AJ5398" s="6"/>
      <c r="BC5398" s="6"/>
    </row>
    <row r="5399" spans="8:55">
      <c r="H5399" s="6"/>
      <c r="O5399" s="6"/>
      <c r="V5399" s="6"/>
      <c r="AJ5399" s="6"/>
      <c r="BC5399" s="6"/>
    </row>
    <row r="5400" spans="8:55">
      <c r="H5400" s="6"/>
      <c r="O5400" s="6"/>
      <c r="V5400" s="6"/>
      <c r="AJ5400" s="6"/>
      <c r="BC5400" s="6"/>
    </row>
    <row r="5401" spans="8:55">
      <c r="H5401" s="6"/>
      <c r="O5401" s="6"/>
      <c r="V5401" s="6"/>
      <c r="AJ5401" s="6"/>
      <c r="BC5401" s="6"/>
    </row>
    <row r="5402" spans="8:55">
      <c r="H5402" s="6"/>
      <c r="O5402" s="6"/>
      <c r="V5402" s="6"/>
      <c r="AJ5402" s="6"/>
      <c r="BC5402" s="6"/>
    </row>
    <row r="5403" spans="8:55">
      <c r="H5403" s="6"/>
      <c r="O5403" s="6"/>
      <c r="V5403" s="6"/>
      <c r="AJ5403" s="6"/>
      <c r="BC5403" s="6"/>
    </row>
    <row r="5404" spans="8:55">
      <c r="H5404" s="6"/>
      <c r="O5404" s="6"/>
      <c r="V5404" s="6"/>
      <c r="AJ5404" s="6"/>
      <c r="BC5404" s="6"/>
    </row>
    <row r="5405" spans="8:55">
      <c r="H5405" s="6"/>
      <c r="O5405" s="6"/>
      <c r="V5405" s="6"/>
      <c r="AJ5405" s="6"/>
      <c r="BC5405" s="6"/>
    </row>
    <row r="5406" spans="8:55">
      <c r="H5406" s="6"/>
      <c r="O5406" s="6"/>
      <c r="V5406" s="6"/>
      <c r="AJ5406" s="6"/>
      <c r="BC5406" s="6"/>
    </row>
    <row r="5407" spans="8:55">
      <c r="H5407" s="6"/>
      <c r="O5407" s="6"/>
      <c r="V5407" s="6"/>
      <c r="AJ5407" s="6"/>
      <c r="BC5407" s="6"/>
    </row>
    <row r="5408" spans="8:55">
      <c r="H5408" s="6"/>
      <c r="O5408" s="6"/>
      <c r="V5408" s="6"/>
      <c r="AJ5408" s="6"/>
      <c r="BC5408" s="6"/>
    </row>
    <row r="5409" spans="8:55">
      <c r="H5409" s="6"/>
      <c r="O5409" s="6"/>
      <c r="V5409" s="6"/>
      <c r="AJ5409" s="6"/>
      <c r="BC5409" s="6"/>
    </row>
    <row r="5410" spans="8:55">
      <c r="H5410" s="6"/>
      <c r="O5410" s="6"/>
      <c r="V5410" s="6"/>
      <c r="AJ5410" s="6"/>
      <c r="BC5410" s="6"/>
    </row>
    <row r="5411" spans="8:55">
      <c r="H5411" s="6"/>
      <c r="O5411" s="6"/>
      <c r="V5411" s="6"/>
      <c r="AJ5411" s="6"/>
      <c r="BC5411" s="6"/>
    </row>
    <row r="5412" spans="8:55">
      <c r="H5412" s="6"/>
      <c r="O5412" s="6"/>
      <c r="V5412" s="6"/>
      <c r="AJ5412" s="6"/>
      <c r="BC5412" s="6"/>
    </row>
    <row r="5413" spans="8:55">
      <c r="H5413" s="6"/>
      <c r="O5413" s="6"/>
      <c r="V5413" s="6"/>
      <c r="AJ5413" s="6"/>
      <c r="BC5413" s="6"/>
    </row>
    <row r="5414" spans="8:55">
      <c r="H5414" s="6"/>
      <c r="O5414" s="6"/>
      <c r="V5414" s="6"/>
      <c r="AJ5414" s="6"/>
      <c r="BC5414" s="6"/>
    </row>
    <row r="5415" spans="8:55">
      <c r="H5415" s="6"/>
      <c r="O5415" s="6"/>
      <c r="V5415" s="6"/>
      <c r="AJ5415" s="6"/>
      <c r="BC5415" s="6"/>
    </row>
    <row r="5416" spans="8:55">
      <c r="H5416" s="6"/>
      <c r="O5416" s="6"/>
      <c r="V5416" s="6"/>
      <c r="AJ5416" s="6"/>
      <c r="BC5416" s="6"/>
    </row>
    <row r="5417" spans="8:55">
      <c r="H5417" s="6"/>
      <c r="O5417" s="6"/>
      <c r="V5417" s="6"/>
      <c r="AJ5417" s="6"/>
      <c r="BC5417" s="6"/>
    </row>
    <row r="5418" spans="8:55">
      <c r="H5418" s="6"/>
      <c r="O5418" s="6"/>
      <c r="V5418" s="6"/>
      <c r="AJ5418" s="6"/>
      <c r="BC5418" s="6"/>
    </row>
    <row r="5419" spans="8:55">
      <c r="H5419" s="6"/>
      <c r="O5419" s="6"/>
      <c r="V5419" s="6"/>
      <c r="AJ5419" s="6"/>
      <c r="BC5419" s="6"/>
    </row>
    <row r="5420" spans="8:55">
      <c r="H5420" s="6"/>
      <c r="O5420" s="6"/>
      <c r="V5420" s="6"/>
      <c r="AJ5420" s="6"/>
      <c r="BC5420" s="6"/>
    </row>
    <row r="5421" spans="8:55">
      <c r="H5421" s="6"/>
      <c r="O5421" s="6"/>
      <c r="V5421" s="6"/>
      <c r="AJ5421" s="6"/>
      <c r="BC5421" s="6"/>
    </row>
    <row r="5422" spans="8:55">
      <c r="H5422" s="6"/>
      <c r="O5422" s="6"/>
      <c r="V5422" s="6"/>
      <c r="AJ5422" s="6"/>
      <c r="BC5422" s="6"/>
    </row>
    <row r="5423" spans="8:55">
      <c r="H5423" s="6"/>
      <c r="O5423" s="6"/>
      <c r="V5423" s="6"/>
      <c r="AJ5423" s="6"/>
      <c r="BC5423" s="6"/>
    </row>
    <row r="5424" spans="8:55">
      <c r="H5424" s="6"/>
      <c r="O5424" s="6"/>
      <c r="V5424" s="6"/>
      <c r="AJ5424" s="6"/>
      <c r="BC5424" s="6"/>
    </row>
    <row r="5425" spans="8:55">
      <c r="H5425" s="6"/>
      <c r="O5425" s="6"/>
      <c r="V5425" s="6"/>
      <c r="AJ5425" s="6"/>
      <c r="BC5425" s="6"/>
    </row>
    <row r="5426" spans="8:55">
      <c r="H5426" s="6"/>
      <c r="O5426" s="6"/>
      <c r="V5426" s="6"/>
      <c r="AJ5426" s="6"/>
      <c r="BC5426" s="6"/>
    </row>
    <row r="5427" spans="8:55">
      <c r="H5427" s="6"/>
      <c r="O5427" s="6"/>
      <c r="V5427" s="6"/>
      <c r="AJ5427" s="6"/>
      <c r="BC5427" s="6"/>
    </row>
    <row r="5428" spans="8:55">
      <c r="H5428" s="6"/>
      <c r="O5428" s="6"/>
      <c r="V5428" s="6"/>
      <c r="AJ5428" s="6"/>
      <c r="BC5428" s="6"/>
    </row>
    <row r="5429" spans="8:55">
      <c r="H5429" s="6"/>
      <c r="O5429" s="6"/>
      <c r="V5429" s="6"/>
      <c r="AJ5429" s="6"/>
      <c r="BC5429" s="6"/>
    </row>
    <row r="5430" spans="8:55">
      <c r="H5430" s="6"/>
      <c r="O5430" s="6"/>
      <c r="V5430" s="6"/>
      <c r="AJ5430" s="6"/>
      <c r="BC5430" s="6"/>
    </row>
    <row r="5431" spans="8:55">
      <c r="H5431" s="6"/>
      <c r="O5431" s="6"/>
      <c r="V5431" s="6"/>
      <c r="AJ5431" s="6"/>
      <c r="BC5431" s="6"/>
    </row>
    <row r="5432" spans="8:55">
      <c r="H5432" s="6"/>
      <c r="O5432" s="6"/>
      <c r="V5432" s="6"/>
      <c r="AJ5432" s="6"/>
      <c r="BC5432" s="6"/>
    </row>
    <row r="5433" spans="8:55">
      <c r="H5433" s="6"/>
      <c r="O5433" s="6"/>
      <c r="V5433" s="6"/>
      <c r="AJ5433" s="6"/>
      <c r="BC5433" s="6"/>
    </row>
    <row r="5434" spans="8:55">
      <c r="H5434" s="6"/>
      <c r="O5434" s="6"/>
      <c r="V5434" s="6"/>
      <c r="AJ5434" s="6"/>
      <c r="BC5434" s="6"/>
    </row>
    <row r="5435" spans="8:55">
      <c r="H5435" s="6"/>
      <c r="O5435" s="6"/>
      <c r="V5435" s="6"/>
      <c r="AJ5435" s="6"/>
      <c r="BC5435" s="6"/>
    </row>
    <row r="5436" spans="8:55">
      <c r="H5436" s="6"/>
      <c r="O5436" s="6"/>
      <c r="V5436" s="6"/>
      <c r="AJ5436" s="6"/>
      <c r="BC5436" s="6"/>
    </row>
    <row r="5437" spans="8:55">
      <c r="H5437" s="6"/>
      <c r="O5437" s="6"/>
      <c r="V5437" s="6"/>
      <c r="AJ5437" s="6"/>
      <c r="BC5437" s="6"/>
    </row>
    <row r="5438" spans="8:55">
      <c r="H5438" s="6"/>
      <c r="O5438" s="6"/>
      <c r="V5438" s="6"/>
      <c r="AJ5438" s="6"/>
      <c r="BC5438" s="6"/>
    </row>
    <row r="5439" spans="8:55">
      <c r="H5439" s="6"/>
      <c r="O5439" s="6"/>
      <c r="V5439" s="6"/>
      <c r="AJ5439" s="6"/>
      <c r="BC5439" s="6"/>
    </row>
    <row r="5440" spans="8:55">
      <c r="H5440" s="6"/>
      <c r="O5440" s="6"/>
      <c r="V5440" s="6"/>
      <c r="AJ5440" s="6"/>
      <c r="BC5440" s="6"/>
    </row>
    <row r="5441" spans="8:55">
      <c r="H5441" s="6"/>
      <c r="O5441" s="6"/>
      <c r="V5441" s="6"/>
      <c r="AJ5441" s="6"/>
      <c r="BC5441" s="6"/>
    </row>
    <row r="5442" spans="8:55">
      <c r="H5442" s="6"/>
      <c r="O5442" s="6"/>
      <c r="V5442" s="6"/>
      <c r="AJ5442" s="6"/>
      <c r="BC5442" s="6"/>
    </row>
    <row r="5443" spans="8:55">
      <c r="H5443" s="6"/>
      <c r="O5443" s="6"/>
      <c r="V5443" s="6"/>
      <c r="AJ5443" s="6"/>
      <c r="BC5443" s="6"/>
    </row>
    <row r="5444" spans="8:55">
      <c r="H5444" s="6"/>
      <c r="O5444" s="6"/>
      <c r="V5444" s="6"/>
      <c r="AJ5444" s="6"/>
      <c r="BC5444" s="6"/>
    </row>
    <row r="5445" spans="8:55">
      <c r="H5445" s="6"/>
      <c r="O5445" s="6"/>
      <c r="V5445" s="6"/>
      <c r="AJ5445" s="6"/>
      <c r="BC5445" s="6"/>
    </row>
    <row r="5446" spans="8:55">
      <c r="H5446" s="6"/>
      <c r="O5446" s="6"/>
      <c r="V5446" s="6"/>
      <c r="AJ5446" s="6"/>
      <c r="BC5446" s="6"/>
    </row>
    <row r="5447" spans="8:55">
      <c r="H5447" s="6"/>
      <c r="O5447" s="6"/>
      <c r="V5447" s="6"/>
      <c r="AJ5447" s="6"/>
      <c r="BC5447" s="6"/>
    </row>
    <row r="5448" spans="8:55">
      <c r="H5448" s="6"/>
      <c r="O5448" s="6"/>
      <c r="V5448" s="6"/>
      <c r="AJ5448" s="6"/>
      <c r="BC5448" s="6"/>
    </row>
    <row r="5449" spans="8:55">
      <c r="H5449" s="6"/>
      <c r="O5449" s="6"/>
      <c r="V5449" s="6"/>
      <c r="AJ5449" s="6"/>
      <c r="BC5449" s="6"/>
    </row>
    <row r="5450" spans="8:55">
      <c r="H5450" s="6"/>
      <c r="O5450" s="6"/>
      <c r="V5450" s="6"/>
      <c r="AJ5450" s="6"/>
      <c r="BC5450" s="6"/>
    </row>
    <row r="5451" spans="8:55">
      <c r="H5451" s="6"/>
      <c r="O5451" s="6"/>
      <c r="V5451" s="6"/>
      <c r="AJ5451" s="6"/>
      <c r="BC5451" s="6"/>
    </row>
    <row r="5452" spans="8:55">
      <c r="H5452" s="6"/>
      <c r="O5452" s="6"/>
      <c r="V5452" s="6"/>
      <c r="AJ5452" s="6"/>
      <c r="BC5452" s="6"/>
    </row>
    <row r="5453" spans="8:55">
      <c r="H5453" s="6"/>
      <c r="O5453" s="6"/>
      <c r="V5453" s="6"/>
      <c r="AJ5453" s="6"/>
      <c r="BC5453" s="6"/>
    </row>
    <row r="5454" spans="8:55">
      <c r="H5454" s="6"/>
      <c r="O5454" s="6"/>
      <c r="V5454" s="6"/>
      <c r="AJ5454" s="6"/>
      <c r="BC5454" s="6"/>
    </row>
    <row r="5455" spans="8:55">
      <c r="H5455" s="6"/>
      <c r="O5455" s="6"/>
      <c r="V5455" s="6"/>
      <c r="AJ5455" s="6"/>
      <c r="BC5455" s="6"/>
    </row>
    <row r="5456" spans="8:55">
      <c r="H5456" s="6"/>
      <c r="O5456" s="6"/>
      <c r="V5456" s="6"/>
      <c r="AJ5456" s="6"/>
      <c r="BC5456" s="6"/>
    </row>
    <row r="5457" spans="8:55">
      <c r="H5457" s="6"/>
      <c r="O5457" s="6"/>
      <c r="V5457" s="6"/>
      <c r="AJ5457" s="6"/>
      <c r="BC5457" s="6"/>
    </row>
    <row r="5458" spans="8:55">
      <c r="H5458" s="6"/>
      <c r="O5458" s="6"/>
      <c r="V5458" s="6"/>
      <c r="AJ5458" s="6"/>
      <c r="BC5458" s="6"/>
    </row>
    <row r="5459" spans="8:55">
      <c r="H5459" s="6"/>
      <c r="O5459" s="6"/>
      <c r="V5459" s="6"/>
      <c r="AJ5459" s="6"/>
      <c r="BC5459" s="6"/>
    </row>
    <row r="5460" spans="8:55">
      <c r="H5460" s="6"/>
      <c r="O5460" s="6"/>
      <c r="V5460" s="6"/>
      <c r="AJ5460" s="6"/>
      <c r="BC5460" s="6"/>
    </row>
    <row r="5461" spans="8:55">
      <c r="H5461" s="6"/>
      <c r="O5461" s="6"/>
      <c r="V5461" s="6"/>
      <c r="AJ5461" s="6"/>
      <c r="BC5461" s="6"/>
    </row>
    <row r="5462" spans="8:55">
      <c r="H5462" s="6"/>
      <c r="O5462" s="6"/>
      <c r="V5462" s="6"/>
      <c r="AJ5462" s="6"/>
      <c r="BC5462" s="6"/>
    </row>
    <row r="5463" spans="8:55">
      <c r="H5463" s="6"/>
      <c r="O5463" s="6"/>
      <c r="V5463" s="6"/>
      <c r="AJ5463" s="6"/>
      <c r="BC5463" s="6"/>
    </row>
    <row r="5464" spans="8:55">
      <c r="H5464" s="6"/>
      <c r="O5464" s="6"/>
      <c r="V5464" s="6"/>
      <c r="AJ5464" s="6"/>
      <c r="BC5464" s="6"/>
    </row>
    <row r="5465" spans="8:55">
      <c r="H5465" s="6"/>
      <c r="O5465" s="6"/>
      <c r="V5465" s="6"/>
      <c r="AJ5465" s="6"/>
      <c r="BC5465" s="6"/>
    </row>
    <row r="5466" spans="8:55">
      <c r="H5466" s="6"/>
      <c r="O5466" s="6"/>
      <c r="V5466" s="6"/>
      <c r="AJ5466" s="6"/>
      <c r="BC5466" s="6"/>
    </row>
    <row r="5467" spans="8:55">
      <c r="H5467" s="6"/>
      <c r="O5467" s="6"/>
      <c r="V5467" s="6"/>
      <c r="AJ5467" s="6"/>
      <c r="BC5467" s="6"/>
    </row>
    <row r="5468" spans="8:55">
      <c r="H5468" s="6"/>
      <c r="O5468" s="6"/>
      <c r="V5468" s="6"/>
      <c r="AJ5468" s="6"/>
      <c r="BC5468" s="6"/>
    </row>
    <row r="5469" spans="8:55">
      <c r="H5469" s="6"/>
      <c r="O5469" s="6"/>
      <c r="V5469" s="6"/>
      <c r="AJ5469" s="6"/>
      <c r="BC5469" s="6"/>
    </row>
    <row r="5470" spans="8:55">
      <c r="H5470" s="6"/>
      <c r="O5470" s="6"/>
      <c r="V5470" s="6"/>
      <c r="AJ5470" s="6"/>
      <c r="BC5470" s="6"/>
    </row>
    <row r="5471" spans="8:55">
      <c r="H5471" s="6"/>
      <c r="O5471" s="6"/>
      <c r="V5471" s="6"/>
      <c r="AJ5471" s="6"/>
      <c r="BC5471" s="6"/>
    </row>
    <row r="5472" spans="8:55">
      <c r="H5472" s="6"/>
      <c r="O5472" s="6"/>
      <c r="V5472" s="6"/>
      <c r="AJ5472" s="6"/>
      <c r="BC5472" s="6"/>
    </row>
    <row r="5473" spans="8:55">
      <c r="H5473" s="6"/>
      <c r="O5473" s="6"/>
      <c r="V5473" s="6"/>
      <c r="AJ5473" s="6"/>
      <c r="BC5473" s="6"/>
    </row>
    <row r="5474" spans="8:55">
      <c r="H5474" s="6"/>
      <c r="O5474" s="6"/>
      <c r="V5474" s="6"/>
      <c r="AJ5474" s="6"/>
      <c r="BC5474" s="6"/>
    </row>
    <row r="5475" spans="8:55">
      <c r="H5475" s="6"/>
      <c r="O5475" s="6"/>
      <c r="V5475" s="6"/>
      <c r="AJ5475" s="6"/>
      <c r="BC5475" s="6"/>
    </row>
    <row r="5476" spans="8:55">
      <c r="H5476" s="6"/>
      <c r="O5476" s="6"/>
      <c r="V5476" s="6"/>
      <c r="AJ5476" s="6"/>
      <c r="BC5476" s="6"/>
    </row>
    <row r="5477" spans="8:55">
      <c r="H5477" s="6"/>
      <c r="O5477" s="6"/>
      <c r="V5477" s="6"/>
      <c r="AJ5477" s="6"/>
      <c r="BC5477" s="6"/>
    </row>
    <row r="5478" spans="8:55">
      <c r="H5478" s="6"/>
      <c r="O5478" s="6"/>
      <c r="V5478" s="6"/>
      <c r="AJ5478" s="6"/>
      <c r="BC5478" s="6"/>
    </row>
    <row r="5479" spans="8:55">
      <c r="H5479" s="6"/>
      <c r="O5479" s="6"/>
      <c r="V5479" s="6"/>
      <c r="AJ5479" s="6"/>
      <c r="BC5479" s="6"/>
    </row>
    <row r="5480" spans="8:55">
      <c r="H5480" s="6"/>
      <c r="O5480" s="6"/>
      <c r="V5480" s="6"/>
      <c r="AJ5480" s="6"/>
      <c r="BC5480" s="6"/>
    </row>
    <row r="5481" spans="8:55">
      <c r="H5481" s="6"/>
      <c r="O5481" s="6"/>
      <c r="V5481" s="6"/>
      <c r="AJ5481" s="6"/>
      <c r="BC5481" s="6"/>
    </row>
    <row r="5482" spans="8:55">
      <c r="H5482" s="6"/>
      <c r="O5482" s="6"/>
      <c r="V5482" s="6"/>
      <c r="AJ5482" s="6"/>
      <c r="BC5482" s="6"/>
    </row>
    <row r="5483" spans="8:55">
      <c r="H5483" s="6"/>
      <c r="O5483" s="6"/>
      <c r="V5483" s="6"/>
      <c r="AJ5483" s="6"/>
      <c r="BC5483" s="6"/>
    </row>
    <row r="5484" spans="8:55">
      <c r="H5484" s="6"/>
      <c r="O5484" s="6"/>
      <c r="V5484" s="6"/>
      <c r="AJ5484" s="6"/>
      <c r="BC5484" s="6"/>
    </row>
    <row r="5485" spans="8:55">
      <c r="H5485" s="6"/>
      <c r="O5485" s="6"/>
      <c r="V5485" s="6"/>
      <c r="AJ5485" s="6"/>
      <c r="BC5485" s="6"/>
    </row>
    <row r="5486" spans="8:55">
      <c r="H5486" s="6"/>
      <c r="O5486" s="6"/>
      <c r="V5486" s="6"/>
      <c r="AJ5486" s="6"/>
      <c r="BC5486" s="6"/>
    </row>
    <row r="5487" spans="8:55">
      <c r="H5487" s="6"/>
      <c r="O5487" s="6"/>
      <c r="V5487" s="6"/>
      <c r="AJ5487" s="6"/>
      <c r="BC5487" s="6"/>
    </row>
    <row r="5488" spans="8:55">
      <c r="H5488" s="6"/>
      <c r="O5488" s="6"/>
      <c r="V5488" s="6"/>
      <c r="AJ5488" s="6"/>
      <c r="BC5488" s="6"/>
    </row>
    <row r="5489" spans="8:55">
      <c r="H5489" s="6"/>
      <c r="O5489" s="6"/>
      <c r="V5489" s="6"/>
      <c r="AJ5489" s="6"/>
      <c r="BC5489" s="6"/>
    </row>
    <row r="5490" spans="8:55">
      <c r="H5490" s="6"/>
      <c r="O5490" s="6"/>
      <c r="V5490" s="6"/>
      <c r="AJ5490" s="6"/>
      <c r="BC5490" s="6"/>
    </row>
    <row r="5491" spans="8:55">
      <c r="H5491" s="6"/>
      <c r="O5491" s="6"/>
      <c r="V5491" s="6"/>
      <c r="AJ5491" s="6"/>
      <c r="BC5491" s="6"/>
    </row>
    <row r="5492" spans="8:55">
      <c r="H5492" s="6"/>
      <c r="O5492" s="6"/>
      <c r="V5492" s="6"/>
      <c r="AJ5492" s="6"/>
      <c r="BC5492" s="6"/>
    </row>
    <row r="5493" spans="8:55">
      <c r="H5493" s="6"/>
      <c r="O5493" s="6"/>
      <c r="V5493" s="6"/>
      <c r="AJ5493" s="6"/>
      <c r="BC5493" s="6"/>
    </row>
    <row r="5494" spans="8:55">
      <c r="H5494" s="6"/>
      <c r="O5494" s="6"/>
      <c r="V5494" s="6"/>
      <c r="AJ5494" s="6"/>
      <c r="BC5494" s="6"/>
    </row>
    <row r="5495" spans="8:55">
      <c r="H5495" s="6"/>
      <c r="O5495" s="6"/>
      <c r="V5495" s="6"/>
      <c r="AJ5495" s="6"/>
      <c r="BC5495" s="6"/>
    </row>
    <row r="5496" spans="8:55">
      <c r="H5496" s="6"/>
      <c r="O5496" s="6"/>
      <c r="V5496" s="6"/>
      <c r="AJ5496" s="6"/>
      <c r="BC5496" s="6"/>
    </row>
    <row r="5497" spans="8:55">
      <c r="H5497" s="6"/>
      <c r="O5497" s="6"/>
      <c r="V5497" s="6"/>
      <c r="AJ5497" s="6"/>
      <c r="BC5497" s="6"/>
    </row>
    <row r="5498" spans="8:55">
      <c r="H5498" s="6"/>
      <c r="O5498" s="6"/>
      <c r="V5498" s="6"/>
      <c r="AJ5498" s="6"/>
      <c r="BC5498" s="6"/>
    </row>
    <row r="5499" spans="8:55">
      <c r="H5499" s="6"/>
      <c r="O5499" s="6"/>
      <c r="V5499" s="6"/>
      <c r="AJ5499" s="6"/>
      <c r="BC5499" s="6"/>
    </row>
    <row r="5500" spans="8:55">
      <c r="H5500" s="6"/>
      <c r="O5500" s="6"/>
      <c r="V5500" s="6"/>
      <c r="AJ5500" s="6"/>
      <c r="BC5500" s="6"/>
    </row>
    <row r="5501" spans="8:55">
      <c r="H5501" s="6"/>
      <c r="O5501" s="6"/>
      <c r="V5501" s="6"/>
      <c r="AJ5501" s="6"/>
      <c r="BC5501" s="6"/>
    </row>
    <row r="5502" spans="8:55">
      <c r="H5502" s="6"/>
      <c r="O5502" s="6"/>
      <c r="V5502" s="6"/>
      <c r="AJ5502" s="6"/>
      <c r="BC5502" s="6"/>
    </row>
    <row r="5503" spans="8:55">
      <c r="H5503" s="6"/>
      <c r="O5503" s="6"/>
      <c r="V5503" s="6"/>
      <c r="AJ5503" s="6"/>
      <c r="BC5503" s="6"/>
    </row>
    <row r="5504" spans="8:55">
      <c r="H5504" s="6"/>
      <c r="O5504" s="6"/>
      <c r="V5504" s="6"/>
      <c r="AJ5504" s="6"/>
      <c r="BC5504" s="6"/>
    </row>
    <row r="5505" spans="8:55">
      <c r="H5505" s="6"/>
      <c r="O5505" s="6"/>
      <c r="V5505" s="6"/>
      <c r="AJ5505" s="6"/>
      <c r="BC5505" s="6"/>
    </row>
    <row r="5506" spans="8:55">
      <c r="H5506" s="6"/>
      <c r="O5506" s="6"/>
      <c r="V5506" s="6"/>
      <c r="AJ5506" s="6"/>
      <c r="BC5506" s="6"/>
    </row>
    <row r="5507" spans="8:55">
      <c r="H5507" s="6"/>
      <c r="O5507" s="6"/>
      <c r="V5507" s="6"/>
      <c r="AJ5507" s="6"/>
      <c r="BC5507" s="6"/>
    </row>
    <row r="5508" spans="8:55">
      <c r="H5508" s="6"/>
      <c r="O5508" s="6"/>
      <c r="V5508" s="6"/>
      <c r="AJ5508" s="6"/>
      <c r="BC5508" s="6"/>
    </row>
    <row r="5509" spans="8:55">
      <c r="H5509" s="6"/>
      <c r="O5509" s="6"/>
      <c r="V5509" s="6"/>
      <c r="AJ5509" s="6"/>
      <c r="BC5509" s="6"/>
    </row>
    <row r="5510" spans="8:55">
      <c r="H5510" s="6"/>
      <c r="O5510" s="6"/>
      <c r="V5510" s="6"/>
      <c r="AJ5510" s="6"/>
      <c r="BC5510" s="6"/>
    </row>
    <row r="5511" spans="8:55">
      <c r="H5511" s="6"/>
      <c r="O5511" s="6"/>
      <c r="V5511" s="6"/>
      <c r="AJ5511" s="6"/>
      <c r="BC5511" s="6"/>
    </row>
    <row r="5512" spans="8:55">
      <c r="H5512" s="6"/>
      <c r="O5512" s="6"/>
      <c r="V5512" s="6"/>
      <c r="AJ5512" s="6"/>
      <c r="BC5512" s="6"/>
    </row>
    <row r="5513" spans="8:55">
      <c r="H5513" s="6"/>
      <c r="O5513" s="6"/>
      <c r="V5513" s="6"/>
      <c r="AJ5513" s="6"/>
      <c r="BC5513" s="6"/>
    </row>
    <row r="5514" spans="8:55">
      <c r="H5514" s="6"/>
      <c r="O5514" s="6"/>
      <c r="V5514" s="6"/>
      <c r="AJ5514" s="6"/>
      <c r="BC5514" s="6"/>
    </row>
    <row r="5515" spans="8:55">
      <c r="H5515" s="6"/>
      <c r="O5515" s="6"/>
      <c r="V5515" s="6"/>
      <c r="AJ5515" s="6"/>
      <c r="BC5515" s="6"/>
    </row>
    <row r="5516" spans="8:55">
      <c r="H5516" s="6"/>
      <c r="O5516" s="6"/>
      <c r="V5516" s="6"/>
      <c r="AJ5516" s="6"/>
      <c r="BC5516" s="6"/>
    </row>
    <row r="5517" spans="8:55">
      <c r="H5517" s="6"/>
      <c r="O5517" s="6"/>
      <c r="V5517" s="6"/>
      <c r="AJ5517" s="6"/>
      <c r="BC5517" s="6"/>
    </row>
    <row r="5518" spans="8:55">
      <c r="H5518" s="6"/>
      <c r="O5518" s="6"/>
      <c r="V5518" s="6"/>
      <c r="AJ5518" s="6"/>
      <c r="BC5518" s="6"/>
    </row>
    <row r="5519" spans="8:55">
      <c r="H5519" s="6"/>
      <c r="O5519" s="6"/>
      <c r="V5519" s="6"/>
      <c r="AJ5519" s="6"/>
      <c r="BC5519" s="6"/>
    </row>
    <row r="5520" spans="8:55">
      <c r="H5520" s="6"/>
      <c r="O5520" s="6"/>
      <c r="V5520" s="6"/>
      <c r="AJ5520" s="6"/>
      <c r="BC5520" s="6"/>
    </row>
    <row r="5521" spans="8:55">
      <c r="H5521" s="6"/>
      <c r="O5521" s="6"/>
      <c r="V5521" s="6"/>
      <c r="AJ5521" s="6"/>
      <c r="BC5521" s="6"/>
    </row>
    <row r="5522" spans="8:55">
      <c r="H5522" s="6"/>
      <c r="O5522" s="6"/>
      <c r="V5522" s="6"/>
      <c r="AJ5522" s="6"/>
      <c r="BC5522" s="6"/>
    </row>
    <row r="5523" spans="8:55">
      <c r="H5523" s="6"/>
      <c r="O5523" s="6"/>
      <c r="V5523" s="6"/>
      <c r="AJ5523" s="6"/>
      <c r="BC5523" s="6"/>
    </row>
    <row r="5524" spans="8:55">
      <c r="H5524" s="6"/>
      <c r="O5524" s="6"/>
      <c r="V5524" s="6"/>
      <c r="AJ5524" s="6"/>
      <c r="BC5524" s="6"/>
    </row>
    <row r="5525" spans="8:55">
      <c r="H5525" s="6"/>
      <c r="O5525" s="6"/>
      <c r="V5525" s="6"/>
      <c r="AJ5525" s="6"/>
      <c r="BC5525" s="6"/>
    </row>
    <row r="5526" spans="8:55">
      <c r="H5526" s="6"/>
      <c r="O5526" s="6"/>
      <c r="V5526" s="6"/>
      <c r="AJ5526" s="6"/>
      <c r="BC5526" s="6"/>
    </row>
    <row r="5527" spans="8:55">
      <c r="H5527" s="6"/>
      <c r="O5527" s="6"/>
      <c r="V5527" s="6"/>
      <c r="AJ5527" s="6"/>
      <c r="BC5527" s="6"/>
    </row>
    <row r="5528" spans="8:55">
      <c r="H5528" s="6"/>
      <c r="O5528" s="6"/>
      <c r="V5528" s="6"/>
      <c r="AJ5528" s="6"/>
      <c r="BC5528" s="6"/>
    </row>
    <row r="5529" spans="8:55">
      <c r="H5529" s="6"/>
      <c r="O5529" s="6"/>
      <c r="V5529" s="6"/>
      <c r="AJ5529" s="6"/>
      <c r="BC5529" s="6"/>
    </row>
    <row r="5530" spans="8:55">
      <c r="H5530" s="6"/>
      <c r="O5530" s="6"/>
      <c r="V5530" s="6"/>
      <c r="AJ5530" s="6"/>
      <c r="BC5530" s="6"/>
    </row>
    <row r="5531" spans="8:55">
      <c r="H5531" s="6"/>
      <c r="O5531" s="6"/>
      <c r="V5531" s="6"/>
      <c r="AJ5531" s="6"/>
      <c r="BC5531" s="6"/>
    </row>
    <row r="5532" spans="8:55">
      <c r="H5532" s="6"/>
      <c r="O5532" s="6"/>
      <c r="V5532" s="6"/>
      <c r="AJ5532" s="6"/>
      <c r="BC5532" s="6"/>
    </row>
    <row r="5533" spans="8:55">
      <c r="H5533" s="6"/>
      <c r="O5533" s="6"/>
      <c r="V5533" s="6"/>
      <c r="AJ5533" s="6"/>
      <c r="BC5533" s="6"/>
    </row>
    <row r="5534" spans="8:55">
      <c r="H5534" s="6"/>
      <c r="O5534" s="6"/>
      <c r="V5534" s="6"/>
      <c r="AJ5534" s="6"/>
      <c r="BC5534" s="6"/>
    </row>
    <row r="5535" spans="8:55">
      <c r="H5535" s="6"/>
      <c r="O5535" s="6"/>
      <c r="V5535" s="6"/>
      <c r="AJ5535" s="6"/>
      <c r="BC5535" s="6"/>
    </row>
    <row r="5536" spans="8:55">
      <c r="H5536" s="6"/>
      <c r="O5536" s="6"/>
      <c r="V5536" s="6"/>
      <c r="AJ5536" s="6"/>
      <c r="BC5536" s="6"/>
    </row>
    <row r="5537" spans="8:55">
      <c r="H5537" s="6"/>
      <c r="O5537" s="6"/>
      <c r="V5537" s="6"/>
      <c r="AJ5537" s="6"/>
      <c r="BC5537" s="6"/>
    </row>
    <row r="5538" spans="8:55">
      <c r="H5538" s="6"/>
      <c r="O5538" s="6"/>
      <c r="V5538" s="6"/>
      <c r="AJ5538" s="6"/>
      <c r="BC5538" s="6"/>
    </row>
    <row r="5539" spans="8:55">
      <c r="H5539" s="6"/>
      <c r="O5539" s="6"/>
      <c r="V5539" s="6"/>
      <c r="AJ5539" s="6"/>
      <c r="BC5539" s="6"/>
    </row>
    <row r="5540" spans="8:55">
      <c r="H5540" s="6"/>
      <c r="O5540" s="6"/>
      <c r="V5540" s="6"/>
      <c r="AJ5540" s="6"/>
      <c r="BC5540" s="6"/>
    </row>
    <row r="5541" spans="8:55">
      <c r="H5541" s="6"/>
      <c r="O5541" s="6"/>
      <c r="V5541" s="6"/>
      <c r="AJ5541" s="6"/>
      <c r="BC5541" s="6"/>
    </row>
    <row r="5542" spans="8:55">
      <c r="H5542" s="6"/>
      <c r="O5542" s="6"/>
      <c r="V5542" s="6"/>
      <c r="AJ5542" s="6"/>
      <c r="BC5542" s="6"/>
    </row>
    <row r="5543" spans="8:55">
      <c r="H5543" s="6"/>
      <c r="O5543" s="6"/>
      <c r="V5543" s="6"/>
      <c r="AJ5543" s="6"/>
      <c r="BC5543" s="6"/>
    </row>
    <row r="5544" spans="8:55">
      <c r="H5544" s="6"/>
      <c r="O5544" s="6"/>
      <c r="V5544" s="6"/>
      <c r="AJ5544" s="6"/>
      <c r="BC5544" s="6"/>
    </row>
    <row r="5545" spans="8:55">
      <c r="H5545" s="6"/>
      <c r="O5545" s="6"/>
      <c r="V5545" s="6"/>
      <c r="AJ5545" s="6"/>
      <c r="BC5545" s="6"/>
    </row>
    <row r="5546" spans="8:55">
      <c r="H5546" s="6"/>
      <c r="O5546" s="6"/>
      <c r="V5546" s="6"/>
      <c r="AJ5546" s="6"/>
      <c r="BC5546" s="6"/>
    </row>
    <row r="5547" spans="8:55">
      <c r="H5547" s="6"/>
      <c r="O5547" s="6"/>
      <c r="V5547" s="6"/>
      <c r="AJ5547" s="6"/>
      <c r="BC5547" s="6"/>
    </row>
    <row r="5548" spans="8:55">
      <c r="H5548" s="6"/>
      <c r="O5548" s="6"/>
      <c r="V5548" s="6"/>
      <c r="AJ5548" s="6"/>
      <c r="BC5548" s="6"/>
    </row>
    <row r="5549" spans="8:55">
      <c r="H5549" s="6"/>
      <c r="O5549" s="6"/>
      <c r="V5549" s="6"/>
      <c r="AJ5549" s="6"/>
      <c r="BC5549" s="6"/>
    </row>
    <row r="5550" spans="8:55">
      <c r="H5550" s="6"/>
      <c r="O5550" s="6"/>
      <c r="V5550" s="6"/>
      <c r="AJ5550" s="6"/>
      <c r="BC5550" s="6"/>
    </row>
    <row r="5551" spans="8:55">
      <c r="H5551" s="6"/>
      <c r="O5551" s="6"/>
      <c r="V5551" s="6"/>
      <c r="AJ5551" s="6"/>
      <c r="BC5551" s="6"/>
    </row>
    <row r="5552" spans="8:55">
      <c r="H5552" s="6"/>
      <c r="O5552" s="6"/>
      <c r="V5552" s="6"/>
      <c r="AJ5552" s="6"/>
      <c r="BC5552" s="6"/>
    </row>
    <row r="5553" spans="8:55">
      <c r="H5553" s="6"/>
      <c r="O5553" s="6"/>
      <c r="V5553" s="6"/>
      <c r="AJ5553" s="6"/>
      <c r="BC5553" s="6"/>
    </row>
    <row r="5554" spans="8:55">
      <c r="H5554" s="6"/>
      <c r="O5554" s="6"/>
      <c r="V5554" s="6"/>
      <c r="AJ5554" s="6"/>
      <c r="BC5554" s="6"/>
    </row>
    <row r="5555" spans="8:55">
      <c r="H5555" s="6"/>
      <c r="O5555" s="6"/>
      <c r="V5555" s="6"/>
      <c r="AJ5555" s="6"/>
      <c r="BC5555" s="6"/>
    </row>
    <row r="5556" spans="8:55">
      <c r="H5556" s="6"/>
      <c r="O5556" s="6"/>
      <c r="V5556" s="6"/>
      <c r="AJ5556" s="6"/>
      <c r="BC5556" s="6"/>
    </row>
    <row r="5557" spans="8:55">
      <c r="H5557" s="6"/>
      <c r="O5557" s="6"/>
      <c r="V5557" s="6"/>
      <c r="AJ5557" s="6"/>
      <c r="BC5557" s="6"/>
    </row>
    <row r="5558" spans="8:55">
      <c r="H5558" s="6"/>
      <c r="O5558" s="6"/>
      <c r="V5558" s="6"/>
      <c r="AJ5558" s="6"/>
      <c r="BC5558" s="6"/>
    </row>
    <row r="5559" spans="8:55">
      <c r="H5559" s="6"/>
      <c r="O5559" s="6"/>
      <c r="V5559" s="6"/>
      <c r="AJ5559" s="6"/>
      <c r="BC5559" s="6"/>
    </row>
    <row r="5560" spans="8:55">
      <c r="H5560" s="6"/>
      <c r="O5560" s="6"/>
      <c r="V5560" s="6"/>
      <c r="AJ5560" s="6"/>
      <c r="BC5560" s="6"/>
    </row>
    <row r="5561" spans="8:55">
      <c r="H5561" s="6"/>
      <c r="O5561" s="6"/>
      <c r="V5561" s="6"/>
      <c r="AJ5561" s="6"/>
      <c r="BC5561" s="6"/>
    </row>
    <row r="5562" spans="8:55">
      <c r="H5562" s="6"/>
      <c r="O5562" s="6"/>
      <c r="V5562" s="6"/>
      <c r="AJ5562" s="6"/>
      <c r="BC5562" s="6"/>
    </row>
    <row r="5563" spans="8:55">
      <c r="H5563" s="6"/>
      <c r="O5563" s="6"/>
      <c r="V5563" s="6"/>
      <c r="AJ5563" s="6"/>
      <c r="BC5563" s="6"/>
    </row>
    <row r="5564" spans="8:55">
      <c r="H5564" s="6"/>
      <c r="O5564" s="6"/>
      <c r="V5564" s="6"/>
      <c r="AJ5564" s="6"/>
      <c r="BC5564" s="6"/>
    </row>
    <row r="5565" spans="8:55">
      <c r="H5565" s="6"/>
      <c r="O5565" s="6"/>
      <c r="V5565" s="6"/>
      <c r="AJ5565" s="6"/>
      <c r="BC5565" s="6"/>
    </row>
    <row r="5566" spans="8:55">
      <c r="H5566" s="6"/>
      <c r="O5566" s="6"/>
      <c r="V5566" s="6"/>
      <c r="AJ5566" s="6"/>
      <c r="BC5566" s="6"/>
    </row>
    <row r="5567" spans="8:55">
      <c r="H5567" s="6"/>
      <c r="O5567" s="6"/>
      <c r="V5567" s="6"/>
      <c r="AJ5567" s="6"/>
      <c r="BC5567" s="6"/>
    </row>
    <row r="5568" spans="8:55">
      <c r="H5568" s="6"/>
      <c r="O5568" s="6"/>
      <c r="V5568" s="6"/>
      <c r="AJ5568" s="6"/>
      <c r="BC5568" s="6"/>
    </row>
    <row r="5569" spans="8:55">
      <c r="H5569" s="6"/>
      <c r="O5569" s="6"/>
      <c r="V5569" s="6"/>
      <c r="AJ5569" s="6"/>
      <c r="BC5569" s="6"/>
    </row>
    <row r="5570" spans="8:55">
      <c r="H5570" s="6"/>
      <c r="O5570" s="6"/>
      <c r="V5570" s="6"/>
      <c r="AJ5570" s="6"/>
      <c r="BC5570" s="6"/>
    </row>
    <row r="5571" spans="8:55">
      <c r="H5571" s="6"/>
      <c r="O5571" s="6"/>
      <c r="V5571" s="6"/>
      <c r="AJ5571" s="6"/>
      <c r="BC5571" s="6"/>
    </row>
    <row r="5572" spans="8:55">
      <c r="H5572" s="6"/>
      <c r="O5572" s="6"/>
      <c r="V5572" s="6"/>
      <c r="AJ5572" s="6"/>
      <c r="BC5572" s="6"/>
    </row>
    <row r="5573" spans="8:55">
      <c r="H5573" s="6"/>
      <c r="O5573" s="6"/>
      <c r="V5573" s="6"/>
      <c r="AJ5573" s="6"/>
      <c r="BC5573" s="6"/>
    </row>
    <row r="5574" spans="8:55">
      <c r="H5574" s="6"/>
      <c r="O5574" s="6"/>
      <c r="V5574" s="6"/>
      <c r="AJ5574" s="6"/>
      <c r="BC5574" s="6"/>
    </row>
    <row r="5575" spans="8:55">
      <c r="H5575" s="6"/>
      <c r="O5575" s="6"/>
      <c r="V5575" s="6"/>
      <c r="AJ5575" s="6"/>
      <c r="BC5575" s="6"/>
    </row>
    <row r="5576" spans="8:55">
      <c r="H5576" s="6"/>
      <c r="O5576" s="6"/>
      <c r="V5576" s="6"/>
      <c r="AJ5576" s="6"/>
      <c r="BC5576" s="6"/>
    </row>
    <row r="5577" spans="8:55">
      <c r="H5577" s="6"/>
      <c r="O5577" s="6"/>
      <c r="V5577" s="6"/>
      <c r="AJ5577" s="6"/>
      <c r="BC5577" s="6"/>
    </row>
    <row r="5578" spans="8:55">
      <c r="H5578" s="6"/>
      <c r="O5578" s="6"/>
      <c r="V5578" s="6"/>
      <c r="AJ5578" s="6"/>
      <c r="BC5578" s="6"/>
    </row>
    <row r="5579" spans="8:55">
      <c r="H5579" s="6"/>
      <c r="O5579" s="6"/>
      <c r="V5579" s="6"/>
      <c r="AJ5579" s="6"/>
      <c r="BC5579" s="6"/>
    </row>
    <row r="5580" spans="8:55">
      <c r="H5580" s="6"/>
      <c r="O5580" s="6"/>
      <c r="V5580" s="6"/>
      <c r="AJ5580" s="6"/>
      <c r="BC5580" s="6"/>
    </row>
    <row r="5581" spans="8:55">
      <c r="H5581" s="6"/>
      <c r="O5581" s="6"/>
      <c r="V5581" s="6"/>
      <c r="AJ5581" s="6"/>
      <c r="BC5581" s="6"/>
    </row>
    <row r="5582" spans="8:55">
      <c r="H5582" s="6"/>
      <c r="O5582" s="6"/>
      <c r="V5582" s="6"/>
      <c r="AJ5582" s="6"/>
      <c r="BC5582" s="6"/>
    </row>
    <row r="5583" spans="8:55">
      <c r="H5583" s="6"/>
      <c r="O5583" s="6"/>
      <c r="V5583" s="6"/>
      <c r="AJ5583" s="6"/>
      <c r="BC5583" s="6"/>
    </row>
    <row r="5584" spans="8:55">
      <c r="H5584" s="6"/>
      <c r="O5584" s="6"/>
      <c r="V5584" s="6"/>
      <c r="AJ5584" s="6"/>
      <c r="BC5584" s="6"/>
    </row>
    <row r="5585" spans="8:55">
      <c r="H5585" s="6"/>
      <c r="O5585" s="6"/>
      <c r="V5585" s="6"/>
      <c r="AJ5585" s="6"/>
      <c r="BC5585" s="6"/>
    </row>
    <row r="5586" spans="8:55">
      <c r="H5586" s="6"/>
      <c r="O5586" s="6"/>
      <c r="V5586" s="6"/>
      <c r="AJ5586" s="6"/>
      <c r="BC5586" s="6"/>
    </row>
    <row r="5587" spans="8:55">
      <c r="H5587" s="6"/>
      <c r="O5587" s="6"/>
      <c r="V5587" s="6"/>
      <c r="AJ5587" s="6"/>
      <c r="BC5587" s="6"/>
    </row>
    <row r="5588" spans="8:55">
      <c r="H5588" s="6"/>
      <c r="O5588" s="6"/>
      <c r="V5588" s="6"/>
      <c r="AJ5588" s="6"/>
      <c r="BC5588" s="6"/>
    </row>
    <row r="5589" spans="8:55">
      <c r="H5589" s="6"/>
      <c r="O5589" s="6"/>
      <c r="V5589" s="6"/>
      <c r="AJ5589" s="6"/>
      <c r="BC5589" s="6"/>
    </row>
    <row r="5590" spans="8:55">
      <c r="H5590" s="6"/>
      <c r="O5590" s="6"/>
      <c r="V5590" s="6"/>
      <c r="AJ5590" s="6"/>
      <c r="BC5590" s="6"/>
    </row>
    <row r="5591" spans="8:55">
      <c r="H5591" s="6"/>
      <c r="O5591" s="6"/>
      <c r="V5591" s="6"/>
      <c r="AJ5591" s="6"/>
      <c r="BC5591" s="6"/>
    </row>
    <row r="5592" spans="8:55">
      <c r="H5592" s="6"/>
      <c r="O5592" s="6"/>
      <c r="V5592" s="6"/>
      <c r="AJ5592" s="6"/>
      <c r="BC5592" s="6"/>
    </row>
    <row r="5593" spans="8:55">
      <c r="H5593" s="6"/>
      <c r="O5593" s="6"/>
      <c r="V5593" s="6"/>
      <c r="AJ5593" s="6"/>
      <c r="BC5593" s="6"/>
    </row>
    <row r="5594" spans="8:55">
      <c r="H5594" s="6"/>
      <c r="O5594" s="6"/>
      <c r="V5594" s="6"/>
      <c r="AJ5594" s="6"/>
      <c r="BC5594" s="6"/>
    </row>
    <row r="5595" spans="8:55">
      <c r="H5595" s="6"/>
      <c r="O5595" s="6"/>
      <c r="V5595" s="6"/>
      <c r="AJ5595" s="6"/>
      <c r="BC5595" s="6"/>
    </row>
    <row r="5596" spans="8:55">
      <c r="H5596" s="6"/>
      <c r="O5596" s="6"/>
      <c r="V5596" s="6"/>
      <c r="AJ5596" s="6"/>
      <c r="BC5596" s="6"/>
    </row>
    <row r="5597" spans="8:55">
      <c r="H5597" s="6"/>
      <c r="O5597" s="6"/>
      <c r="V5597" s="6"/>
      <c r="AJ5597" s="6"/>
      <c r="BC5597" s="6"/>
    </row>
    <row r="5598" spans="8:55">
      <c r="H5598" s="6"/>
      <c r="O5598" s="6"/>
      <c r="V5598" s="6"/>
      <c r="AJ5598" s="6"/>
      <c r="BC5598" s="6"/>
    </row>
    <row r="5599" spans="8:55">
      <c r="H5599" s="6"/>
      <c r="O5599" s="6"/>
      <c r="V5599" s="6"/>
      <c r="AJ5599" s="6"/>
      <c r="BC5599" s="6"/>
    </row>
    <row r="5600" spans="8:55">
      <c r="H5600" s="6"/>
      <c r="O5600" s="6"/>
      <c r="V5600" s="6"/>
      <c r="AJ5600" s="6"/>
      <c r="BC5600" s="6"/>
    </row>
    <row r="5601" spans="8:55">
      <c r="H5601" s="6"/>
      <c r="O5601" s="6"/>
      <c r="V5601" s="6"/>
      <c r="AJ5601" s="6"/>
      <c r="BC5601" s="6"/>
    </row>
    <row r="5602" spans="8:55">
      <c r="H5602" s="6"/>
      <c r="O5602" s="6"/>
      <c r="V5602" s="6"/>
      <c r="AJ5602" s="6"/>
      <c r="BC5602" s="6"/>
    </row>
    <row r="5603" spans="8:55">
      <c r="H5603" s="6"/>
      <c r="O5603" s="6"/>
      <c r="V5603" s="6"/>
      <c r="AJ5603" s="6"/>
      <c r="BC5603" s="6"/>
    </row>
    <row r="5604" spans="8:55">
      <c r="H5604" s="6"/>
      <c r="O5604" s="6"/>
      <c r="V5604" s="6"/>
      <c r="AJ5604" s="6"/>
      <c r="BC5604" s="6"/>
    </row>
    <row r="5605" spans="8:55">
      <c r="H5605" s="6"/>
      <c r="O5605" s="6"/>
      <c r="V5605" s="6"/>
      <c r="AJ5605" s="6"/>
      <c r="BC5605" s="6"/>
    </row>
    <row r="5606" spans="8:55">
      <c r="H5606" s="6"/>
      <c r="O5606" s="6"/>
      <c r="V5606" s="6"/>
      <c r="AJ5606" s="6"/>
      <c r="BC5606" s="6"/>
    </row>
    <row r="5607" spans="8:55">
      <c r="H5607" s="6"/>
      <c r="O5607" s="6"/>
      <c r="V5607" s="6"/>
      <c r="AJ5607" s="6"/>
      <c r="BC5607" s="6"/>
    </row>
    <row r="5608" spans="8:55">
      <c r="H5608" s="6"/>
      <c r="O5608" s="6"/>
      <c r="V5608" s="6"/>
      <c r="AJ5608" s="6"/>
      <c r="BC5608" s="6"/>
    </row>
    <row r="5609" spans="8:55">
      <c r="H5609" s="6"/>
      <c r="O5609" s="6"/>
      <c r="V5609" s="6"/>
      <c r="AJ5609" s="6"/>
      <c r="BC5609" s="6"/>
    </row>
    <row r="5610" spans="8:55">
      <c r="H5610" s="6"/>
      <c r="O5610" s="6"/>
      <c r="V5610" s="6"/>
      <c r="AJ5610" s="6"/>
      <c r="BC5610" s="6"/>
    </row>
    <row r="5611" spans="8:55">
      <c r="H5611" s="6"/>
      <c r="O5611" s="6"/>
      <c r="V5611" s="6"/>
      <c r="AJ5611" s="6"/>
      <c r="BC5611" s="6"/>
    </row>
    <row r="5612" spans="8:55">
      <c r="H5612" s="6"/>
      <c r="O5612" s="6"/>
      <c r="V5612" s="6"/>
      <c r="AJ5612" s="6"/>
      <c r="BC5612" s="6"/>
    </row>
    <row r="5613" spans="8:55">
      <c r="H5613" s="6"/>
      <c r="O5613" s="6"/>
      <c r="V5613" s="6"/>
      <c r="AJ5613" s="6"/>
      <c r="BC5613" s="6"/>
    </row>
    <row r="5614" spans="8:55">
      <c r="H5614" s="6"/>
      <c r="O5614" s="6"/>
      <c r="V5614" s="6"/>
      <c r="AJ5614" s="6"/>
      <c r="BC5614" s="6"/>
    </row>
    <row r="5615" spans="8:55">
      <c r="H5615" s="6"/>
      <c r="O5615" s="6"/>
      <c r="V5615" s="6"/>
      <c r="AJ5615" s="6"/>
      <c r="BC5615" s="6"/>
    </row>
    <row r="5616" spans="8:55">
      <c r="H5616" s="6"/>
      <c r="O5616" s="6"/>
      <c r="V5616" s="6"/>
      <c r="AJ5616" s="6"/>
      <c r="BC5616" s="6"/>
    </row>
    <row r="5617" spans="8:55">
      <c r="H5617" s="6"/>
      <c r="O5617" s="6"/>
      <c r="V5617" s="6"/>
      <c r="AJ5617" s="6"/>
      <c r="BC5617" s="6"/>
    </row>
    <row r="5618" spans="8:55">
      <c r="H5618" s="6"/>
      <c r="O5618" s="6"/>
      <c r="V5618" s="6"/>
      <c r="AJ5618" s="6"/>
      <c r="BC5618" s="6"/>
    </row>
    <row r="5619" spans="8:55">
      <c r="H5619" s="6"/>
      <c r="O5619" s="6"/>
      <c r="V5619" s="6"/>
      <c r="AJ5619" s="6"/>
      <c r="BC5619" s="6"/>
    </row>
    <row r="5620" spans="8:55">
      <c r="H5620" s="6"/>
      <c r="O5620" s="6"/>
      <c r="V5620" s="6"/>
      <c r="AJ5620" s="6"/>
      <c r="BC5620" s="6"/>
    </row>
    <row r="5621" spans="8:55">
      <c r="H5621" s="6"/>
      <c r="O5621" s="6"/>
      <c r="V5621" s="6"/>
      <c r="AJ5621" s="6"/>
      <c r="BC5621" s="6"/>
    </row>
    <row r="5622" spans="8:55">
      <c r="H5622" s="6"/>
      <c r="O5622" s="6"/>
      <c r="V5622" s="6"/>
      <c r="AJ5622" s="6"/>
      <c r="BC5622" s="6"/>
    </row>
    <row r="5623" spans="8:55">
      <c r="H5623" s="6"/>
      <c r="O5623" s="6"/>
      <c r="V5623" s="6"/>
      <c r="AJ5623" s="6"/>
      <c r="BC5623" s="6"/>
    </row>
    <row r="5624" spans="8:55">
      <c r="H5624" s="6"/>
      <c r="O5624" s="6"/>
      <c r="V5624" s="6"/>
      <c r="AJ5624" s="6"/>
      <c r="BC5624" s="6"/>
    </row>
    <row r="5625" spans="8:55">
      <c r="H5625" s="6"/>
      <c r="O5625" s="6"/>
      <c r="V5625" s="6"/>
      <c r="AJ5625" s="6"/>
      <c r="BC5625" s="6"/>
    </row>
    <row r="5626" spans="8:55">
      <c r="H5626" s="6"/>
      <c r="O5626" s="6"/>
      <c r="V5626" s="6"/>
      <c r="AJ5626" s="6"/>
      <c r="BC5626" s="6"/>
    </row>
    <row r="5627" spans="8:55">
      <c r="H5627" s="6"/>
      <c r="O5627" s="6"/>
      <c r="V5627" s="6"/>
      <c r="AJ5627" s="6"/>
      <c r="BC5627" s="6"/>
    </row>
    <row r="5628" spans="8:55">
      <c r="H5628" s="6"/>
      <c r="O5628" s="6"/>
      <c r="V5628" s="6"/>
      <c r="AJ5628" s="6"/>
      <c r="BC5628" s="6"/>
    </row>
    <row r="5629" spans="8:55">
      <c r="H5629" s="6"/>
      <c r="O5629" s="6"/>
      <c r="V5629" s="6"/>
      <c r="AJ5629" s="6"/>
      <c r="BC5629" s="6"/>
    </row>
    <row r="5630" spans="8:55">
      <c r="H5630" s="6"/>
      <c r="O5630" s="6"/>
      <c r="V5630" s="6"/>
      <c r="AJ5630" s="6"/>
      <c r="BC5630" s="6"/>
    </row>
    <row r="5631" spans="8:55">
      <c r="H5631" s="6"/>
      <c r="O5631" s="6"/>
      <c r="V5631" s="6"/>
      <c r="AJ5631" s="6"/>
      <c r="BC5631" s="6"/>
    </row>
    <row r="5632" spans="8:55">
      <c r="H5632" s="6"/>
      <c r="O5632" s="6"/>
      <c r="V5632" s="6"/>
      <c r="AJ5632" s="6"/>
      <c r="BC5632" s="6"/>
    </row>
    <row r="5633" spans="8:55">
      <c r="H5633" s="6"/>
      <c r="O5633" s="6"/>
      <c r="V5633" s="6"/>
      <c r="AJ5633" s="6"/>
      <c r="BC5633" s="6"/>
    </row>
    <row r="5634" spans="8:55">
      <c r="H5634" s="6"/>
      <c r="O5634" s="6"/>
      <c r="V5634" s="6"/>
      <c r="AJ5634" s="6"/>
      <c r="BC5634" s="6"/>
    </row>
    <row r="5635" spans="8:55">
      <c r="H5635" s="6"/>
      <c r="O5635" s="6"/>
      <c r="V5635" s="6"/>
      <c r="AJ5635" s="6"/>
      <c r="BC5635" s="6"/>
    </row>
    <row r="5636" spans="8:55">
      <c r="H5636" s="6"/>
      <c r="O5636" s="6"/>
      <c r="V5636" s="6"/>
      <c r="AJ5636" s="6"/>
      <c r="BC5636" s="6"/>
    </row>
    <row r="5637" spans="8:55">
      <c r="H5637" s="6"/>
      <c r="O5637" s="6"/>
      <c r="V5637" s="6"/>
      <c r="AJ5637" s="6"/>
      <c r="BC5637" s="6"/>
    </row>
    <row r="5638" spans="8:55">
      <c r="H5638" s="6"/>
      <c r="O5638" s="6"/>
      <c r="V5638" s="6"/>
      <c r="AJ5638" s="6"/>
      <c r="BC5638" s="6"/>
    </row>
    <row r="5639" spans="8:55">
      <c r="H5639" s="6"/>
      <c r="O5639" s="6"/>
      <c r="V5639" s="6"/>
      <c r="AJ5639" s="6"/>
      <c r="BC5639" s="6"/>
    </row>
    <row r="5640" spans="8:55">
      <c r="H5640" s="6"/>
      <c r="O5640" s="6"/>
      <c r="V5640" s="6"/>
      <c r="AJ5640" s="6"/>
      <c r="BC5640" s="6"/>
    </row>
    <row r="5641" spans="8:55">
      <c r="H5641" s="6"/>
      <c r="O5641" s="6"/>
      <c r="V5641" s="6"/>
      <c r="AJ5641" s="6"/>
      <c r="BC5641" s="6"/>
    </row>
    <row r="5642" spans="8:55">
      <c r="H5642" s="6"/>
      <c r="O5642" s="6"/>
      <c r="V5642" s="6"/>
      <c r="AJ5642" s="6"/>
      <c r="BC5642" s="6"/>
    </row>
    <row r="5643" spans="8:55">
      <c r="H5643" s="6"/>
      <c r="O5643" s="6"/>
      <c r="V5643" s="6"/>
      <c r="AJ5643" s="6"/>
      <c r="BC5643" s="6"/>
    </row>
    <row r="5644" spans="8:55">
      <c r="H5644" s="6"/>
      <c r="O5644" s="6"/>
      <c r="V5644" s="6"/>
      <c r="AJ5644" s="6"/>
      <c r="BC5644" s="6"/>
    </row>
    <row r="5645" spans="8:55">
      <c r="H5645" s="6"/>
      <c r="O5645" s="6"/>
      <c r="V5645" s="6"/>
      <c r="AJ5645" s="6"/>
      <c r="BC5645" s="6"/>
    </row>
    <row r="5646" spans="8:55">
      <c r="H5646" s="6"/>
      <c r="O5646" s="6"/>
      <c r="V5646" s="6"/>
      <c r="AJ5646" s="6"/>
      <c r="BC5646" s="6"/>
    </row>
    <row r="5647" spans="8:55">
      <c r="H5647" s="6"/>
      <c r="O5647" s="6"/>
      <c r="V5647" s="6"/>
      <c r="AJ5647" s="6"/>
      <c r="BC5647" s="6"/>
    </row>
    <row r="5648" spans="8:55">
      <c r="H5648" s="6"/>
      <c r="O5648" s="6"/>
      <c r="V5648" s="6"/>
      <c r="AJ5648" s="6"/>
      <c r="BC5648" s="6"/>
    </row>
    <row r="5649" spans="8:55">
      <c r="H5649" s="6"/>
      <c r="O5649" s="6"/>
      <c r="V5649" s="6"/>
      <c r="AJ5649" s="6"/>
      <c r="BC5649" s="6"/>
    </row>
    <row r="5650" spans="8:55">
      <c r="H5650" s="6"/>
      <c r="O5650" s="6"/>
      <c r="V5650" s="6"/>
      <c r="AJ5650" s="6"/>
      <c r="BC5650" s="6"/>
    </row>
    <row r="5651" spans="8:55">
      <c r="H5651" s="6"/>
      <c r="O5651" s="6"/>
      <c r="V5651" s="6"/>
      <c r="AJ5651" s="6"/>
      <c r="BC5651" s="6"/>
    </row>
    <row r="5652" spans="8:55">
      <c r="H5652" s="6"/>
      <c r="O5652" s="6"/>
      <c r="V5652" s="6"/>
      <c r="AJ5652" s="6"/>
      <c r="BC5652" s="6"/>
    </row>
    <row r="5653" spans="8:55">
      <c r="H5653" s="6"/>
      <c r="O5653" s="6"/>
      <c r="V5653" s="6"/>
      <c r="AJ5653" s="6"/>
      <c r="BC5653" s="6"/>
    </row>
    <row r="5654" spans="8:55">
      <c r="H5654" s="6"/>
      <c r="O5654" s="6"/>
      <c r="V5654" s="6"/>
      <c r="AJ5654" s="6"/>
      <c r="BC5654" s="6"/>
    </row>
    <row r="5655" spans="8:55">
      <c r="H5655" s="6"/>
      <c r="O5655" s="6"/>
      <c r="V5655" s="6"/>
      <c r="AJ5655" s="6"/>
      <c r="BC5655" s="6"/>
    </row>
    <row r="5656" spans="8:55">
      <c r="H5656" s="6"/>
      <c r="O5656" s="6"/>
      <c r="V5656" s="6"/>
      <c r="AJ5656" s="6"/>
      <c r="BC5656" s="6"/>
    </row>
    <row r="5657" spans="8:55">
      <c r="H5657" s="6"/>
      <c r="O5657" s="6"/>
      <c r="V5657" s="6"/>
      <c r="AJ5657" s="6"/>
      <c r="BC5657" s="6"/>
    </row>
    <row r="5658" spans="8:55">
      <c r="H5658" s="6"/>
      <c r="O5658" s="6"/>
      <c r="V5658" s="6"/>
      <c r="AJ5658" s="6"/>
      <c r="BC5658" s="6"/>
    </row>
    <row r="5659" spans="8:55">
      <c r="H5659" s="6"/>
      <c r="O5659" s="6"/>
      <c r="V5659" s="6"/>
      <c r="AJ5659" s="6"/>
      <c r="BC5659" s="6"/>
    </row>
    <row r="5660" spans="8:55">
      <c r="H5660" s="6"/>
      <c r="O5660" s="6"/>
      <c r="V5660" s="6"/>
      <c r="AJ5660" s="6"/>
      <c r="BC5660" s="6"/>
    </row>
    <row r="5661" spans="8:55">
      <c r="H5661" s="6"/>
      <c r="O5661" s="6"/>
      <c r="V5661" s="6"/>
      <c r="AJ5661" s="6"/>
      <c r="BC5661" s="6"/>
    </row>
    <row r="5662" spans="8:55">
      <c r="H5662" s="6"/>
      <c r="O5662" s="6"/>
      <c r="V5662" s="6"/>
      <c r="AJ5662" s="6"/>
      <c r="BC5662" s="6"/>
    </row>
    <row r="5663" spans="8:55">
      <c r="H5663" s="6"/>
      <c r="O5663" s="6"/>
      <c r="V5663" s="6"/>
      <c r="AJ5663" s="6"/>
      <c r="BC5663" s="6"/>
    </row>
    <row r="5664" spans="8:55">
      <c r="H5664" s="6"/>
      <c r="O5664" s="6"/>
      <c r="V5664" s="6"/>
      <c r="AJ5664" s="6"/>
      <c r="BC5664" s="6"/>
    </row>
    <row r="5665" spans="8:55">
      <c r="H5665" s="6"/>
      <c r="O5665" s="6"/>
      <c r="V5665" s="6"/>
      <c r="AJ5665" s="6"/>
      <c r="BC5665" s="6"/>
    </row>
    <row r="5666" spans="8:55">
      <c r="H5666" s="6"/>
      <c r="O5666" s="6"/>
      <c r="V5666" s="6"/>
      <c r="AJ5666" s="6"/>
      <c r="BC5666" s="6"/>
    </row>
    <row r="5667" spans="8:55">
      <c r="H5667" s="6"/>
      <c r="O5667" s="6"/>
      <c r="V5667" s="6"/>
      <c r="AJ5667" s="6"/>
      <c r="BC5667" s="6"/>
    </row>
    <row r="5668" spans="8:55">
      <c r="H5668" s="6"/>
      <c r="O5668" s="6"/>
      <c r="V5668" s="6"/>
      <c r="AJ5668" s="6"/>
      <c r="BC5668" s="6"/>
    </row>
    <row r="5669" spans="8:55">
      <c r="H5669" s="6"/>
      <c r="O5669" s="6"/>
      <c r="V5669" s="6"/>
      <c r="AJ5669" s="6"/>
      <c r="BC5669" s="6"/>
    </row>
    <row r="5670" spans="8:55">
      <c r="H5670" s="6"/>
      <c r="O5670" s="6"/>
      <c r="V5670" s="6"/>
      <c r="AJ5670" s="6"/>
      <c r="BC5670" s="6"/>
    </row>
    <row r="5671" spans="8:55">
      <c r="H5671" s="6"/>
      <c r="O5671" s="6"/>
      <c r="V5671" s="6"/>
      <c r="AJ5671" s="6"/>
      <c r="BC5671" s="6"/>
    </row>
    <row r="5672" spans="8:55">
      <c r="H5672" s="6"/>
      <c r="O5672" s="6"/>
      <c r="V5672" s="6"/>
      <c r="AJ5672" s="6"/>
      <c r="BC5672" s="6"/>
    </row>
    <row r="5673" spans="8:55">
      <c r="H5673" s="6"/>
      <c r="O5673" s="6"/>
      <c r="V5673" s="6"/>
      <c r="AJ5673" s="6"/>
      <c r="BC5673" s="6"/>
    </row>
    <row r="5674" spans="8:55">
      <c r="H5674" s="6"/>
      <c r="O5674" s="6"/>
      <c r="V5674" s="6"/>
      <c r="AJ5674" s="6"/>
      <c r="BC5674" s="6"/>
    </row>
    <row r="5675" spans="8:55">
      <c r="H5675" s="6"/>
      <c r="O5675" s="6"/>
      <c r="V5675" s="6"/>
      <c r="AJ5675" s="6"/>
      <c r="BC5675" s="6"/>
    </row>
    <row r="5676" spans="8:55">
      <c r="H5676" s="6"/>
      <c r="O5676" s="6"/>
      <c r="V5676" s="6"/>
      <c r="AJ5676" s="6"/>
      <c r="BC5676" s="6"/>
    </row>
    <row r="5677" spans="8:55">
      <c r="H5677" s="6"/>
      <c r="O5677" s="6"/>
      <c r="V5677" s="6"/>
      <c r="AJ5677" s="6"/>
      <c r="BC5677" s="6"/>
    </row>
    <row r="5678" spans="8:55">
      <c r="H5678" s="6"/>
      <c r="O5678" s="6"/>
      <c r="V5678" s="6"/>
      <c r="AJ5678" s="6"/>
      <c r="BC5678" s="6"/>
    </row>
    <row r="5679" spans="8:55">
      <c r="H5679" s="6"/>
      <c r="O5679" s="6"/>
      <c r="V5679" s="6"/>
      <c r="AJ5679" s="6"/>
      <c r="BC5679" s="6"/>
    </row>
    <row r="5680" spans="8:55">
      <c r="H5680" s="6"/>
      <c r="O5680" s="6"/>
      <c r="V5680" s="6"/>
      <c r="AJ5680" s="6"/>
      <c r="BC5680" s="6"/>
    </row>
    <row r="5681" spans="8:55">
      <c r="H5681" s="6"/>
      <c r="O5681" s="6"/>
      <c r="V5681" s="6"/>
      <c r="AJ5681" s="6"/>
      <c r="BC5681" s="6"/>
    </row>
    <row r="5682" spans="8:55">
      <c r="H5682" s="6"/>
      <c r="O5682" s="6"/>
      <c r="V5682" s="6"/>
      <c r="AJ5682" s="6"/>
      <c r="BC5682" s="6"/>
    </row>
    <row r="5683" spans="8:55">
      <c r="H5683" s="6"/>
      <c r="O5683" s="6"/>
      <c r="V5683" s="6"/>
      <c r="AJ5683" s="6"/>
      <c r="BC5683" s="6"/>
    </row>
    <row r="5684" spans="8:55">
      <c r="H5684" s="6"/>
      <c r="O5684" s="6"/>
      <c r="V5684" s="6"/>
      <c r="AJ5684" s="6"/>
      <c r="BC5684" s="6"/>
    </row>
    <row r="5685" spans="8:55">
      <c r="H5685" s="6"/>
      <c r="O5685" s="6"/>
      <c r="V5685" s="6"/>
      <c r="AJ5685" s="6"/>
      <c r="BC5685" s="6"/>
    </row>
    <row r="5686" spans="8:55">
      <c r="H5686" s="6"/>
      <c r="O5686" s="6"/>
      <c r="V5686" s="6"/>
      <c r="AJ5686" s="6"/>
      <c r="BC5686" s="6"/>
    </row>
    <row r="5687" spans="8:55">
      <c r="H5687" s="6"/>
      <c r="O5687" s="6"/>
      <c r="V5687" s="6"/>
      <c r="AJ5687" s="6"/>
      <c r="BC5687" s="6"/>
    </row>
    <row r="5688" spans="8:55">
      <c r="H5688" s="6"/>
      <c r="O5688" s="6"/>
      <c r="V5688" s="6"/>
      <c r="AJ5688" s="6"/>
      <c r="BC5688" s="6"/>
    </row>
    <row r="5689" spans="8:55">
      <c r="H5689" s="6"/>
      <c r="O5689" s="6"/>
      <c r="V5689" s="6"/>
      <c r="AJ5689" s="6"/>
      <c r="BC5689" s="6"/>
    </row>
    <row r="5690" spans="8:55">
      <c r="H5690" s="6"/>
      <c r="O5690" s="6"/>
      <c r="V5690" s="6"/>
      <c r="AJ5690" s="6"/>
      <c r="BC5690" s="6"/>
    </row>
    <row r="5691" spans="8:55">
      <c r="H5691" s="6"/>
      <c r="O5691" s="6"/>
      <c r="V5691" s="6"/>
      <c r="AJ5691" s="6"/>
      <c r="BC5691" s="6"/>
    </row>
    <row r="5692" spans="8:55">
      <c r="H5692" s="6"/>
      <c r="O5692" s="6"/>
      <c r="V5692" s="6"/>
      <c r="AJ5692" s="6"/>
      <c r="BC5692" s="6"/>
    </row>
    <row r="5693" spans="8:55">
      <c r="H5693" s="6"/>
      <c r="O5693" s="6"/>
      <c r="V5693" s="6"/>
      <c r="AJ5693" s="6"/>
      <c r="BC5693" s="6"/>
    </row>
    <row r="5694" spans="8:55">
      <c r="H5694" s="6"/>
      <c r="O5694" s="6"/>
      <c r="V5694" s="6"/>
      <c r="AJ5694" s="6"/>
      <c r="BC5694" s="6"/>
    </row>
    <row r="5695" spans="8:55">
      <c r="H5695" s="6"/>
      <c r="O5695" s="6"/>
      <c r="V5695" s="6"/>
      <c r="AJ5695" s="6"/>
      <c r="BC5695" s="6"/>
    </row>
    <row r="5696" spans="8:55">
      <c r="H5696" s="6"/>
      <c r="O5696" s="6"/>
      <c r="V5696" s="6"/>
      <c r="AJ5696" s="6"/>
      <c r="BC5696" s="6"/>
    </row>
    <row r="5697" spans="8:55">
      <c r="H5697" s="6"/>
      <c r="O5697" s="6"/>
      <c r="V5697" s="6"/>
      <c r="AJ5697" s="6"/>
      <c r="BC5697" s="6"/>
    </row>
    <row r="5698" spans="8:55">
      <c r="H5698" s="6"/>
      <c r="O5698" s="6"/>
      <c r="V5698" s="6"/>
      <c r="AJ5698" s="6"/>
      <c r="BC5698" s="6"/>
    </row>
    <row r="5699" spans="8:55">
      <c r="H5699" s="6"/>
      <c r="O5699" s="6"/>
      <c r="V5699" s="6"/>
      <c r="AJ5699" s="6"/>
      <c r="BC5699" s="6"/>
    </row>
    <row r="5700" spans="8:55">
      <c r="H5700" s="6"/>
      <c r="O5700" s="6"/>
      <c r="V5700" s="6"/>
      <c r="AJ5700" s="6"/>
      <c r="BC5700" s="6"/>
    </row>
    <row r="5701" spans="8:55">
      <c r="H5701" s="6"/>
      <c r="O5701" s="6"/>
      <c r="V5701" s="6"/>
      <c r="AJ5701" s="6"/>
      <c r="BC5701" s="6"/>
    </row>
    <row r="5702" spans="8:55">
      <c r="H5702" s="6"/>
      <c r="O5702" s="6"/>
      <c r="V5702" s="6"/>
      <c r="AJ5702" s="6"/>
      <c r="BC5702" s="6"/>
    </row>
    <row r="5703" spans="8:55">
      <c r="H5703" s="6"/>
      <c r="O5703" s="6"/>
      <c r="V5703" s="6"/>
      <c r="AJ5703" s="6"/>
      <c r="BC5703" s="6"/>
    </row>
    <row r="5704" spans="8:55">
      <c r="H5704" s="6"/>
      <c r="O5704" s="6"/>
      <c r="V5704" s="6"/>
      <c r="AJ5704" s="6"/>
      <c r="BC5704" s="6"/>
    </row>
    <row r="5705" spans="8:55">
      <c r="H5705" s="6"/>
      <c r="O5705" s="6"/>
      <c r="V5705" s="6"/>
      <c r="AJ5705" s="6"/>
      <c r="BC5705" s="6"/>
    </row>
    <row r="5706" spans="8:55">
      <c r="H5706" s="6"/>
      <c r="O5706" s="6"/>
      <c r="V5706" s="6"/>
      <c r="AJ5706" s="6"/>
      <c r="BC5706" s="6"/>
    </row>
    <row r="5707" spans="8:55">
      <c r="H5707" s="6"/>
      <c r="O5707" s="6"/>
      <c r="V5707" s="6"/>
      <c r="AJ5707" s="6"/>
      <c r="BC5707" s="6"/>
    </row>
    <row r="5708" spans="8:55">
      <c r="H5708" s="6"/>
      <c r="O5708" s="6"/>
      <c r="V5708" s="6"/>
      <c r="AJ5708" s="6"/>
      <c r="BC5708" s="6"/>
    </row>
    <row r="5709" spans="8:55">
      <c r="H5709" s="6"/>
      <c r="O5709" s="6"/>
      <c r="V5709" s="6"/>
      <c r="AJ5709" s="6"/>
      <c r="BC5709" s="6"/>
    </row>
    <row r="5710" spans="8:55">
      <c r="H5710" s="6"/>
      <c r="O5710" s="6"/>
      <c r="V5710" s="6"/>
      <c r="AJ5710" s="6"/>
      <c r="BC5710" s="6"/>
    </row>
    <row r="5711" spans="8:55">
      <c r="H5711" s="6"/>
      <c r="O5711" s="6"/>
      <c r="V5711" s="6"/>
      <c r="AJ5711" s="6"/>
      <c r="BC5711" s="6"/>
    </row>
    <row r="5712" spans="8:55">
      <c r="H5712" s="6"/>
      <c r="O5712" s="6"/>
      <c r="V5712" s="6"/>
      <c r="AJ5712" s="6"/>
      <c r="BC5712" s="6"/>
    </row>
    <row r="5713" spans="8:55">
      <c r="H5713" s="6"/>
      <c r="O5713" s="6"/>
      <c r="V5713" s="6"/>
      <c r="AJ5713" s="6"/>
      <c r="BC5713" s="6"/>
    </row>
    <row r="5714" spans="8:55">
      <c r="H5714" s="6"/>
      <c r="O5714" s="6"/>
      <c r="V5714" s="6"/>
      <c r="AJ5714" s="6"/>
      <c r="BC5714" s="6"/>
    </row>
    <row r="5715" spans="8:55">
      <c r="H5715" s="6"/>
      <c r="O5715" s="6"/>
      <c r="V5715" s="6"/>
      <c r="AJ5715" s="6"/>
      <c r="BC5715" s="6"/>
    </row>
    <row r="5716" spans="8:55">
      <c r="H5716" s="6"/>
      <c r="O5716" s="6"/>
      <c r="V5716" s="6"/>
      <c r="AJ5716" s="6"/>
      <c r="BC5716" s="6"/>
    </row>
    <row r="5717" spans="8:55">
      <c r="H5717" s="6"/>
      <c r="O5717" s="6"/>
      <c r="V5717" s="6"/>
      <c r="AJ5717" s="6"/>
      <c r="BC5717" s="6"/>
    </row>
    <row r="5718" spans="8:55">
      <c r="H5718" s="6"/>
      <c r="O5718" s="6"/>
      <c r="V5718" s="6"/>
      <c r="AJ5718" s="6"/>
      <c r="BC5718" s="6"/>
    </row>
    <row r="5719" spans="8:55">
      <c r="H5719" s="6"/>
      <c r="O5719" s="6"/>
      <c r="V5719" s="6"/>
      <c r="AJ5719" s="6"/>
      <c r="BC5719" s="6"/>
    </row>
    <row r="5720" spans="8:55">
      <c r="H5720" s="6"/>
      <c r="O5720" s="6"/>
      <c r="V5720" s="6"/>
      <c r="AJ5720" s="6"/>
      <c r="BC5720" s="6"/>
    </row>
    <row r="5721" spans="8:55">
      <c r="H5721" s="6"/>
      <c r="O5721" s="6"/>
      <c r="V5721" s="6"/>
      <c r="AJ5721" s="6"/>
      <c r="BC5721" s="6"/>
    </row>
    <row r="5722" spans="8:55">
      <c r="H5722" s="6"/>
      <c r="O5722" s="6"/>
      <c r="V5722" s="6"/>
      <c r="AJ5722" s="6"/>
      <c r="BC5722" s="6"/>
    </row>
    <row r="5723" spans="8:55">
      <c r="H5723" s="6"/>
      <c r="O5723" s="6"/>
      <c r="V5723" s="6"/>
      <c r="AJ5723" s="6"/>
      <c r="BC5723" s="6"/>
    </row>
    <row r="5724" spans="8:55">
      <c r="H5724" s="6"/>
      <c r="O5724" s="6"/>
      <c r="V5724" s="6"/>
      <c r="AJ5724" s="6"/>
      <c r="BC5724" s="6"/>
    </row>
    <row r="5725" spans="8:55">
      <c r="H5725" s="6"/>
      <c r="O5725" s="6"/>
      <c r="V5725" s="6"/>
      <c r="AJ5725" s="6"/>
      <c r="BC5725" s="6"/>
    </row>
    <row r="5726" spans="8:55">
      <c r="H5726" s="6"/>
      <c r="O5726" s="6"/>
      <c r="V5726" s="6"/>
      <c r="AJ5726" s="6"/>
      <c r="BC5726" s="6"/>
    </row>
    <row r="5727" spans="8:55">
      <c r="H5727" s="6"/>
      <c r="O5727" s="6"/>
      <c r="V5727" s="6"/>
      <c r="AJ5727" s="6"/>
      <c r="BC5727" s="6"/>
    </row>
    <row r="5728" spans="8:55">
      <c r="H5728" s="6"/>
      <c r="O5728" s="6"/>
      <c r="V5728" s="6"/>
      <c r="AJ5728" s="6"/>
      <c r="BC5728" s="6"/>
    </row>
    <row r="5729" spans="8:55">
      <c r="H5729" s="6"/>
      <c r="O5729" s="6"/>
      <c r="V5729" s="6"/>
      <c r="AJ5729" s="6"/>
      <c r="BC5729" s="6"/>
    </row>
    <row r="5730" spans="8:55">
      <c r="H5730" s="6"/>
      <c r="O5730" s="6"/>
      <c r="V5730" s="6"/>
      <c r="AJ5730" s="6"/>
      <c r="BC5730" s="6"/>
    </row>
    <row r="5731" spans="8:55">
      <c r="H5731" s="6"/>
      <c r="O5731" s="6"/>
      <c r="V5731" s="6"/>
      <c r="AJ5731" s="6"/>
      <c r="BC5731" s="6"/>
    </row>
    <row r="5732" spans="8:55">
      <c r="H5732" s="6"/>
      <c r="O5732" s="6"/>
      <c r="V5732" s="6"/>
      <c r="AJ5732" s="6"/>
      <c r="BC5732" s="6"/>
    </row>
    <row r="5733" spans="8:55">
      <c r="H5733" s="6"/>
      <c r="O5733" s="6"/>
      <c r="V5733" s="6"/>
      <c r="AJ5733" s="6"/>
      <c r="BC5733" s="6"/>
    </row>
    <row r="5734" spans="8:55">
      <c r="H5734" s="6"/>
      <c r="O5734" s="6"/>
      <c r="V5734" s="6"/>
      <c r="AJ5734" s="6"/>
      <c r="BC5734" s="6"/>
    </row>
    <row r="5735" spans="8:55">
      <c r="H5735" s="6"/>
      <c r="O5735" s="6"/>
      <c r="V5735" s="6"/>
      <c r="AJ5735" s="6"/>
      <c r="BC5735" s="6"/>
    </row>
    <row r="5736" spans="8:55">
      <c r="H5736" s="6"/>
      <c r="O5736" s="6"/>
      <c r="V5736" s="6"/>
      <c r="AJ5736" s="6"/>
      <c r="BC5736" s="6"/>
    </row>
    <row r="5737" spans="8:55">
      <c r="H5737" s="6"/>
      <c r="O5737" s="6"/>
      <c r="V5737" s="6"/>
      <c r="AJ5737" s="6"/>
      <c r="BC5737" s="6"/>
    </row>
    <row r="5738" spans="8:55">
      <c r="H5738" s="6"/>
      <c r="O5738" s="6"/>
      <c r="V5738" s="6"/>
      <c r="AJ5738" s="6"/>
      <c r="BC5738" s="6"/>
    </row>
    <row r="5739" spans="8:55">
      <c r="H5739" s="6"/>
      <c r="O5739" s="6"/>
      <c r="V5739" s="6"/>
      <c r="AJ5739" s="6"/>
      <c r="BC5739" s="6"/>
    </row>
    <row r="5740" spans="8:55">
      <c r="H5740" s="6"/>
      <c r="O5740" s="6"/>
      <c r="V5740" s="6"/>
      <c r="AJ5740" s="6"/>
      <c r="BC5740" s="6"/>
    </row>
    <row r="5741" spans="8:55">
      <c r="H5741" s="6"/>
      <c r="O5741" s="6"/>
      <c r="V5741" s="6"/>
      <c r="AJ5741" s="6"/>
      <c r="BC5741" s="6"/>
    </row>
    <row r="5742" spans="8:55">
      <c r="H5742" s="6"/>
      <c r="O5742" s="6"/>
      <c r="V5742" s="6"/>
      <c r="AJ5742" s="6"/>
      <c r="BC5742" s="6"/>
    </row>
    <row r="5743" spans="8:55">
      <c r="H5743" s="6"/>
      <c r="O5743" s="6"/>
      <c r="V5743" s="6"/>
      <c r="AJ5743" s="6"/>
      <c r="BC5743" s="6"/>
    </row>
    <row r="5744" spans="8:55">
      <c r="H5744" s="6"/>
      <c r="O5744" s="6"/>
      <c r="V5744" s="6"/>
      <c r="AJ5744" s="6"/>
      <c r="BC5744" s="6"/>
    </row>
    <row r="5745" spans="8:55">
      <c r="H5745" s="6"/>
      <c r="O5745" s="6"/>
      <c r="V5745" s="6"/>
      <c r="AJ5745" s="6"/>
      <c r="BC5745" s="6"/>
    </row>
    <row r="5746" spans="8:55">
      <c r="H5746" s="6"/>
      <c r="O5746" s="6"/>
      <c r="V5746" s="6"/>
      <c r="AJ5746" s="6"/>
      <c r="BC5746" s="6"/>
    </row>
    <row r="5747" spans="8:55">
      <c r="H5747" s="6"/>
      <c r="O5747" s="6"/>
      <c r="V5747" s="6"/>
      <c r="AJ5747" s="6"/>
      <c r="BC5747" s="6"/>
    </row>
    <row r="5748" spans="8:55">
      <c r="H5748" s="6"/>
      <c r="O5748" s="6"/>
      <c r="V5748" s="6"/>
      <c r="AJ5748" s="6"/>
      <c r="BC5748" s="6"/>
    </row>
    <row r="5749" spans="8:55">
      <c r="H5749" s="6"/>
      <c r="O5749" s="6"/>
      <c r="V5749" s="6"/>
      <c r="AJ5749" s="6"/>
      <c r="BC5749" s="6"/>
    </row>
    <row r="5750" spans="8:55">
      <c r="H5750" s="6"/>
      <c r="O5750" s="6"/>
      <c r="V5750" s="6"/>
      <c r="AJ5750" s="6"/>
      <c r="BC5750" s="6"/>
    </row>
    <row r="5751" spans="8:55">
      <c r="H5751" s="6"/>
      <c r="O5751" s="6"/>
      <c r="V5751" s="6"/>
      <c r="AJ5751" s="6"/>
      <c r="BC5751" s="6"/>
    </row>
    <row r="5752" spans="8:55">
      <c r="H5752" s="6"/>
      <c r="O5752" s="6"/>
      <c r="V5752" s="6"/>
      <c r="AJ5752" s="6"/>
      <c r="BC5752" s="6"/>
    </row>
    <row r="5753" spans="8:55">
      <c r="H5753" s="6"/>
      <c r="O5753" s="6"/>
      <c r="V5753" s="6"/>
      <c r="AJ5753" s="6"/>
      <c r="BC5753" s="6"/>
    </row>
    <row r="5754" spans="8:55">
      <c r="H5754" s="6"/>
      <c r="O5754" s="6"/>
      <c r="V5754" s="6"/>
      <c r="AJ5754" s="6"/>
      <c r="BC5754" s="6"/>
    </row>
    <row r="5755" spans="8:55">
      <c r="H5755" s="6"/>
      <c r="O5755" s="6"/>
      <c r="V5755" s="6"/>
      <c r="AJ5755" s="6"/>
      <c r="BC5755" s="6"/>
    </row>
    <row r="5756" spans="8:55">
      <c r="H5756" s="6"/>
      <c r="O5756" s="6"/>
      <c r="V5756" s="6"/>
      <c r="AJ5756" s="6"/>
      <c r="BC5756" s="6"/>
    </row>
    <row r="5757" spans="8:55">
      <c r="H5757" s="6"/>
      <c r="O5757" s="6"/>
      <c r="V5757" s="6"/>
      <c r="AJ5757" s="6"/>
      <c r="BC5757" s="6"/>
    </row>
    <row r="5758" spans="8:55">
      <c r="H5758" s="6"/>
      <c r="O5758" s="6"/>
      <c r="V5758" s="6"/>
      <c r="AJ5758" s="6"/>
      <c r="BC5758" s="6"/>
    </row>
    <row r="5759" spans="8:55">
      <c r="H5759" s="6"/>
      <c r="O5759" s="6"/>
      <c r="V5759" s="6"/>
      <c r="AJ5759" s="6"/>
      <c r="BC5759" s="6"/>
    </row>
    <row r="5760" spans="8:55">
      <c r="H5760" s="6"/>
      <c r="O5760" s="6"/>
      <c r="V5760" s="6"/>
      <c r="AJ5760" s="6"/>
      <c r="BC5760" s="6"/>
    </row>
    <row r="5761" spans="8:55">
      <c r="H5761" s="6"/>
      <c r="O5761" s="6"/>
      <c r="V5761" s="6"/>
      <c r="AJ5761" s="6"/>
      <c r="BC5761" s="6"/>
    </row>
    <row r="5762" spans="8:55">
      <c r="H5762" s="6"/>
      <c r="O5762" s="6"/>
      <c r="V5762" s="6"/>
      <c r="AJ5762" s="6"/>
      <c r="BC5762" s="6"/>
    </row>
    <row r="5763" spans="8:55">
      <c r="H5763" s="6"/>
      <c r="O5763" s="6"/>
      <c r="V5763" s="6"/>
      <c r="AJ5763" s="6"/>
      <c r="BC5763" s="6"/>
    </row>
    <row r="5764" spans="8:55">
      <c r="H5764" s="6"/>
      <c r="O5764" s="6"/>
      <c r="V5764" s="6"/>
      <c r="AJ5764" s="6"/>
      <c r="BC5764" s="6"/>
    </row>
    <row r="5765" spans="8:55">
      <c r="H5765" s="6"/>
      <c r="O5765" s="6"/>
      <c r="V5765" s="6"/>
      <c r="AJ5765" s="6"/>
      <c r="BC5765" s="6"/>
    </row>
    <row r="5766" spans="8:55">
      <c r="H5766" s="6"/>
      <c r="O5766" s="6"/>
      <c r="V5766" s="6"/>
      <c r="AJ5766" s="6"/>
      <c r="BC5766" s="6"/>
    </row>
    <row r="5767" spans="8:55">
      <c r="H5767" s="6"/>
      <c r="O5767" s="6"/>
      <c r="V5767" s="6"/>
      <c r="AJ5767" s="6"/>
      <c r="BC5767" s="6"/>
    </row>
    <row r="5768" spans="8:55">
      <c r="H5768" s="6"/>
      <c r="O5768" s="6"/>
      <c r="V5768" s="6"/>
      <c r="AJ5768" s="6"/>
      <c r="BC5768" s="6"/>
    </row>
    <row r="5769" spans="8:55">
      <c r="H5769" s="6"/>
      <c r="O5769" s="6"/>
      <c r="V5769" s="6"/>
      <c r="AJ5769" s="6"/>
      <c r="BC5769" s="6"/>
    </row>
    <row r="5770" spans="8:55">
      <c r="H5770" s="6"/>
      <c r="O5770" s="6"/>
      <c r="V5770" s="6"/>
      <c r="AJ5770" s="6"/>
      <c r="BC5770" s="6"/>
    </row>
    <row r="5771" spans="8:55">
      <c r="H5771" s="6"/>
      <c r="O5771" s="6"/>
      <c r="V5771" s="6"/>
      <c r="AJ5771" s="6"/>
      <c r="BC5771" s="6"/>
    </row>
    <row r="5772" spans="8:55">
      <c r="H5772" s="6"/>
      <c r="O5772" s="6"/>
      <c r="V5772" s="6"/>
      <c r="AJ5772" s="6"/>
      <c r="BC5772" s="6"/>
    </row>
    <row r="5773" spans="8:55">
      <c r="H5773" s="6"/>
      <c r="O5773" s="6"/>
      <c r="V5773" s="6"/>
      <c r="AJ5773" s="6"/>
      <c r="BC5773" s="6"/>
    </row>
    <row r="5774" spans="8:55">
      <c r="H5774" s="6"/>
      <c r="O5774" s="6"/>
      <c r="V5774" s="6"/>
      <c r="AJ5774" s="6"/>
      <c r="BC5774" s="6"/>
    </row>
    <row r="5775" spans="8:55">
      <c r="H5775" s="6"/>
      <c r="O5775" s="6"/>
      <c r="V5775" s="6"/>
      <c r="AJ5775" s="6"/>
      <c r="BC5775" s="6"/>
    </row>
    <row r="5776" spans="8:55">
      <c r="H5776" s="6"/>
      <c r="O5776" s="6"/>
      <c r="V5776" s="6"/>
      <c r="AJ5776" s="6"/>
      <c r="BC5776" s="6"/>
    </row>
    <row r="5777" spans="8:55">
      <c r="H5777" s="6"/>
      <c r="O5777" s="6"/>
      <c r="V5777" s="6"/>
      <c r="AJ5777" s="6"/>
      <c r="BC5777" s="6"/>
    </row>
    <row r="5778" spans="8:55">
      <c r="H5778" s="6"/>
      <c r="O5778" s="6"/>
      <c r="V5778" s="6"/>
      <c r="AJ5778" s="6"/>
      <c r="BC5778" s="6"/>
    </row>
    <row r="5779" spans="8:55">
      <c r="H5779" s="6"/>
      <c r="O5779" s="6"/>
      <c r="V5779" s="6"/>
      <c r="AJ5779" s="6"/>
      <c r="BC5779" s="6"/>
    </row>
    <row r="5780" spans="8:55">
      <c r="H5780" s="6"/>
      <c r="O5780" s="6"/>
      <c r="V5780" s="6"/>
      <c r="AJ5780" s="6"/>
      <c r="BC5780" s="6"/>
    </row>
    <row r="5781" spans="8:55">
      <c r="H5781" s="6"/>
      <c r="O5781" s="6"/>
      <c r="V5781" s="6"/>
      <c r="AJ5781" s="6"/>
      <c r="BC5781" s="6"/>
    </row>
    <row r="5782" spans="8:55">
      <c r="H5782" s="6"/>
      <c r="O5782" s="6"/>
      <c r="V5782" s="6"/>
      <c r="AJ5782" s="6"/>
      <c r="BC5782" s="6"/>
    </row>
    <row r="5783" spans="8:55">
      <c r="H5783" s="6"/>
      <c r="O5783" s="6"/>
      <c r="V5783" s="6"/>
      <c r="AJ5783" s="6"/>
      <c r="BC5783" s="6"/>
    </row>
    <row r="5784" spans="8:55">
      <c r="H5784" s="6"/>
      <c r="O5784" s="6"/>
      <c r="V5784" s="6"/>
      <c r="AJ5784" s="6"/>
      <c r="BC5784" s="6"/>
    </row>
    <row r="5785" spans="8:55">
      <c r="H5785" s="6"/>
      <c r="O5785" s="6"/>
      <c r="V5785" s="6"/>
      <c r="AJ5785" s="6"/>
      <c r="BC5785" s="6"/>
    </row>
    <row r="5786" spans="8:55">
      <c r="H5786" s="6"/>
      <c r="O5786" s="6"/>
      <c r="V5786" s="6"/>
      <c r="AJ5786" s="6"/>
      <c r="BC5786" s="6"/>
    </row>
    <row r="5787" spans="8:55">
      <c r="H5787" s="6"/>
      <c r="O5787" s="6"/>
      <c r="V5787" s="6"/>
      <c r="AJ5787" s="6"/>
      <c r="BC5787" s="6"/>
    </row>
    <row r="5788" spans="8:55">
      <c r="H5788" s="6"/>
      <c r="O5788" s="6"/>
      <c r="V5788" s="6"/>
      <c r="AJ5788" s="6"/>
      <c r="BC5788" s="6"/>
    </row>
    <row r="5789" spans="8:55">
      <c r="H5789" s="6"/>
      <c r="O5789" s="6"/>
      <c r="V5789" s="6"/>
      <c r="AJ5789" s="6"/>
      <c r="BC5789" s="6"/>
    </row>
    <row r="5790" spans="8:55">
      <c r="H5790" s="6"/>
      <c r="O5790" s="6"/>
      <c r="V5790" s="6"/>
      <c r="AJ5790" s="6"/>
      <c r="BC5790" s="6"/>
    </row>
    <row r="5791" spans="8:55">
      <c r="H5791" s="6"/>
      <c r="O5791" s="6"/>
      <c r="V5791" s="6"/>
      <c r="AJ5791" s="6"/>
      <c r="BC5791" s="6"/>
    </row>
    <row r="5792" spans="8:55">
      <c r="H5792" s="6"/>
      <c r="O5792" s="6"/>
      <c r="V5792" s="6"/>
      <c r="AJ5792" s="6"/>
      <c r="BC5792" s="6"/>
    </row>
    <row r="5793" spans="8:55">
      <c r="H5793" s="6"/>
      <c r="O5793" s="6"/>
      <c r="V5793" s="6"/>
      <c r="AJ5793" s="6"/>
      <c r="BC5793" s="6"/>
    </row>
    <row r="5794" spans="8:55">
      <c r="H5794" s="6"/>
      <c r="O5794" s="6"/>
      <c r="V5794" s="6"/>
      <c r="AJ5794" s="6"/>
      <c r="BC5794" s="6"/>
    </row>
    <row r="5795" spans="8:55">
      <c r="H5795" s="6"/>
      <c r="O5795" s="6"/>
      <c r="V5795" s="6"/>
      <c r="AJ5795" s="6"/>
      <c r="BC5795" s="6"/>
    </row>
    <row r="5796" spans="8:55">
      <c r="H5796" s="6"/>
      <c r="O5796" s="6"/>
      <c r="V5796" s="6"/>
      <c r="AJ5796" s="6"/>
      <c r="BC5796" s="6"/>
    </row>
    <row r="5797" spans="8:55">
      <c r="H5797" s="6"/>
      <c r="O5797" s="6"/>
      <c r="V5797" s="6"/>
      <c r="AJ5797" s="6"/>
      <c r="BC5797" s="6"/>
    </row>
    <row r="5798" spans="8:55">
      <c r="H5798" s="6"/>
      <c r="O5798" s="6"/>
      <c r="V5798" s="6"/>
      <c r="AJ5798" s="6"/>
      <c r="BC5798" s="6"/>
    </row>
    <row r="5799" spans="8:55">
      <c r="H5799" s="6"/>
      <c r="O5799" s="6"/>
      <c r="V5799" s="6"/>
      <c r="AJ5799" s="6"/>
      <c r="BC5799" s="6"/>
    </row>
    <row r="5800" spans="8:55">
      <c r="H5800" s="6"/>
      <c r="O5800" s="6"/>
      <c r="V5800" s="6"/>
      <c r="AJ5800" s="6"/>
      <c r="BC5800" s="6"/>
    </row>
    <row r="5801" spans="8:55">
      <c r="H5801" s="6"/>
      <c r="O5801" s="6"/>
      <c r="V5801" s="6"/>
      <c r="AJ5801" s="6"/>
      <c r="BC5801" s="6"/>
    </row>
    <row r="5802" spans="8:55">
      <c r="H5802" s="6"/>
      <c r="O5802" s="6"/>
      <c r="V5802" s="6"/>
      <c r="AJ5802" s="6"/>
      <c r="BC5802" s="6"/>
    </row>
    <row r="5803" spans="8:55">
      <c r="H5803" s="6"/>
      <c r="O5803" s="6"/>
      <c r="V5803" s="6"/>
      <c r="AJ5803" s="6"/>
      <c r="BC5803" s="6"/>
    </row>
    <row r="5804" spans="8:55">
      <c r="H5804" s="6"/>
      <c r="O5804" s="6"/>
      <c r="V5804" s="6"/>
      <c r="AJ5804" s="6"/>
      <c r="BC5804" s="6"/>
    </row>
    <row r="5805" spans="8:55">
      <c r="H5805" s="6"/>
      <c r="O5805" s="6"/>
      <c r="V5805" s="6"/>
      <c r="AJ5805" s="6"/>
      <c r="BC5805" s="6"/>
    </row>
    <row r="5806" spans="8:55">
      <c r="H5806" s="6"/>
      <c r="O5806" s="6"/>
      <c r="V5806" s="6"/>
      <c r="AJ5806" s="6"/>
      <c r="BC5806" s="6"/>
    </row>
    <row r="5807" spans="8:55">
      <c r="H5807" s="6"/>
      <c r="O5807" s="6"/>
      <c r="V5807" s="6"/>
      <c r="AJ5807" s="6"/>
      <c r="BC5807" s="6"/>
    </row>
    <row r="5808" spans="8:55">
      <c r="H5808" s="6"/>
      <c r="O5808" s="6"/>
      <c r="V5808" s="6"/>
      <c r="AJ5808" s="6"/>
      <c r="BC5808" s="6"/>
    </row>
    <row r="5809" spans="8:55">
      <c r="H5809" s="6"/>
      <c r="O5809" s="6"/>
      <c r="V5809" s="6"/>
      <c r="AJ5809" s="6"/>
      <c r="BC5809" s="6"/>
    </row>
    <row r="5810" spans="8:55">
      <c r="H5810" s="6"/>
      <c r="O5810" s="6"/>
      <c r="V5810" s="6"/>
      <c r="AJ5810" s="6"/>
      <c r="BC5810" s="6"/>
    </row>
    <row r="5811" spans="8:55">
      <c r="H5811" s="6"/>
      <c r="O5811" s="6"/>
      <c r="V5811" s="6"/>
      <c r="AJ5811" s="6"/>
      <c r="BC5811" s="6"/>
    </row>
    <row r="5812" spans="8:55">
      <c r="H5812" s="6"/>
      <c r="O5812" s="6"/>
      <c r="V5812" s="6"/>
      <c r="AJ5812" s="6"/>
      <c r="BC5812" s="6"/>
    </row>
    <row r="5813" spans="8:55">
      <c r="H5813" s="6"/>
      <c r="O5813" s="6"/>
      <c r="V5813" s="6"/>
      <c r="AJ5813" s="6"/>
      <c r="BC5813" s="6"/>
    </row>
    <row r="5814" spans="8:55">
      <c r="H5814" s="6"/>
      <c r="O5814" s="6"/>
      <c r="V5814" s="6"/>
      <c r="AJ5814" s="6"/>
      <c r="BC5814" s="6"/>
    </row>
    <row r="5815" spans="8:55">
      <c r="H5815" s="6"/>
      <c r="O5815" s="6"/>
      <c r="V5815" s="6"/>
      <c r="AJ5815" s="6"/>
      <c r="BC5815" s="6"/>
    </row>
    <row r="5816" spans="8:55">
      <c r="H5816" s="6"/>
      <c r="O5816" s="6"/>
      <c r="V5816" s="6"/>
      <c r="AJ5816" s="6"/>
      <c r="BC5816" s="6"/>
    </row>
    <row r="5817" spans="8:55">
      <c r="H5817" s="6"/>
      <c r="O5817" s="6"/>
      <c r="V5817" s="6"/>
      <c r="AJ5817" s="6"/>
      <c r="BC5817" s="6"/>
    </row>
    <row r="5818" spans="8:55">
      <c r="H5818" s="6"/>
      <c r="O5818" s="6"/>
      <c r="V5818" s="6"/>
      <c r="AJ5818" s="6"/>
      <c r="BC5818" s="6"/>
    </row>
    <row r="5819" spans="8:55">
      <c r="H5819" s="6"/>
      <c r="O5819" s="6"/>
      <c r="V5819" s="6"/>
      <c r="AJ5819" s="6"/>
      <c r="BC5819" s="6"/>
    </row>
    <row r="5820" spans="8:55">
      <c r="H5820" s="6"/>
      <c r="O5820" s="6"/>
      <c r="V5820" s="6"/>
      <c r="AJ5820" s="6"/>
      <c r="BC5820" s="6"/>
    </row>
    <row r="5821" spans="8:55">
      <c r="H5821" s="6"/>
      <c r="O5821" s="6"/>
      <c r="V5821" s="6"/>
      <c r="AJ5821" s="6"/>
      <c r="BC5821" s="6"/>
    </row>
    <row r="5822" spans="8:55">
      <c r="H5822" s="6"/>
      <c r="O5822" s="6"/>
      <c r="V5822" s="6"/>
      <c r="AJ5822" s="6"/>
      <c r="BC5822" s="6"/>
    </row>
    <row r="5823" spans="8:55">
      <c r="H5823" s="6"/>
      <c r="O5823" s="6"/>
      <c r="V5823" s="6"/>
      <c r="AJ5823" s="6"/>
      <c r="BC5823" s="6"/>
    </row>
    <row r="5824" spans="8:55">
      <c r="H5824" s="6"/>
      <c r="O5824" s="6"/>
      <c r="V5824" s="6"/>
      <c r="AJ5824" s="6"/>
      <c r="BC5824" s="6"/>
    </row>
    <row r="5825" spans="8:55">
      <c r="H5825" s="6"/>
      <c r="O5825" s="6"/>
      <c r="V5825" s="6"/>
      <c r="AJ5825" s="6"/>
      <c r="BC5825" s="6"/>
    </row>
    <row r="5826" spans="8:55">
      <c r="H5826" s="6"/>
      <c r="O5826" s="6"/>
      <c r="V5826" s="6"/>
      <c r="AJ5826" s="6"/>
      <c r="BC5826" s="6"/>
    </row>
    <row r="5827" spans="8:55">
      <c r="H5827" s="6"/>
      <c r="O5827" s="6"/>
      <c r="V5827" s="6"/>
      <c r="AJ5827" s="6"/>
      <c r="BC5827" s="6"/>
    </row>
    <row r="5828" spans="8:55">
      <c r="H5828" s="6"/>
      <c r="O5828" s="6"/>
      <c r="V5828" s="6"/>
      <c r="AJ5828" s="6"/>
      <c r="BC5828" s="6"/>
    </row>
    <row r="5829" spans="8:55">
      <c r="H5829" s="6"/>
      <c r="O5829" s="6"/>
      <c r="V5829" s="6"/>
      <c r="AJ5829" s="6"/>
      <c r="BC5829" s="6"/>
    </row>
    <row r="5830" spans="8:55">
      <c r="H5830" s="6"/>
      <c r="O5830" s="6"/>
      <c r="V5830" s="6"/>
      <c r="AJ5830" s="6"/>
      <c r="BC5830" s="6"/>
    </row>
    <row r="5831" spans="8:55">
      <c r="H5831" s="6"/>
      <c r="O5831" s="6"/>
      <c r="V5831" s="6"/>
      <c r="AJ5831" s="6"/>
      <c r="BC5831" s="6"/>
    </row>
    <row r="5832" spans="8:55">
      <c r="H5832" s="6"/>
      <c r="O5832" s="6"/>
      <c r="V5832" s="6"/>
      <c r="AJ5832" s="6"/>
      <c r="BC5832" s="6"/>
    </row>
    <row r="5833" spans="8:55">
      <c r="H5833" s="6"/>
      <c r="O5833" s="6"/>
      <c r="V5833" s="6"/>
      <c r="AJ5833" s="6"/>
      <c r="BC5833" s="6"/>
    </row>
    <row r="5834" spans="8:55">
      <c r="H5834" s="6"/>
      <c r="O5834" s="6"/>
      <c r="V5834" s="6"/>
      <c r="AJ5834" s="6"/>
      <c r="BC5834" s="6"/>
    </row>
    <row r="5835" spans="8:55">
      <c r="H5835" s="6"/>
      <c r="O5835" s="6"/>
      <c r="V5835" s="6"/>
      <c r="AJ5835" s="6"/>
      <c r="BC5835" s="6"/>
    </row>
    <row r="5836" spans="8:55">
      <c r="H5836" s="6"/>
      <c r="O5836" s="6"/>
      <c r="V5836" s="6"/>
      <c r="AJ5836" s="6"/>
      <c r="BC5836" s="6"/>
    </row>
    <row r="5837" spans="8:55">
      <c r="H5837" s="6"/>
      <c r="O5837" s="6"/>
      <c r="V5837" s="6"/>
      <c r="AJ5837" s="6"/>
      <c r="BC5837" s="6"/>
    </row>
    <row r="5838" spans="8:55">
      <c r="H5838" s="6"/>
      <c r="O5838" s="6"/>
      <c r="V5838" s="6"/>
      <c r="AJ5838" s="6"/>
      <c r="BC5838" s="6"/>
    </row>
    <row r="5839" spans="8:55">
      <c r="H5839" s="6"/>
      <c r="O5839" s="6"/>
      <c r="V5839" s="6"/>
      <c r="AJ5839" s="6"/>
      <c r="BC5839" s="6"/>
    </row>
    <row r="5840" spans="8:55">
      <c r="H5840" s="6"/>
      <c r="O5840" s="6"/>
      <c r="V5840" s="6"/>
      <c r="AJ5840" s="6"/>
      <c r="BC5840" s="6"/>
    </row>
    <row r="5841" spans="8:55">
      <c r="H5841" s="6"/>
      <c r="O5841" s="6"/>
      <c r="V5841" s="6"/>
      <c r="AJ5841" s="6"/>
      <c r="BC5841" s="6"/>
    </row>
    <row r="5842" spans="8:55">
      <c r="H5842" s="6"/>
      <c r="O5842" s="6"/>
      <c r="V5842" s="6"/>
      <c r="AJ5842" s="6"/>
      <c r="BC5842" s="6"/>
    </row>
    <row r="5843" spans="8:55">
      <c r="H5843" s="6"/>
      <c r="O5843" s="6"/>
      <c r="V5843" s="6"/>
      <c r="AJ5843" s="6"/>
      <c r="BC5843" s="6"/>
    </row>
    <row r="5844" spans="8:55">
      <c r="H5844" s="6"/>
      <c r="O5844" s="6"/>
      <c r="V5844" s="6"/>
      <c r="AJ5844" s="6"/>
      <c r="BC5844" s="6"/>
    </row>
    <row r="5845" spans="8:55">
      <c r="H5845" s="6"/>
      <c r="O5845" s="6"/>
      <c r="V5845" s="6"/>
      <c r="AJ5845" s="6"/>
      <c r="BC5845" s="6"/>
    </row>
    <row r="5846" spans="8:55">
      <c r="H5846" s="6"/>
      <c r="O5846" s="6"/>
      <c r="V5846" s="6"/>
      <c r="AJ5846" s="6"/>
      <c r="BC5846" s="6"/>
    </row>
    <row r="5847" spans="8:55">
      <c r="H5847" s="6"/>
      <c r="O5847" s="6"/>
      <c r="V5847" s="6"/>
      <c r="AJ5847" s="6"/>
      <c r="BC5847" s="6"/>
    </row>
    <row r="5848" spans="8:55">
      <c r="H5848" s="6"/>
      <c r="O5848" s="6"/>
      <c r="V5848" s="6"/>
      <c r="AJ5848" s="6"/>
      <c r="BC5848" s="6"/>
    </row>
    <row r="5849" spans="8:55">
      <c r="H5849" s="6"/>
      <c r="O5849" s="6"/>
      <c r="V5849" s="6"/>
      <c r="AJ5849" s="6"/>
      <c r="BC5849" s="6"/>
    </row>
    <row r="5850" spans="8:55">
      <c r="H5850" s="6"/>
      <c r="O5850" s="6"/>
      <c r="V5850" s="6"/>
      <c r="AJ5850" s="6"/>
      <c r="BC5850" s="6"/>
    </row>
    <row r="5851" spans="8:55">
      <c r="H5851" s="6"/>
      <c r="O5851" s="6"/>
      <c r="V5851" s="6"/>
      <c r="AJ5851" s="6"/>
      <c r="BC5851" s="6"/>
    </row>
    <row r="5852" spans="8:55">
      <c r="H5852" s="6"/>
      <c r="O5852" s="6"/>
      <c r="V5852" s="6"/>
      <c r="AJ5852" s="6"/>
      <c r="BC5852" s="6"/>
    </row>
    <row r="5853" spans="8:55">
      <c r="H5853" s="6"/>
      <c r="O5853" s="6"/>
      <c r="V5853" s="6"/>
      <c r="AJ5853" s="6"/>
      <c r="BC5853" s="6"/>
    </row>
    <row r="5854" spans="8:55">
      <c r="H5854" s="6"/>
      <c r="O5854" s="6"/>
      <c r="V5854" s="6"/>
      <c r="AJ5854" s="6"/>
      <c r="BC5854" s="6"/>
    </row>
    <row r="5855" spans="8:55">
      <c r="H5855" s="6"/>
      <c r="O5855" s="6"/>
      <c r="V5855" s="6"/>
      <c r="AJ5855" s="6"/>
      <c r="BC5855" s="6"/>
    </row>
    <row r="5856" spans="8:55">
      <c r="H5856" s="6"/>
      <c r="O5856" s="6"/>
      <c r="V5856" s="6"/>
      <c r="AJ5856" s="6"/>
      <c r="BC5856" s="6"/>
    </row>
    <row r="5857" spans="8:55">
      <c r="H5857" s="6"/>
      <c r="O5857" s="6"/>
      <c r="V5857" s="6"/>
      <c r="AJ5857" s="6"/>
      <c r="BC5857" s="6"/>
    </row>
    <row r="5858" spans="8:55">
      <c r="H5858" s="6"/>
      <c r="O5858" s="6"/>
      <c r="V5858" s="6"/>
      <c r="AJ5858" s="6"/>
      <c r="BC5858" s="6"/>
    </row>
    <row r="5859" spans="8:55">
      <c r="H5859" s="6"/>
      <c r="O5859" s="6"/>
      <c r="V5859" s="6"/>
      <c r="AJ5859" s="6"/>
      <c r="BC5859" s="6"/>
    </row>
    <row r="5860" spans="8:55">
      <c r="H5860" s="6"/>
      <c r="O5860" s="6"/>
      <c r="V5860" s="6"/>
      <c r="AJ5860" s="6"/>
      <c r="BC5860" s="6"/>
    </row>
    <row r="5861" spans="8:55">
      <c r="H5861" s="6"/>
      <c r="O5861" s="6"/>
      <c r="V5861" s="6"/>
      <c r="AJ5861" s="6"/>
      <c r="BC5861" s="6"/>
    </row>
    <row r="5862" spans="8:55">
      <c r="H5862" s="6"/>
      <c r="O5862" s="6"/>
      <c r="V5862" s="6"/>
      <c r="AJ5862" s="6"/>
      <c r="BC5862" s="6"/>
    </row>
    <row r="5863" spans="8:55">
      <c r="H5863" s="6"/>
      <c r="O5863" s="6"/>
      <c r="V5863" s="6"/>
      <c r="AJ5863" s="6"/>
      <c r="BC5863" s="6"/>
    </row>
    <row r="5864" spans="8:55">
      <c r="H5864" s="6"/>
      <c r="O5864" s="6"/>
      <c r="V5864" s="6"/>
      <c r="AJ5864" s="6"/>
      <c r="BC5864" s="6"/>
    </row>
    <row r="5865" spans="8:55">
      <c r="H5865" s="6"/>
      <c r="O5865" s="6"/>
      <c r="V5865" s="6"/>
      <c r="AJ5865" s="6"/>
      <c r="BC5865" s="6"/>
    </row>
    <row r="5866" spans="8:55">
      <c r="H5866" s="6"/>
      <c r="O5866" s="6"/>
      <c r="V5866" s="6"/>
      <c r="AJ5866" s="6"/>
      <c r="BC5866" s="6"/>
    </row>
    <row r="5867" spans="8:55">
      <c r="H5867" s="6"/>
      <c r="O5867" s="6"/>
      <c r="V5867" s="6"/>
      <c r="AJ5867" s="6"/>
      <c r="BC5867" s="6"/>
    </row>
    <row r="5868" spans="8:55">
      <c r="H5868" s="6"/>
      <c r="O5868" s="6"/>
      <c r="V5868" s="6"/>
      <c r="AJ5868" s="6"/>
      <c r="BC5868" s="6"/>
    </row>
    <row r="5869" spans="8:55">
      <c r="H5869" s="6"/>
      <c r="O5869" s="6"/>
      <c r="V5869" s="6"/>
      <c r="AJ5869" s="6"/>
      <c r="BC5869" s="6"/>
    </row>
    <row r="5870" spans="8:55">
      <c r="H5870" s="6"/>
      <c r="O5870" s="6"/>
      <c r="V5870" s="6"/>
      <c r="AJ5870" s="6"/>
      <c r="BC5870" s="6"/>
    </row>
    <row r="5871" spans="8:55">
      <c r="H5871" s="6"/>
      <c r="O5871" s="6"/>
      <c r="V5871" s="6"/>
      <c r="AJ5871" s="6"/>
      <c r="BC5871" s="6"/>
    </row>
    <row r="5872" spans="8:55">
      <c r="H5872" s="6"/>
      <c r="O5872" s="6"/>
      <c r="V5872" s="6"/>
      <c r="AJ5872" s="6"/>
      <c r="BC5872" s="6"/>
    </row>
    <row r="5873" spans="8:55">
      <c r="H5873" s="6"/>
      <c r="O5873" s="6"/>
      <c r="V5873" s="6"/>
      <c r="AJ5873" s="6"/>
      <c r="BC5873" s="6"/>
    </row>
    <row r="5874" spans="8:55">
      <c r="H5874" s="6"/>
      <c r="O5874" s="6"/>
      <c r="V5874" s="6"/>
      <c r="AJ5874" s="6"/>
      <c r="BC5874" s="6"/>
    </row>
    <row r="5875" spans="8:55">
      <c r="H5875" s="6"/>
      <c r="O5875" s="6"/>
      <c r="V5875" s="6"/>
      <c r="AJ5875" s="6"/>
      <c r="BC5875" s="6"/>
    </row>
    <row r="5876" spans="8:55">
      <c r="H5876" s="6"/>
      <c r="O5876" s="6"/>
      <c r="V5876" s="6"/>
      <c r="AJ5876" s="6"/>
      <c r="BC5876" s="6"/>
    </row>
    <row r="5877" spans="8:55">
      <c r="H5877" s="6"/>
      <c r="O5877" s="6"/>
      <c r="V5877" s="6"/>
      <c r="AJ5877" s="6"/>
      <c r="BC5877" s="6"/>
    </row>
    <row r="5878" spans="8:55">
      <c r="H5878" s="6"/>
      <c r="O5878" s="6"/>
      <c r="V5878" s="6"/>
      <c r="AJ5878" s="6"/>
      <c r="BC5878" s="6"/>
    </row>
    <row r="5879" spans="8:55">
      <c r="H5879" s="6"/>
      <c r="O5879" s="6"/>
      <c r="V5879" s="6"/>
      <c r="AJ5879" s="6"/>
      <c r="BC5879" s="6"/>
    </row>
    <row r="5880" spans="8:55">
      <c r="H5880" s="6"/>
      <c r="O5880" s="6"/>
      <c r="V5880" s="6"/>
      <c r="AJ5880" s="6"/>
      <c r="BC5880" s="6"/>
    </row>
    <row r="5881" spans="8:55">
      <c r="H5881" s="6"/>
      <c r="O5881" s="6"/>
      <c r="V5881" s="6"/>
      <c r="AJ5881" s="6"/>
      <c r="BC5881" s="6"/>
    </row>
    <row r="5882" spans="8:55">
      <c r="H5882" s="6"/>
      <c r="O5882" s="6"/>
      <c r="V5882" s="6"/>
      <c r="AJ5882" s="6"/>
      <c r="BC5882" s="6"/>
    </row>
    <row r="5883" spans="8:55">
      <c r="H5883" s="6"/>
      <c r="O5883" s="6"/>
      <c r="V5883" s="6"/>
      <c r="AJ5883" s="6"/>
      <c r="BC5883" s="6"/>
    </row>
    <row r="5884" spans="8:55">
      <c r="H5884" s="6"/>
      <c r="O5884" s="6"/>
      <c r="V5884" s="6"/>
      <c r="AJ5884" s="6"/>
      <c r="BC5884" s="6"/>
    </row>
    <row r="5885" spans="8:55">
      <c r="H5885" s="6"/>
      <c r="O5885" s="6"/>
      <c r="V5885" s="6"/>
      <c r="AJ5885" s="6"/>
      <c r="BC5885" s="6"/>
    </row>
    <row r="5886" spans="8:55">
      <c r="H5886" s="6"/>
      <c r="O5886" s="6"/>
      <c r="V5886" s="6"/>
      <c r="AJ5886" s="6"/>
      <c r="BC5886" s="6"/>
    </row>
    <row r="5887" spans="8:55">
      <c r="H5887" s="6"/>
      <c r="O5887" s="6"/>
      <c r="V5887" s="6"/>
      <c r="AJ5887" s="6"/>
      <c r="BC5887" s="6"/>
    </row>
    <row r="5888" spans="8:55">
      <c r="H5888" s="6"/>
      <c r="O5888" s="6"/>
      <c r="V5888" s="6"/>
      <c r="AJ5888" s="6"/>
      <c r="BC5888" s="6"/>
    </row>
    <row r="5889" spans="8:55">
      <c r="H5889" s="6"/>
      <c r="O5889" s="6"/>
      <c r="V5889" s="6"/>
      <c r="AJ5889" s="6"/>
      <c r="BC5889" s="6"/>
    </row>
    <row r="5890" spans="8:55">
      <c r="H5890" s="6"/>
      <c r="O5890" s="6"/>
      <c r="V5890" s="6"/>
      <c r="AJ5890" s="6"/>
      <c r="BC5890" s="6"/>
    </row>
    <row r="5891" spans="8:55">
      <c r="H5891" s="6"/>
      <c r="O5891" s="6"/>
      <c r="V5891" s="6"/>
      <c r="AJ5891" s="6"/>
      <c r="BC5891" s="6"/>
    </row>
    <row r="5892" spans="8:55">
      <c r="H5892" s="6"/>
      <c r="O5892" s="6"/>
      <c r="V5892" s="6"/>
      <c r="AJ5892" s="6"/>
      <c r="BC5892" s="6"/>
    </row>
    <row r="5893" spans="8:55">
      <c r="H5893" s="6"/>
      <c r="O5893" s="6"/>
      <c r="V5893" s="6"/>
      <c r="AJ5893" s="6"/>
      <c r="BC5893" s="6"/>
    </row>
    <row r="5894" spans="8:55">
      <c r="H5894" s="6"/>
      <c r="O5894" s="6"/>
      <c r="V5894" s="6"/>
      <c r="AJ5894" s="6"/>
      <c r="BC5894" s="6"/>
    </row>
    <row r="5895" spans="8:55">
      <c r="H5895" s="6"/>
      <c r="O5895" s="6"/>
      <c r="V5895" s="6"/>
      <c r="AJ5895" s="6"/>
      <c r="BC5895" s="6"/>
    </row>
    <row r="5896" spans="8:55">
      <c r="H5896" s="6"/>
      <c r="O5896" s="6"/>
      <c r="V5896" s="6"/>
      <c r="AJ5896" s="6"/>
      <c r="BC5896" s="6"/>
    </row>
    <row r="5897" spans="8:55">
      <c r="H5897" s="6"/>
      <c r="O5897" s="6"/>
      <c r="V5897" s="6"/>
      <c r="AJ5897" s="6"/>
      <c r="BC5897" s="6"/>
    </row>
    <row r="5898" spans="8:55">
      <c r="H5898" s="6"/>
      <c r="O5898" s="6"/>
      <c r="V5898" s="6"/>
      <c r="AJ5898" s="6"/>
      <c r="BC5898" s="6"/>
    </row>
    <row r="5899" spans="8:55">
      <c r="H5899" s="6"/>
      <c r="O5899" s="6"/>
      <c r="V5899" s="6"/>
      <c r="AJ5899" s="6"/>
      <c r="BC5899" s="6"/>
    </row>
    <row r="5900" spans="8:55">
      <c r="H5900" s="6"/>
      <c r="O5900" s="6"/>
      <c r="V5900" s="6"/>
      <c r="AJ5900" s="6"/>
      <c r="BC5900" s="6"/>
    </row>
    <row r="5901" spans="8:55">
      <c r="H5901" s="6"/>
      <c r="O5901" s="6"/>
      <c r="V5901" s="6"/>
      <c r="AJ5901" s="6"/>
      <c r="BC5901" s="6"/>
    </row>
    <row r="5902" spans="8:55">
      <c r="H5902" s="6"/>
      <c r="O5902" s="6"/>
      <c r="V5902" s="6"/>
      <c r="AJ5902" s="6"/>
      <c r="BC5902" s="6"/>
    </row>
    <row r="5903" spans="8:55">
      <c r="H5903" s="6"/>
      <c r="O5903" s="6"/>
      <c r="V5903" s="6"/>
      <c r="AJ5903" s="6"/>
      <c r="BC5903" s="6"/>
    </row>
    <row r="5904" spans="8:55">
      <c r="H5904" s="6"/>
      <c r="O5904" s="6"/>
      <c r="V5904" s="6"/>
      <c r="AJ5904" s="6"/>
      <c r="BC5904" s="6"/>
    </row>
    <row r="5905" spans="8:55">
      <c r="H5905" s="6"/>
      <c r="O5905" s="6"/>
      <c r="V5905" s="6"/>
      <c r="AJ5905" s="6"/>
      <c r="BC5905" s="6"/>
    </row>
    <row r="5906" spans="8:55">
      <c r="H5906" s="6"/>
      <c r="O5906" s="6"/>
      <c r="V5906" s="6"/>
      <c r="AJ5906" s="6"/>
      <c r="BC5906" s="6"/>
    </row>
    <row r="5907" spans="8:55">
      <c r="H5907" s="6"/>
      <c r="O5907" s="6"/>
      <c r="V5907" s="6"/>
      <c r="AJ5907" s="6"/>
      <c r="BC5907" s="6"/>
    </row>
    <row r="5908" spans="8:55">
      <c r="H5908" s="6"/>
      <c r="O5908" s="6"/>
      <c r="V5908" s="6"/>
      <c r="AJ5908" s="6"/>
      <c r="BC5908" s="6"/>
    </row>
    <row r="5909" spans="8:55">
      <c r="H5909" s="6"/>
      <c r="O5909" s="6"/>
      <c r="V5909" s="6"/>
      <c r="AJ5909" s="6"/>
      <c r="BC5909" s="6"/>
    </row>
    <row r="5910" spans="8:55">
      <c r="H5910" s="6"/>
      <c r="O5910" s="6"/>
      <c r="V5910" s="6"/>
      <c r="AJ5910" s="6"/>
      <c r="BC5910" s="6"/>
    </row>
    <row r="5911" spans="8:55">
      <c r="H5911" s="6"/>
      <c r="O5911" s="6"/>
      <c r="V5911" s="6"/>
      <c r="AJ5911" s="6"/>
      <c r="BC5911" s="6"/>
    </row>
    <row r="5912" spans="8:55">
      <c r="H5912" s="6"/>
      <c r="O5912" s="6"/>
      <c r="V5912" s="6"/>
      <c r="AJ5912" s="6"/>
      <c r="BC5912" s="6"/>
    </row>
    <row r="5913" spans="8:55">
      <c r="H5913" s="6"/>
      <c r="O5913" s="6"/>
      <c r="V5913" s="6"/>
      <c r="AJ5913" s="6"/>
      <c r="BC5913" s="6"/>
    </row>
    <row r="5914" spans="8:55">
      <c r="H5914" s="6"/>
      <c r="O5914" s="6"/>
      <c r="V5914" s="6"/>
      <c r="AJ5914" s="6"/>
      <c r="BC5914" s="6"/>
    </row>
    <row r="5915" spans="8:55">
      <c r="H5915" s="6"/>
      <c r="O5915" s="6"/>
      <c r="V5915" s="6"/>
      <c r="AJ5915" s="6"/>
      <c r="BC5915" s="6"/>
    </row>
    <row r="5916" spans="8:55">
      <c r="H5916" s="6"/>
      <c r="O5916" s="6"/>
      <c r="V5916" s="6"/>
      <c r="AJ5916" s="6"/>
      <c r="BC5916" s="6"/>
    </row>
    <row r="5917" spans="8:55">
      <c r="H5917" s="6"/>
      <c r="O5917" s="6"/>
      <c r="V5917" s="6"/>
      <c r="AJ5917" s="6"/>
      <c r="BC5917" s="6"/>
    </row>
    <row r="5918" spans="8:55">
      <c r="H5918" s="6"/>
      <c r="O5918" s="6"/>
      <c r="V5918" s="6"/>
      <c r="AJ5918" s="6"/>
      <c r="BC5918" s="6"/>
    </row>
    <row r="5919" spans="8:55">
      <c r="H5919" s="6"/>
      <c r="O5919" s="6"/>
      <c r="V5919" s="6"/>
      <c r="AJ5919" s="6"/>
      <c r="BC5919" s="6"/>
    </row>
    <row r="5920" spans="8:55">
      <c r="H5920" s="6"/>
      <c r="O5920" s="6"/>
      <c r="V5920" s="6"/>
      <c r="AJ5920" s="6"/>
      <c r="BC5920" s="6"/>
    </row>
    <row r="5921" spans="8:55">
      <c r="H5921" s="6"/>
      <c r="O5921" s="6"/>
      <c r="V5921" s="6"/>
      <c r="AJ5921" s="6"/>
      <c r="BC5921" s="6"/>
    </row>
    <row r="5922" spans="8:55">
      <c r="H5922" s="6"/>
      <c r="O5922" s="6"/>
      <c r="V5922" s="6"/>
      <c r="AJ5922" s="6"/>
      <c r="BC5922" s="6"/>
    </row>
    <row r="5923" spans="8:55">
      <c r="H5923" s="6"/>
      <c r="O5923" s="6"/>
      <c r="V5923" s="6"/>
      <c r="AJ5923" s="6"/>
      <c r="BC5923" s="6"/>
    </row>
    <row r="5924" spans="8:55">
      <c r="H5924" s="6"/>
      <c r="O5924" s="6"/>
      <c r="V5924" s="6"/>
      <c r="AJ5924" s="6"/>
      <c r="BC5924" s="6"/>
    </row>
    <row r="5925" spans="8:55">
      <c r="H5925" s="6"/>
      <c r="O5925" s="6"/>
      <c r="V5925" s="6"/>
      <c r="AJ5925" s="6"/>
      <c r="BC5925" s="6"/>
    </row>
    <row r="5926" spans="8:55">
      <c r="H5926" s="6"/>
      <c r="O5926" s="6"/>
      <c r="V5926" s="6"/>
      <c r="AJ5926" s="6"/>
      <c r="BC5926" s="6"/>
    </row>
    <row r="5927" spans="8:55">
      <c r="H5927" s="6"/>
      <c r="O5927" s="6"/>
      <c r="V5927" s="6"/>
      <c r="AJ5927" s="6"/>
      <c r="BC5927" s="6"/>
    </row>
    <row r="5928" spans="8:55">
      <c r="H5928" s="6"/>
      <c r="O5928" s="6"/>
      <c r="V5928" s="6"/>
      <c r="AJ5928" s="6"/>
      <c r="BC5928" s="6"/>
    </row>
    <row r="5929" spans="8:55">
      <c r="H5929" s="6"/>
      <c r="O5929" s="6"/>
      <c r="V5929" s="6"/>
      <c r="AJ5929" s="6"/>
      <c r="BC5929" s="6"/>
    </row>
    <row r="5930" spans="8:55">
      <c r="H5930" s="6"/>
      <c r="O5930" s="6"/>
      <c r="V5930" s="6"/>
      <c r="AJ5930" s="6"/>
      <c r="BC5930" s="6"/>
    </row>
    <row r="5931" spans="8:55">
      <c r="H5931" s="6"/>
      <c r="O5931" s="6"/>
      <c r="V5931" s="6"/>
      <c r="AJ5931" s="6"/>
      <c r="BC5931" s="6"/>
    </row>
    <row r="5932" spans="8:55">
      <c r="H5932" s="6"/>
      <c r="O5932" s="6"/>
      <c r="V5932" s="6"/>
      <c r="AJ5932" s="6"/>
      <c r="BC5932" s="6"/>
    </row>
    <row r="5933" spans="8:55">
      <c r="H5933" s="6"/>
      <c r="O5933" s="6"/>
      <c r="V5933" s="6"/>
      <c r="AJ5933" s="6"/>
      <c r="BC5933" s="6"/>
    </row>
    <row r="5934" spans="8:55">
      <c r="H5934" s="6"/>
      <c r="O5934" s="6"/>
      <c r="V5934" s="6"/>
      <c r="AJ5934" s="6"/>
      <c r="BC5934" s="6"/>
    </row>
    <row r="5935" spans="8:55">
      <c r="H5935" s="6"/>
      <c r="O5935" s="6"/>
      <c r="V5935" s="6"/>
      <c r="AJ5935" s="6"/>
      <c r="BC5935" s="6"/>
    </row>
    <row r="5936" spans="8:55">
      <c r="H5936" s="6"/>
      <c r="O5936" s="6"/>
      <c r="V5936" s="6"/>
      <c r="AJ5936" s="6"/>
      <c r="BC5936" s="6"/>
    </row>
    <row r="5937" spans="8:55">
      <c r="H5937" s="6"/>
      <c r="O5937" s="6"/>
      <c r="V5937" s="6"/>
      <c r="AJ5937" s="6"/>
      <c r="BC5937" s="6"/>
    </row>
    <row r="5938" spans="8:55">
      <c r="H5938" s="6"/>
      <c r="O5938" s="6"/>
      <c r="V5938" s="6"/>
      <c r="AJ5938" s="6"/>
      <c r="BC5938" s="6"/>
    </row>
    <row r="5939" spans="8:55">
      <c r="H5939" s="6"/>
      <c r="O5939" s="6"/>
      <c r="V5939" s="6"/>
      <c r="AJ5939" s="6"/>
      <c r="BC5939" s="6"/>
    </row>
    <row r="5940" spans="8:55">
      <c r="H5940" s="6"/>
      <c r="O5940" s="6"/>
      <c r="V5940" s="6"/>
      <c r="AJ5940" s="6"/>
      <c r="BC5940" s="6"/>
    </row>
    <row r="5941" spans="8:55">
      <c r="H5941" s="6"/>
      <c r="O5941" s="6"/>
      <c r="V5941" s="6"/>
      <c r="AJ5941" s="6"/>
      <c r="BC5941" s="6"/>
    </row>
    <row r="5942" spans="8:55">
      <c r="H5942" s="6"/>
      <c r="O5942" s="6"/>
      <c r="V5942" s="6"/>
      <c r="AJ5942" s="6"/>
      <c r="BC5942" s="6"/>
    </row>
    <row r="5943" spans="8:55">
      <c r="H5943" s="6"/>
      <c r="O5943" s="6"/>
      <c r="V5943" s="6"/>
      <c r="AJ5943" s="6"/>
      <c r="BC5943" s="6"/>
    </row>
    <row r="5944" spans="8:55">
      <c r="H5944" s="6"/>
      <c r="O5944" s="6"/>
      <c r="V5944" s="6"/>
      <c r="AJ5944" s="6"/>
      <c r="BC5944" s="6"/>
    </row>
    <row r="5945" spans="8:55">
      <c r="H5945" s="6"/>
      <c r="O5945" s="6"/>
      <c r="V5945" s="6"/>
      <c r="AJ5945" s="6"/>
      <c r="BC5945" s="6"/>
    </row>
    <row r="5946" spans="8:55">
      <c r="H5946" s="6"/>
      <c r="O5946" s="6"/>
      <c r="V5946" s="6"/>
      <c r="AJ5946" s="6"/>
      <c r="BC5946" s="6"/>
    </row>
    <row r="5947" spans="8:55">
      <c r="H5947" s="6"/>
      <c r="O5947" s="6"/>
      <c r="V5947" s="6"/>
      <c r="AJ5947" s="6"/>
      <c r="BC5947" s="6"/>
    </row>
    <row r="5948" spans="8:55">
      <c r="H5948" s="6"/>
      <c r="O5948" s="6"/>
      <c r="V5948" s="6"/>
      <c r="AJ5948" s="6"/>
      <c r="BC5948" s="6"/>
    </row>
    <row r="5949" spans="8:55">
      <c r="H5949" s="6"/>
      <c r="O5949" s="6"/>
      <c r="V5949" s="6"/>
      <c r="AJ5949" s="6"/>
      <c r="BC5949" s="6"/>
    </row>
    <row r="5950" spans="8:55">
      <c r="H5950" s="6"/>
      <c r="O5950" s="6"/>
      <c r="V5950" s="6"/>
      <c r="AJ5950" s="6"/>
      <c r="BC5950" s="6"/>
    </row>
    <row r="5951" spans="8:55">
      <c r="H5951" s="6"/>
      <c r="O5951" s="6"/>
      <c r="V5951" s="6"/>
      <c r="AJ5951" s="6"/>
      <c r="BC5951" s="6"/>
    </row>
    <row r="5952" spans="8:55">
      <c r="H5952" s="6"/>
      <c r="O5952" s="6"/>
      <c r="V5952" s="6"/>
      <c r="AJ5952" s="6"/>
      <c r="BC5952" s="6"/>
    </row>
    <row r="5953" spans="8:55">
      <c r="H5953" s="6"/>
      <c r="O5953" s="6"/>
      <c r="V5953" s="6"/>
      <c r="AJ5953" s="6"/>
      <c r="BC5953" s="6"/>
    </row>
    <row r="5954" spans="8:55">
      <c r="H5954" s="6"/>
      <c r="O5954" s="6"/>
      <c r="V5954" s="6"/>
      <c r="AJ5954" s="6"/>
      <c r="BC5954" s="6"/>
    </row>
    <row r="5955" spans="8:55">
      <c r="H5955" s="6"/>
      <c r="O5955" s="6"/>
      <c r="V5955" s="6"/>
      <c r="AJ5955" s="6"/>
      <c r="BC5955" s="6"/>
    </row>
    <row r="5956" spans="8:55">
      <c r="H5956" s="6"/>
      <c r="O5956" s="6"/>
      <c r="V5956" s="6"/>
      <c r="AJ5956" s="6"/>
      <c r="BC5956" s="6"/>
    </row>
    <row r="5957" spans="8:55">
      <c r="H5957" s="6"/>
      <c r="O5957" s="6"/>
      <c r="V5957" s="6"/>
      <c r="AJ5957" s="6"/>
      <c r="BC5957" s="6"/>
    </row>
    <row r="5958" spans="8:55">
      <c r="H5958" s="6"/>
      <c r="O5958" s="6"/>
      <c r="V5958" s="6"/>
      <c r="AJ5958" s="6"/>
      <c r="BC5958" s="6"/>
    </row>
    <row r="5959" spans="8:55">
      <c r="H5959" s="6"/>
      <c r="O5959" s="6"/>
      <c r="V5959" s="6"/>
      <c r="AJ5959" s="6"/>
      <c r="BC5959" s="6"/>
    </row>
    <row r="5960" spans="8:55">
      <c r="H5960" s="6"/>
      <c r="O5960" s="6"/>
      <c r="V5960" s="6"/>
      <c r="AJ5960" s="6"/>
      <c r="BC5960" s="6"/>
    </row>
    <row r="5961" spans="8:55">
      <c r="H5961" s="6"/>
      <c r="O5961" s="6"/>
      <c r="V5961" s="6"/>
      <c r="AJ5961" s="6"/>
      <c r="BC5961" s="6"/>
    </row>
    <row r="5962" spans="8:55">
      <c r="H5962" s="6"/>
      <c r="O5962" s="6"/>
      <c r="V5962" s="6"/>
      <c r="AJ5962" s="6"/>
      <c r="BC5962" s="6"/>
    </row>
    <row r="5963" spans="8:55">
      <c r="H5963" s="6"/>
      <c r="O5963" s="6"/>
      <c r="V5963" s="6"/>
      <c r="AJ5963" s="6"/>
      <c r="BC5963" s="6"/>
    </row>
    <row r="5964" spans="8:55">
      <c r="H5964" s="6"/>
      <c r="O5964" s="6"/>
      <c r="V5964" s="6"/>
      <c r="AJ5964" s="6"/>
      <c r="BC5964" s="6"/>
    </row>
    <row r="5965" spans="8:55">
      <c r="H5965" s="6"/>
      <c r="O5965" s="6"/>
      <c r="V5965" s="6"/>
      <c r="AJ5965" s="6"/>
      <c r="BC5965" s="6"/>
    </row>
    <row r="5966" spans="8:55">
      <c r="H5966" s="6"/>
      <c r="O5966" s="6"/>
      <c r="V5966" s="6"/>
      <c r="AJ5966" s="6"/>
      <c r="BC5966" s="6"/>
    </row>
    <row r="5967" spans="8:55">
      <c r="H5967" s="6"/>
      <c r="O5967" s="6"/>
      <c r="V5967" s="6"/>
      <c r="AJ5967" s="6"/>
      <c r="BC5967" s="6"/>
    </row>
    <row r="5968" spans="8:55">
      <c r="H5968" s="6"/>
      <c r="O5968" s="6"/>
      <c r="V5968" s="6"/>
      <c r="AJ5968" s="6"/>
      <c r="BC5968" s="6"/>
    </row>
    <row r="5969" spans="8:55">
      <c r="H5969" s="6"/>
      <c r="O5969" s="6"/>
      <c r="V5969" s="6"/>
      <c r="AJ5969" s="6"/>
      <c r="BC5969" s="6"/>
    </row>
    <row r="5970" spans="8:55">
      <c r="H5970" s="6"/>
      <c r="O5970" s="6"/>
      <c r="V5970" s="6"/>
      <c r="AJ5970" s="6"/>
      <c r="BC5970" s="6"/>
    </row>
    <row r="5971" spans="8:55">
      <c r="H5971" s="6"/>
      <c r="O5971" s="6"/>
      <c r="V5971" s="6"/>
      <c r="AJ5971" s="6"/>
      <c r="BC5971" s="6"/>
    </row>
    <row r="5972" spans="8:55">
      <c r="H5972" s="6"/>
      <c r="O5972" s="6"/>
      <c r="V5972" s="6"/>
      <c r="AJ5972" s="6"/>
      <c r="BC5972" s="6"/>
    </row>
    <row r="5973" spans="8:55">
      <c r="H5973" s="6"/>
      <c r="O5973" s="6"/>
      <c r="V5973" s="6"/>
      <c r="AJ5973" s="6"/>
      <c r="BC5973" s="6"/>
    </row>
    <row r="5974" spans="8:55">
      <c r="H5974" s="6"/>
      <c r="O5974" s="6"/>
      <c r="V5974" s="6"/>
      <c r="AJ5974" s="6"/>
      <c r="BC5974" s="6"/>
    </row>
    <row r="5975" spans="8:55">
      <c r="H5975" s="6"/>
      <c r="O5975" s="6"/>
      <c r="V5975" s="6"/>
      <c r="AJ5975" s="6"/>
      <c r="BC5975" s="6"/>
    </row>
    <row r="5976" spans="8:55">
      <c r="H5976" s="6"/>
      <c r="O5976" s="6"/>
      <c r="V5976" s="6"/>
      <c r="AJ5976" s="6"/>
      <c r="BC5976" s="6"/>
    </row>
    <row r="5977" spans="8:55">
      <c r="H5977" s="6"/>
      <c r="O5977" s="6"/>
      <c r="V5977" s="6"/>
      <c r="AJ5977" s="6"/>
      <c r="BC5977" s="6"/>
    </row>
    <row r="5978" spans="8:55">
      <c r="H5978" s="6"/>
      <c r="O5978" s="6"/>
      <c r="V5978" s="6"/>
      <c r="AJ5978" s="6"/>
      <c r="BC5978" s="6"/>
    </row>
    <row r="5979" spans="8:55">
      <c r="H5979" s="6"/>
      <c r="O5979" s="6"/>
      <c r="V5979" s="6"/>
      <c r="AJ5979" s="6"/>
      <c r="BC5979" s="6"/>
    </row>
    <row r="5980" spans="8:55">
      <c r="H5980" s="6"/>
      <c r="O5980" s="6"/>
      <c r="V5980" s="6"/>
      <c r="AJ5980" s="6"/>
      <c r="BC5980" s="6"/>
    </row>
    <row r="5981" spans="8:55">
      <c r="H5981" s="6"/>
      <c r="O5981" s="6"/>
      <c r="V5981" s="6"/>
      <c r="AJ5981" s="6"/>
      <c r="BC5981" s="6"/>
    </row>
    <row r="5982" spans="8:55">
      <c r="H5982" s="6"/>
      <c r="O5982" s="6"/>
      <c r="V5982" s="6"/>
      <c r="AJ5982" s="6"/>
      <c r="BC5982" s="6"/>
    </row>
    <row r="5983" spans="8:55">
      <c r="H5983" s="6"/>
      <c r="O5983" s="6"/>
      <c r="V5983" s="6"/>
      <c r="AJ5983" s="6"/>
      <c r="BC5983" s="6"/>
    </row>
    <row r="5984" spans="8:55">
      <c r="H5984" s="6"/>
      <c r="O5984" s="6"/>
      <c r="V5984" s="6"/>
      <c r="AJ5984" s="6"/>
      <c r="BC5984" s="6"/>
    </row>
    <row r="5985" spans="8:55">
      <c r="H5985" s="6"/>
      <c r="O5985" s="6"/>
      <c r="V5985" s="6"/>
      <c r="AJ5985" s="6"/>
      <c r="BC5985" s="6"/>
    </row>
    <row r="5986" spans="8:55">
      <c r="H5986" s="6"/>
      <c r="O5986" s="6"/>
      <c r="V5986" s="6"/>
      <c r="AJ5986" s="6"/>
      <c r="BC5986" s="6"/>
    </row>
    <row r="5987" spans="8:55">
      <c r="H5987" s="6"/>
      <c r="O5987" s="6"/>
      <c r="V5987" s="6"/>
      <c r="AJ5987" s="6"/>
      <c r="BC5987" s="6"/>
    </row>
    <row r="5988" spans="8:55">
      <c r="H5988" s="6"/>
      <c r="O5988" s="6"/>
      <c r="V5988" s="6"/>
      <c r="AJ5988" s="6"/>
      <c r="BC5988" s="6"/>
    </row>
    <row r="5989" spans="8:55">
      <c r="H5989" s="6"/>
      <c r="O5989" s="6"/>
      <c r="V5989" s="6"/>
      <c r="AJ5989" s="6"/>
      <c r="BC5989" s="6"/>
    </row>
    <row r="5990" spans="8:55">
      <c r="H5990" s="6"/>
      <c r="O5990" s="6"/>
      <c r="V5990" s="6"/>
      <c r="AJ5990" s="6"/>
      <c r="BC5990" s="6"/>
    </row>
    <row r="5991" spans="8:55">
      <c r="H5991" s="6"/>
      <c r="O5991" s="6"/>
      <c r="V5991" s="6"/>
      <c r="AJ5991" s="6"/>
      <c r="BC5991" s="6"/>
    </row>
    <row r="5992" spans="8:55">
      <c r="H5992" s="6"/>
      <c r="O5992" s="6"/>
      <c r="V5992" s="6"/>
      <c r="AJ5992" s="6"/>
      <c r="BC5992" s="6"/>
    </row>
    <row r="5993" spans="8:55">
      <c r="H5993" s="6"/>
      <c r="O5993" s="6"/>
      <c r="V5993" s="6"/>
      <c r="AJ5993" s="6"/>
      <c r="BC5993" s="6"/>
    </row>
    <row r="5994" spans="8:55">
      <c r="H5994" s="6"/>
      <c r="O5994" s="6"/>
      <c r="V5994" s="6"/>
      <c r="AJ5994" s="6"/>
      <c r="BC5994" s="6"/>
    </row>
    <row r="5995" spans="8:55">
      <c r="H5995" s="6"/>
      <c r="O5995" s="6"/>
      <c r="V5995" s="6"/>
      <c r="AJ5995" s="6"/>
      <c r="BC5995" s="6"/>
    </row>
    <row r="5996" spans="8:55">
      <c r="H5996" s="6"/>
      <c r="O5996" s="6"/>
      <c r="V5996" s="6"/>
      <c r="AJ5996" s="6"/>
      <c r="BC5996" s="6"/>
    </row>
    <row r="5997" spans="8:55">
      <c r="H5997" s="6"/>
      <c r="O5997" s="6"/>
      <c r="V5997" s="6"/>
      <c r="AJ5997" s="6"/>
      <c r="BC5997" s="6"/>
    </row>
    <row r="5998" spans="8:55">
      <c r="H5998" s="6"/>
      <c r="O5998" s="6"/>
      <c r="V5998" s="6"/>
      <c r="AJ5998" s="6"/>
      <c r="BC5998" s="6"/>
    </row>
    <row r="5999" spans="8:55">
      <c r="H5999" s="6"/>
      <c r="O5999" s="6"/>
      <c r="V5999" s="6"/>
      <c r="AJ5999" s="6"/>
      <c r="BC5999" s="6"/>
    </row>
    <row r="6000" spans="8:55">
      <c r="H6000" s="6"/>
      <c r="O6000" s="6"/>
      <c r="V6000" s="6"/>
      <c r="AJ6000" s="6"/>
      <c r="BC6000" s="6"/>
    </row>
    <row r="6001" spans="8:55">
      <c r="H6001" s="6"/>
      <c r="O6001" s="6"/>
      <c r="V6001" s="6"/>
      <c r="AJ6001" s="6"/>
      <c r="BC6001" s="6"/>
    </row>
    <row r="6002" spans="8:55">
      <c r="H6002" s="6"/>
      <c r="O6002" s="6"/>
      <c r="V6002" s="6"/>
      <c r="AJ6002" s="6"/>
      <c r="BC6002" s="6"/>
    </row>
    <row r="6003" spans="8:55">
      <c r="H6003" s="6"/>
      <c r="O6003" s="6"/>
      <c r="V6003" s="6"/>
      <c r="AJ6003" s="6"/>
      <c r="BC6003" s="6"/>
    </row>
    <row r="6004" spans="8:55">
      <c r="H6004" s="6"/>
      <c r="O6004" s="6"/>
      <c r="V6004" s="6"/>
      <c r="AJ6004" s="6"/>
      <c r="BC6004" s="6"/>
    </row>
    <row r="6005" spans="8:55">
      <c r="H6005" s="6"/>
      <c r="O6005" s="6"/>
      <c r="V6005" s="6"/>
      <c r="AJ6005" s="6"/>
      <c r="BC6005" s="6"/>
    </row>
    <row r="6006" spans="8:55">
      <c r="H6006" s="6"/>
      <c r="O6006" s="6"/>
      <c r="V6006" s="6"/>
      <c r="AJ6006" s="6"/>
      <c r="BC6006" s="6"/>
    </row>
    <row r="6007" spans="8:55">
      <c r="H6007" s="6"/>
      <c r="O6007" s="6"/>
      <c r="V6007" s="6"/>
      <c r="AJ6007" s="6"/>
      <c r="BC6007" s="6"/>
    </row>
    <row r="6008" spans="8:55">
      <c r="H6008" s="6"/>
      <c r="O6008" s="6"/>
      <c r="V6008" s="6"/>
      <c r="AJ6008" s="6"/>
      <c r="BC6008" s="6"/>
    </row>
    <row r="6009" spans="8:55">
      <c r="H6009" s="6"/>
      <c r="O6009" s="6"/>
      <c r="V6009" s="6"/>
      <c r="AJ6009" s="6"/>
      <c r="BC6009" s="6"/>
    </row>
    <row r="6010" spans="8:55">
      <c r="H6010" s="6"/>
      <c r="O6010" s="6"/>
      <c r="V6010" s="6"/>
      <c r="AJ6010" s="6"/>
      <c r="BC6010" s="6"/>
    </row>
    <row r="6011" spans="8:55">
      <c r="H6011" s="6"/>
      <c r="O6011" s="6"/>
      <c r="V6011" s="6"/>
      <c r="AJ6011" s="6"/>
      <c r="BC6011" s="6"/>
    </row>
    <row r="6012" spans="8:55">
      <c r="H6012" s="6"/>
      <c r="O6012" s="6"/>
      <c r="V6012" s="6"/>
      <c r="AJ6012" s="6"/>
      <c r="BC6012" s="6"/>
    </row>
    <row r="6013" spans="8:55">
      <c r="H6013" s="6"/>
      <c r="O6013" s="6"/>
      <c r="V6013" s="6"/>
      <c r="AJ6013" s="6"/>
      <c r="BC6013" s="6"/>
    </row>
    <row r="6014" spans="8:55">
      <c r="H6014" s="6"/>
      <c r="O6014" s="6"/>
      <c r="V6014" s="6"/>
      <c r="AJ6014" s="6"/>
      <c r="BC6014" s="6"/>
    </row>
    <row r="6015" spans="8:55">
      <c r="H6015" s="6"/>
      <c r="O6015" s="6"/>
      <c r="V6015" s="6"/>
      <c r="AJ6015" s="6"/>
      <c r="BC6015" s="6"/>
    </row>
    <row r="6016" spans="8:55">
      <c r="H6016" s="6"/>
      <c r="O6016" s="6"/>
      <c r="V6016" s="6"/>
      <c r="AJ6016" s="6"/>
      <c r="BC6016" s="6"/>
    </row>
    <row r="6017" spans="8:55">
      <c r="H6017" s="6"/>
      <c r="O6017" s="6"/>
      <c r="V6017" s="6"/>
      <c r="AJ6017" s="6"/>
      <c r="BC6017" s="6"/>
    </row>
    <row r="6018" spans="8:55">
      <c r="H6018" s="6"/>
      <c r="O6018" s="6"/>
      <c r="V6018" s="6"/>
      <c r="AJ6018" s="6"/>
      <c r="BC6018" s="6"/>
    </row>
    <row r="6019" spans="8:55">
      <c r="H6019" s="6"/>
      <c r="O6019" s="6"/>
      <c r="V6019" s="6"/>
      <c r="AJ6019" s="6"/>
      <c r="BC6019" s="6"/>
    </row>
    <row r="6020" spans="8:55">
      <c r="H6020" s="6"/>
      <c r="O6020" s="6"/>
      <c r="V6020" s="6"/>
      <c r="AJ6020" s="6"/>
      <c r="BC6020" s="6"/>
    </row>
    <row r="6021" spans="8:55">
      <c r="H6021" s="6"/>
      <c r="O6021" s="6"/>
      <c r="V6021" s="6"/>
      <c r="AJ6021" s="6"/>
      <c r="BC6021" s="6"/>
    </row>
    <row r="6022" spans="8:55">
      <c r="H6022" s="6"/>
      <c r="O6022" s="6"/>
      <c r="V6022" s="6"/>
      <c r="AJ6022" s="6"/>
      <c r="BC6022" s="6"/>
    </row>
    <row r="6023" spans="8:55">
      <c r="H6023" s="6"/>
      <c r="O6023" s="6"/>
      <c r="V6023" s="6"/>
      <c r="AJ6023" s="6"/>
      <c r="BC6023" s="6"/>
    </row>
    <row r="6024" spans="8:55">
      <c r="H6024" s="6"/>
      <c r="O6024" s="6"/>
      <c r="V6024" s="6"/>
      <c r="AJ6024" s="6"/>
      <c r="BC6024" s="6"/>
    </row>
    <row r="6025" spans="8:55">
      <c r="H6025" s="6"/>
      <c r="O6025" s="6"/>
      <c r="V6025" s="6"/>
      <c r="AJ6025" s="6"/>
      <c r="BC6025" s="6"/>
    </row>
    <row r="6026" spans="8:55">
      <c r="H6026" s="6"/>
      <c r="O6026" s="6"/>
      <c r="V6026" s="6"/>
      <c r="AJ6026" s="6"/>
      <c r="BC6026" s="6"/>
    </row>
    <row r="6027" spans="8:55">
      <c r="H6027" s="6"/>
      <c r="O6027" s="6"/>
      <c r="V6027" s="6"/>
      <c r="AJ6027" s="6"/>
      <c r="BC6027" s="6"/>
    </row>
    <row r="6028" spans="8:55">
      <c r="H6028" s="6"/>
      <c r="O6028" s="6"/>
      <c r="V6028" s="6"/>
      <c r="AJ6028" s="6"/>
      <c r="BC6028" s="6"/>
    </row>
    <row r="6029" spans="8:55">
      <c r="H6029" s="6"/>
      <c r="O6029" s="6"/>
      <c r="V6029" s="6"/>
      <c r="AJ6029" s="6"/>
      <c r="BC6029" s="6"/>
    </row>
    <row r="6030" spans="8:55">
      <c r="H6030" s="6"/>
      <c r="O6030" s="6"/>
      <c r="V6030" s="6"/>
      <c r="AJ6030" s="6"/>
      <c r="BC6030" s="6"/>
    </row>
    <row r="6031" spans="8:55">
      <c r="H6031" s="6"/>
      <c r="O6031" s="6"/>
      <c r="V6031" s="6"/>
      <c r="AJ6031" s="6"/>
      <c r="BC6031" s="6"/>
    </row>
    <row r="6032" spans="8:55">
      <c r="H6032" s="6"/>
      <c r="O6032" s="6"/>
      <c r="V6032" s="6"/>
      <c r="AJ6032" s="6"/>
      <c r="BC6032" s="6"/>
    </row>
    <row r="6033" spans="8:55">
      <c r="H6033" s="6"/>
      <c r="O6033" s="6"/>
      <c r="V6033" s="6"/>
      <c r="AJ6033" s="6"/>
      <c r="BC6033" s="6"/>
    </row>
    <row r="6034" spans="8:55">
      <c r="H6034" s="6"/>
      <c r="O6034" s="6"/>
      <c r="V6034" s="6"/>
      <c r="AJ6034" s="6"/>
      <c r="BC6034" s="6"/>
    </row>
    <row r="6035" spans="8:55">
      <c r="H6035" s="6"/>
      <c r="O6035" s="6"/>
      <c r="V6035" s="6"/>
      <c r="AJ6035" s="6"/>
      <c r="BC6035" s="6"/>
    </row>
    <row r="6036" spans="8:55">
      <c r="H6036" s="6"/>
      <c r="O6036" s="6"/>
      <c r="V6036" s="6"/>
      <c r="AJ6036" s="6"/>
      <c r="BC6036" s="6"/>
    </row>
    <row r="6037" spans="8:55">
      <c r="H6037" s="6"/>
      <c r="O6037" s="6"/>
      <c r="V6037" s="6"/>
      <c r="AJ6037" s="6"/>
      <c r="BC6037" s="6"/>
    </row>
    <row r="6038" spans="8:55">
      <c r="H6038" s="6"/>
      <c r="O6038" s="6"/>
      <c r="V6038" s="6"/>
      <c r="AJ6038" s="6"/>
      <c r="BC6038" s="6"/>
    </row>
    <row r="6039" spans="8:55">
      <c r="H6039" s="6"/>
      <c r="O6039" s="6"/>
      <c r="V6039" s="6"/>
      <c r="AJ6039" s="6"/>
      <c r="BC6039" s="6"/>
    </row>
    <row r="6040" spans="8:55">
      <c r="H6040" s="6"/>
      <c r="O6040" s="6"/>
      <c r="V6040" s="6"/>
      <c r="AJ6040" s="6"/>
      <c r="BC6040" s="6"/>
    </row>
    <row r="6041" spans="8:55">
      <c r="H6041" s="6"/>
      <c r="O6041" s="6"/>
      <c r="V6041" s="6"/>
      <c r="AJ6041" s="6"/>
      <c r="BC6041" s="6"/>
    </row>
    <row r="6042" spans="8:55">
      <c r="H6042" s="6"/>
      <c r="O6042" s="6"/>
      <c r="V6042" s="6"/>
      <c r="AJ6042" s="6"/>
      <c r="BC6042" s="6"/>
    </row>
    <row r="6043" spans="8:55">
      <c r="H6043" s="6"/>
      <c r="O6043" s="6"/>
      <c r="V6043" s="6"/>
      <c r="AJ6043" s="6"/>
      <c r="BC6043" s="6"/>
    </row>
    <row r="6044" spans="8:55">
      <c r="H6044" s="6"/>
      <c r="O6044" s="6"/>
      <c r="V6044" s="6"/>
      <c r="AJ6044" s="6"/>
      <c r="BC6044" s="6"/>
    </row>
    <row r="6045" spans="8:55">
      <c r="H6045" s="6"/>
      <c r="O6045" s="6"/>
      <c r="V6045" s="6"/>
      <c r="AJ6045" s="6"/>
      <c r="BC6045" s="6"/>
    </row>
    <row r="6046" spans="8:55">
      <c r="H6046" s="6"/>
      <c r="O6046" s="6"/>
      <c r="V6046" s="6"/>
      <c r="AJ6046" s="6"/>
      <c r="BC6046" s="6"/>
    </row>
    <row r="6047" spans="8:55">
      <c r="H6047" s="6"/>
      <c r="O6047" s="6"/>
      <c r="V6047" s="6"/>
      <c r="AJ6047" s="6"/>
      <c r="BC6047" s="6"/>
    </row>
    <row r="6048" spans="8:55">
      <c r="H6048" s="6"/>
      <c r="O6048" s="6"/>
      <c r="V6048" s="6"/>
      <c r="AJ6048" s="6"/>
      <c r="BC6048" s="6"/>
    </row>
    <row r="6049" spans="8:55">
      <c r="H6049" s="6"/>
      <c r="O6049" s="6"/>
      <c r="V6049" s="6"/>
      <c r="AJ6049" s="6"/>
      <c r="BC6049" s="6"/>
    </row>
    <row r="6050" spans="8:55">
      <c r="H6050" s="6"/>
      <c r="O6050" s="6"/>
      <c r="V6050" s="6"/>
      <c r="AJ6050" s="6"/>
      <c r="BC6050" s="6"/>
    </row>
    <row r="6051" spans="8:55">
      <c r="H6051" s="6"/>
      <c r="O6051" s="6"/>
      <c r="V6051" s="6"/>
      <c r="AJ6051" s="6"/>
      <c r="BC6051" s="6"/>
    </row>
    <row r="6052" spans="8:55">
      <c r="H6052" s="6"/>
      <c r="O6052" s="6"/>
      <c r="V6052" s="6"/>
      <c r="AJ6052" s="6"/>
      <c r="BC6052" s="6"/>
    </row>
    <row r="6053" spans="8:55">
      <c r="H6053" s="6"/>
      <c r="O6053" s="6"/>
      <c r="V6053" s="6"/>
      <c r="AJ6053" s="6"/>
      <c r="BC6053" s="6"/>
    </row>
    <row r="6054" spans="8:55">
      <c r="H6054" s="6"/>
      <c r="O6054" s="6"/>
      <c r="V6054" s="6"/>
      <c r="AJ6054" s="6"/>
      <c r="BC6054" s="6"/>
    </row>
    <row r="6055" spans="8:55">
      <c r="H6055" s="6"/>
      <c r="O6055" s="6"/>
      <c r="V6055" s="6"/>
      <c r="AJ6055" s="6"/>
      <c r="BC6055" s="6"/>
    </row>
    <row r="6056" spans="8:55">
      <c r="H6056" s="6"/>
      <c r="O6056" s="6"/>
      <c r="V6056" s="6"/>
      <c r="AJ6056" s="6"/>
      <c r="BC6056" s="6"/>
    </row>
    <row r="6057" spans="8:55">
      <c r="H6057" s="6"/>
      <c r="O6057" s="6"/>
      <c r="V6057" s="6"/>
      <c r="AJ6057" s="6"/>
      <c r="BC6057" s="6"/>
    </row>
    <row r="6058" spans="8:55">
      <c r="H6058" s="6"/>
      <c r="O6058" s="6"/>
      <c r="V6058" s="6"/>
      <c r="AJ6058" s="6"/>
      <c r="BC6058" s="6"/>
    </row>
    <row r="6059" spans="8:55">
      <c r="H6059" s="6"/>
      <c r="O6059" s="6"/>
      <c r="V6059" s="6"/>
      <c r="AJ6059" s="6"/>
      <c r="BC6059" s="6"/>
    </row>
    <row r="6060" spans="8:55">
      <c r="H6060" s="6"/>
      <c r="O6060" s="6"/>
      <c r="V6060" s="6"/>
      <c r="AJ6060" s="6"/>
      <c r="BC6060" s="6"/>
    </row>
    <row r="6061" spans="8:55">
      <c r="H6061" s="6"/>
      <c r="O6061" s="6"/>
      <c r="V6061" s="6"/>
      <c r="AJ6061" s="6"/>
      <c r="BC6061" s="6"/>
    </row>
    <row r="6062" spans="8:55">
      <c r="H6062" s="6"/>
      <c r="O6062" s="6"/>
      <c r="V6062" s="6"/>
      <c r="AJ6062" s="6"/>
      <c r="BC6062" s="6"/>
    </row>
    <row r="6063" spans="8:55">
      <c r="H6063" s="6"/>
      <c r="O6063" s="6"/>
      <c r="V6063" s="6"/>
      <c r="AJ6063" s="6"/>
      <c r="BC6063" s="6"/>
    </row>
    <row r="6064" spans="8:55">
      <c r="H6064" s="6"/>
      <c r="O6064" s="6"/>
      <c r="V6064" s="6"/>
      <c r="AJ6064" s="6"/>
      <c r="BC6064" s="6"/>
    </row>
    <row r="6065" spans="8:55">
      <c r="H6065" s="6"/>
      <c r="O6065" s="6"/>
      <c r="V6065" s="6"/>
      <c r="AJ6065" s="6"/>
      <c r="BC6065" s="6"/>
    </row>
    <row r="6066" spans="8:55">
      <c r="H6066" s="6"/>
      <c r="O6066" s="6"/>
      <c r="V6066" s="6"/>
      <c r="AJ6066" s="6"/>
      <c r="BC6066" s="6"/>
    </row>
    <row r="6067" spans="8:55">
      <c r="H6067" s="6"/>
      <c r="O6067" s="6"/>
      <c r="V6067" s="6"/>
      <c r="AJ6067" s="6"/>
      <c r="BC6067" s="6"/>
    </row>
    <row r="6068" spans="8:55">
      <c r="H6068" s="6"/>
      <c r="O6068" s="6"/>
      <c r="V6068" s="6"/>
      <c r="AJ6068" s="6"/>
      <c r="BC6068" s="6"/>
    </row>
    <row r="6069" spans="8:55">
      <c r="H6069" s="6"/>
      <c r="O6069" s="6"/>
      <c r="V6069" s="6"/>
      <c r="AJ6069" s="6"/>
      <c r="BC6069" s="6"/>
    </row>
    <row r="6070" spans="8:55">
      <c r="H6070" s="6"/>
      <c r="O6070" s="6"/>
      <c r="V6070" s="6"/>
      <c r="AJ6070" s="6"/>
      <c r="BC6070" s="6"/>
    </row>
    <row r="6071" spans="8:55">
      <c r="H6071" s="6"/>
      <c r="O6071" s="6"/>
      <c r="V6071" s="6"/>
      <c r="AJ6071" s="6"/>
      <c r="BC6071" s="6"/>
    </row>
    <row r="6072" spans="8:55">
      <c r="H6072" s="6"/>
      <c r="O6072" s="6"/>
      <c r="V6072" s="6"/>
      <c r="AJ6072" s="6"/>
      <c r="BC6072" s="6"/>
    </row>
    <row r="6073" spans="8:55">
      <c r="H6073" s="6"/>
      <c r="O6073" s="6"/>
      <c r="V6073" s="6"/>
      <c r="AJ6073" s="6"/>
      <c r="BC6073" s="6"/>
    </row>
    <row r="6074" spans="8:55">
      <c r="H6074" s="6"/>
      <c r="O6074" s="6"/>
      <c r="V6074" s="6"/>
      <c r="AJ6074" s="6"/>
      <c r="BC6074" s="6"/>
    </row>
    <row r="6075" spans="8:55">
      <c r="H6075" s="6"/>
      <c r="O6075" s="6"/>
      <c r="V6075" s="6"/>
      <c r="AJ6075" s="6"/>
      <c r="BC6075" s="6"/>
    </row>
    <row r="6076" spans="8:55">
      <c r="H6076" s="6"/>
      <c r="O6076" s="6"/>
      <c r="V6076" s="6"/>
      <c r="AJ6076" s="6"/>
      <c r="BC6076" s="6"/>
    </row>
    <row r="6077" spans="8:55">
      <c r="H6077" s="6"/>
      <c r="O6077" s="6"/>
      <c r="V6077" s="6"/>
      <c r="AJ6077" s="6"/>
      <c r="BC6077" s="6"/>
    </row>
    <row r="6078" spans="8:55">
      <c r="H6078" s="6"/>
      <c r="O6078" s="6"/>
      <c r="V6078" s="6"/>
      <c r="AJ6078" s="6"/>
      <c r="BC6078" s="6"/>
    </row>
    <row r="6079" spans="8:55">
      <c r="H6079" s="6"/>
      <c r="O6079" s="6"/>
      <c r="V6079" s="6"/>
      <c r="AJ6079" s="6"/>
      <c r="BC6079" s="6"/>
    </row>
    <row r="6080" spans="8:55">
      <c r="H6080" s="6"/>
      <c r="O6080" s="6"/>
      <c r="V6080" s="6"/>
      <c r="AJ6080" s="6"/>
      <c r="BC6080" s="6"/>
    </row>
    <row r="6081" spans="8:55">
      <c r="H6081" s="6"/>
      <c r="O6081" s="6"/>
      <c r="V6081" s="6"/>
      <c r="AJ6081" s="6"/>
      <c r="BC6081" s="6"/>
    </row>
    <row r="6082" spans="8:55">
      <c r="H6082" s="6"/>
      <c r="O6082" s="6"/>
      <c r="V6082" s="6"/>
      <c r="AJ6082" s="6"/>
      <c r="BC6082" s="6"/>
    </row>
    <row r="6083" spans="8:55">
      <c r="H6083" s="6"/>
      <c r="O6083" s="6"/>
      <c r="V6083" s="6"/>
      <c r="AJ6083" s="6"/>
      <c r="BC6083" s="6"/>
    </row>
    <row r="6084" spans="8:55">
      <c r="H6084" s="6"/>
      <c r="O6084" s="6"/>
      <c r="V6084" s="6"/>
      <c r="AJ6084" s="6"/>
      <c r="BC6084" s="6"/>
    </row>
    <row r="6085" spans="8:55">
      <c r="H6085" s="6"/>
      <c r="O6085" s="6"/>
      <c r="V6085" s="6"/>
      <c r="AJ6085" s="6"/>
      <c r="BC6085" s="6"/>
    </row>
    <row r="6086" spans="8:55">
      <c r="H6086" s="6"/>
      <c r="O6086" s="6"/>
      <c r="V6086" s="6"/>
      <c r="AJ6086" s="6"/>
      <c r="BC6086" s="6"/>
    </row>
    <row r="6087" spans="8:55">
      <c r="H6087" s="6"/>
      <c r="O6087" s="6"/>
      <c r="V6087" s="6"/>
      <c r="AJ6087" s="6"/>
      <c r="BC6087" s="6"/>
    </row>
    <row r="6088" spans="8:55">
      <c r="H6088" s="6"/>
      <c r="O6088" s="6"/>
      <c r="V6088" s="6"/>
      <c r="AJ6088" s="6"/>
      <c r="BC6088" s="6"/>
    </row>
    <row r="6089" spans="8:55">
      <c r="H6089" s="6"/>
      <c r="O6089" s="6"/>
      <c r="V6089" s="6"/>
      <c r="AJ6089" s="6"/>
      <c r="BC6089" s="6"/>
    </row>
    <row r="6090" spans="8:55">
      <c r="H6090" s="6"/>
      <c r="O6090" s="6"/>
      <c r="V6090" s="6"/>
      <c r="AJ6090" s="6"/>
      <c r="BC6090" s="6"/>
    </row>
    <row r="6091" spans="8:55">
      <c r="H6091" s="6"/>
      <c r="O6091" s="6"/>
      <c r="V6091" s="6"/>
      <c r="AJ6091" s="6"/>
      <c r="BC6091" s="6"/>
    </row>
    <row r="6092" spans="8:55">
      <c r="H6092" s="6"/>
      <c r="O6092" s="6"/>
      <c r="V6092" s="6"/>
      <c r="AJ6092" s="6"/>
      <c r="BC6092" s="6"/>
    </row>
    <row r="6093" spans="8:55">
      <c r="H6093" s="6"/>
      <c r="O6093" s="6"/>
      <c r="V6093" s="6"/>
      <c r="AJ6093" s="6"/>
      <c r="BC6093" s="6"/>
    </row>
    <row r="6094" spans="8:55">
      <c r="H6094" s="6"/>
      <c r="O6094" s="6"/>
      <c r="V6094" s="6"/>
      <c r="AJ6094" s="6"/>
      <c r="BC6094" s="6"/>
    </row>
    <row r="6095" spans="8:55">
      <c r="H6095" s="6"/>
      <c r="O6095" s="6"/>
      <c r="V6095" s="6"/>
      <c r="AJ6095" s="6"/>
      <c r="BC6095" s="6"/>
    </row>
    <row r="6096" spans="8:55">
      <c r="H6096" s="6"/>
      <c r="O6096" s="6"/>
      <c r="V6096" s="6"/>
      <c r="AJ6096" s="6"/>
      <c r="BC6096" s="6"/>
    </row>
    <row r="6097" spans="8:55">
      <c r="H6097" s="6"/>
      <c r="O6097" s="6"/>
      <c r="V6097" s="6"/>
      <c r="AJ6097" s="6"/>
      <c r="BC6097" s="6"/>
    </row>
    <row r="6098" spans="8:55">
      <c r="H6098" s="6"/>
      <c r="O6098" s="6"/>
      <c r="V6098" s="6"/>
      <c r="AJ6098" s="6"/>
      <c r="BC6098" s="6"/>
    </row>
    <row r="6099" spans="8:55">
      <c r="H6099" s="6"/>
      <c r="O6099" s="6"/>
      <c r="V6099" s="6"/>
      <c r="AJ6099" s="6"/>
      <c r="BC6099" s="6"/>
    </row>
    <row r="6100" spans="8:55">
      <c r="H6100" s="6"/>
      <c r="O6100" s="6"/>
      <c r="V6100" s="6"/>
      <c r="AJ6100" s="6"/>
      <c r="BC6100" s="6"/>
    </row>
    <row r="6101" spans="8:55">
      <c r="H6101" s="6"/>
      <c r="O6101" s="6"/>
      <c r="V6101" s="6"/>
      <c r="AJ6101" s="6"/>
      <c r="BC6101" s="6"/>
    </row>
    <row r="6102" spans="8:55">
      <c r="H6102" s="6"/>
      <c r="O6102" s="6"/>
      <c r="V6102" s="6"/>
      <c r="AJ6102" s="6"/>
      <c r="BC6102" s="6"/>
    </row>
    <row r="6103" spans="8:55">
      <c r="H6103" s="6"/>
      <c r="O6103" s="6"/>
      <c r="V6103" s="6"/>
      <c r="AJ6103" s="6"/>
      <c r="BC6103" s="6"/>
    </row>
    <row r="6104" spans="8:55">
      <c r="H6104" s="6"/>
      <c r="O6104" s="6"/>
      <c r="V6104" s="6"/>
      <c r="AJ6104" s="6"/>
      <c r="BC6104" s="6"/>
    </row>
    <row r="6105" spans="8:55">
      <c r="H6105" s="6"/>
      <c r="O6105" s="6"/>
      <c r="V6105" s="6"/>
      <c r="AJ6105" s="6"/>
      <c r="BC6105" s="6"/>
    </row>
    <row r="6106" spans="8:55">
      <c r="H6106" s="6"/>
      <c r="O6106" s="6"/>
      <c r="V6106" s="6"/>
      <c r="AJ6106" s="6"/>
      <c r="BC6106" s="6"/>
    </row>
    <row r="6107" spans="8:55">
      <c r="H6107" s="6"/>
      <c r="O6107" s="6"/>
      <c r="V6107" s="6"/>
      <c r="AJ6107" s="6"/>
      <c r="BC6107" s="6"/>
    </row>
    <row r="6108" spans="8:55">
      <c r="H6108" s="6"/>
      <c r="O6108" s="6"/>
      <c r="V6108" s="6"/>
      <c r="AJ6108" s="6"/>
      <c r="BC6108" s="6"/>
    </row>
    <row r="6109" spans="8:55">
      <c r="H6109" s="6"/>
      <c r="O6109" s="6"/>
      <c r="V6109" s="6"/>
      <c r="AJ6109" s="6"/>
      <c r="BC6109" s="6"/>
    </row>
    <row r="6110" spans="8:55">
      <c r="H6110" s="6"/>
      <c r="O6110" s="6"/>
      <c r="V6110" s="6"/>
      <c r="AJ6110" s="6"/>
      <c r="BC6110" s="6"/>
    </row>
    <row r="6111" spans="8:55">
      <c r="H6111" s="6"/>
      <c r="O6111" s="6"/>
      <c r="V6111" s="6"/>
      <c r="AJ6111" s="6"/>
      <c r="BC6111" s="6"/>
    </row>
    <row r="6112" spans="8:55">
      <c r="H6112" s="6"/>
      <c r="O6112" s="6"/>
      <c r="V6112" s="6"/>
      <c r="AJ6112" s="6"/>
      <c r="BC6112" s="6"/>
    </row>
    <row r="6113" spans="8:55">
      <c r="H6113" s="6"/>
      <c r="O6113" s="6"/>
      <c r="V6113" s="6"/>
      <c r="AJ6113" s="6"/>
      <c r="BC6113" s="6"/>
    </row>
    <row r="6114" spans="8:55">
      <c r="H6114" s="6"/>
      <c r="O6114" s="6"/>
      <c r="V6114" s="6"/>
      <c r="AJ6114" s="6"/>
      <c r="BC6114" s="6"/>
    </row>
    <row r="6115" spans="8:55">
      <c r="H6115" s="6"/>
      <c r="O6115" s="6"/>
      <c r="V6115" s="6"/>
      <c r="AJ6115" s="6"/>
      <c r="BC6115" s="6"/>
    </row>
    <row r="6116" spans="8:55">
      <c r="H6116" s="6"/>
      <c r="O6116" s="6"/>
      <c r="V6116" s="6"/>
      <c r="AJ6116" s="6"/>
      <c r="BC6116" s="6"/>
    </row>
    <row r="6117" spans="8:55">
      <c r="H6117" s="6"/>
      <c r="O6117" s="6"/>
      <c r="V6117" s="6"/>
      <c r="AJ6117" s="6"/>
      <c r="BC6117" s="6"/>
    </row>
    <row r="6118" spans="8:55">
      <c r="H6118" s="6"/>
      <c r="O6118" s="6"/>
      <c r="V6118" s="6"/>
      <c r="AJ6118" s="6"/>
      <c r="BC6118" s="6"/>
    </row>
    <row r="6119" spans="8:55">
      <c r="H6119" s="6"/>
      <c r="O6119" s="6"/>
      <c r="V6119" s="6"/>
      <c r="AJ6119" s="6"/>
      <c r="BC6119" s="6"/>
    </row>
    <row r="6120" spans="8:55">
      <c r="H6120" s="6"/>
      <c r="O6120" s="6"/>
      <c r="V6120" s="6"/>
      <c r="AJ6120" s="6"/>
      <c r="BC6120" s="6"/>
    </row>
    <row r="6121" spans="8:55">
      <c r="H6121" s="6"/>
      <c r="O6121" s="6"/>
      <c r="V6121" s="6"/>
      <c r="AJ6121" s="6"/>
      <c r="BC6121" s="6"/>
    </row>
    <row r="6122" spans="8:55">
      <c r="H6122" s="6"/>
      <c r="O6122" s="6"/>
      <c r="V6122" s="6"/>
      <c r="AJ6122" s="6"/>
      <c r="BC6122" s="6"/>
    </row>
    <row r="6123" spans="8:55">
      <c r="H6123" s="6"/>
      <c r="O6123" s="6"/>
      <c r="V6123" s="6"/>
      <c r="AJ6123" s="6"/>
      <c r="BC6123" s="6"/>
    </row>
    <row r="6124" spans="8:55">
      <c r="H6124" s="6"/>
      <c r="O6124" s="6"/>
      <c r="V6124" s="6"/>
      <c r="AJ6124" s="6"/>
      <c r="BC6124" s="6"/>
    </row>
    <row r="6125" spans="8:55">
      <c r="H6125" s="6"/>
      <c r="O6125" s="6"/>
      <c r="V6125" s="6"/>
      <c r="AJ6125" s="6"/>
      <c r="BC6125" s="6"/>
    </row>
    <row r="6126" spans="8:55">
      <c r="H6126" s="6"/>
      <c r="O6126" s="6"/>
      <c r="V6126" s="6"/>
      <c r="AJ6126" s="6"/>
      <c r="BC6126" s="6"/>
    </row>
    <row r="6127" spans="8:55">
      <c r="H6127" s="6"/>
      <c r="O6127" s="6"/>
      <c r="V6127" s="6"/>
      <c r="AJ6127" s="6"/>
      <c r="BC6127" s="6"/>
    </row>
    <row r="6128" spans="8:55">
      <c r="H6128" s="6"/>
      <c r="O6128" s="6"/>
      <c r="V6128" s="6"/>
      <c r="AJ6128" s="6"/>
      <c r="BC6128" s="6"/>
    </row>
    <row r="6129" spans="8:55">
      <c r="H6129" s="6"/>
      <c r="O6129" s="6"/>
      <c r="V6129" s="6"/>
      <c r="AJ6129" s="6"/>
      <c r="BC6129" s="6"/>
    </row>
    <row r="6130" spans="8:55">
      <c r="H6130" s="6"/>
      <c r="O6130" s="6"/>
      <c r="V6130" s="6"/>
      <c r="AJ6130" s="6"/>
      <c r="BC6130" s="6"/>
    </row>
    <row r="6131" spans="8:55">
      <c r="H6131" s="6"/>
      <c r="O6131" s="6"/>
      <c r="V6131" s="6"/>
      <c r="AJ6131" s="6"/>
      <c r="BC6131" s="6"/>
    </row>
    <row r="6132" spans="8:55">
      <c r="H6132" s="6"/>
      <c r="O6132" s="6"/>
      <c r="V6132" s="6"/>
      <c r="AJ6132" s="6"/>
      <c r="BC6132" s="6"/>
    </row>
    <row r="6133" spans="8:55">
      <c r="H6133" s="6"/>
      <c r="O6133" s="6"/>
      <c r="V6133" s="6"/>
      <c r="AJ6133" s="6"/>
      <c r="BC6133" s="6"/>
    </row>
    <row r="6134" spans="8:55">
      <c r="H6134" s="6"/>
      <c r="O6134" s="6"/>
      <c r="V6134" s="6"/>
      <c r="AJ6134" s="6"/>
      <c r="BC6134" s="6"/>
    </row>
    <row r="6135" spans="8:55">
      <c r="H6135" s="6"/>
      <c r="O6135" s="6"/>
      <c r="V6135" s="6"/>
      <c r="AJ6135" s="6"/>
      <c r="BC6135" s="6"/>
    </row>
    <row r="6136" spans="8:55">
      <c r="H6136" s="6"/>
      <c r="O6136" s="6"/>
      <c r="V6136" s="6"/>
      <c r="AJ6136" s="6"/>
      <c r="BC6136" s="6"/>
    </row>
    <row r="6137" spans="8:55">
      <c r="H6137" s="6"/>
      <c r="O6137" s="6"/>
      <c r="V6137" s="6"/>
      <c r="AJ6137" s="6"/>
      <c r="BC6137" s="6"/>
    </row>
    <row r="6138" spans="8:55">
      <c r="H6138" s="6"/>
      <c r="O6138" s="6"/>
      <c r="V6138" s="6"/>
      <c r="AJ6138" s="6"/>
      <c r="BC6138" s="6"/>
    </row>
    <row r="6139" spans="8:55">
      <c r="H6139" s="6"/>
      <c r="O6139" s="6"/>
      <c r="V6139" s="6"/>
      <c r="AJ6139" s="6"/>
      <c r="BC6139" s="6"/>
    </row>
    <row r="6140" spans="8:55">
      <c r="H6140" s="6"/>
      <c r="O6140" s="6"/>
      <c r="V6140" s="6"/>
      <c r="AJ6140" s="6"/>
      <c r="BC6140" s="6"/>
    </row>
    <row r="6141" spans="8:55">
      <c r="H6141" s="6"/>
      <c r="O6141" s="6"/>
      <c r="V6141" s="6"/>
      <c r="AJ6141" s="6"/>
      <c r="BC6141" s="6"/>
    </row>
    <row r="6142" spans="8:55">
      <c r="H6142" s="6"/>
      <c r="O6142" s="6"/>
      <c r="V6142" s="6"/>
      <c r="AJ6142" s="6"/>
      <c r="BC6142" s="6"/>
    </row>
    <row r="6143" spans="8:55">
      <c r="H6143" s="6"/>
      <c r="O6143" s="6"/>
      <c r="V6143" s="6"/>
      <c r="AJ6143" s="6"/>
      <c r="BC6143" s="6"/>
    </row>
    <row r="6144" spans="8:55">
      <c r="H6144" s="6"/>
      <c r="O6144" s="6"/>
      <c r="V6144" s="6"/>
      <c r="AJ6144" s="6"/>
      <c r="BC6144" s="6"/>
    </row>
    <row r="6145" spans="8:55">
      <c r="H6145" s="6"/>
      <c r="O6145" s="6"/>
      <c r="V6145" s="6"/>
      <c r="AJ6145" s="6"/>
      <c r="BC6145" s="6"/>
    </row>
    <row r="6146" spans="8:55">
      <c r="H6146" s="6"/>
      <c r="O6146" s="6"/>
      <c r="V6146" s="6"/>
      <c r="AJ6146" s="6"/>
      <c r="BC6146" s="6"/>
    </row>
    <row r="6147" spans="8:55">
      <c r="H6147" s="6"/>
      <c r="O6147" s="6"/>
      <c r="V6147" s="6"/>
      <c r="AJ6147" s="6"/>
      <c r="BC6147" s="6"/>
    </row>
    <row r="6148" spans="8:55">
      <c r="H6148" s="6"/>
      <c r="O6148" s="6"/>
      <c r="V6148" s="6"/>
      <c r="AJ6148" s="6"/>
      <c r="BC6148" s="6"/>
    </row>
    <row r="6149" spans="8:55">
      <c r="H6149" s="6"/>
      <c r="O6149" s="6"/>
      <c r="V6149" s="6"/>
      <c r="AJ6149" s="6"/>
      <c r="BC6149" s="6"/>
    </row>
    <row r="6150" spans="8:55">
      <c r="H6150" s="6"/>
      <c r="O6150" s="6"/>
      <c r="V6150" s="6"/>
      <c r="AJ6150" s="6"/>
      <c r="BC6150" s="6"/>
    </row>
    <row r="6151" spans="8:55">
      <c r="H6151" s="6"/>
      <c r="O6151" s="6"/>
      <c r="V6151" s="6"/>
      <c r="AJ6151" s="6"/>
      <c r="BC6151" s="6"/>
    </row>
    <row r="6152" spans="8:55">
      <c r="H6152" s="6"/>
      <c r="O6152" s="6"/>
      <c r="V6152" s="6"/>
      <c r="AJ6152" s="6"/>
      <c r="BC6152" s="6"/>
    </row>
    <row r="6153" spans="8:55">
      <c r="H6153" s="6"/>
      <c r="O6153" s="6"/>
      <c r="V6153" s="6"/>
      <c r="AJ6153" s="6"/>
      <c r="BC6153" s="6"/>
    </row>
    <row r="6154" spans="8:55">
      <c r="H6154" s="6"/>
      <c r="O6154" s="6"/>
      <c r="V6154" s="6"/>
      <c r="AJ6154" s="6"/>
      <c r="BC6154" s="6"/>
    </row>
    <row r="6155" spans="8:55">
      <c r="H6155" s="6"/>
      <c r="O6155" s="6"/>
      <c r="V6155" s="6"/>
      <c r="AJ6155" s="6"/>
      <c r="BC6155" s="6"/>
    </row>
    <row r="6156" spans="8:55">
      <c r="H6156" s="6"/>
      <c r="O6156" s="6"/>
      <c r="V6156" s="6"/>
      <c r="AJ6156" s="6"/>
      <c r="BC6156" s="6"/>
    </row>
    <row r="6157" spans="8:55">
      <c r="H6157" s="6"/>
      <c r="O6157" s="6"/>
      <c r="V6157" s="6"/>
      <c r="AJ6157" s="6"/>
      <c r="BC6157" s="6"/>
    </row>
    <row r="6158" spans="8:55">
      <c r="H6158" s="6"/>
      <c r="O6158" s="6"/>
      <c r="V6158" s="6"/>
      <c r="AJ6158" s="6"/>
      <c r="BC6158" s="6"/>
    </row>
    <row r="6159" spans="8:55">
      <c r="H6159" s="6"/>
      <c r="O6159" s="6"/>
      <c r="V6159" s="6"/>
      <c r="AJ6159" s="6"/>
      <c r="BC6159" s="6"/>
    </row>
    <row r="6160" spans="8:55">
      <c r="H6160" s="6"/>
      <c r="O6160" s="6"/>
      <c r="V6160" s="6"/>
      <c r="AJ6160" s="6"/>
      <c r="BC6160" s="6"/>
    </row>
    <row r="6161" spans="8:55">
      <c r="H6161" s="6"/>
      <c r="O6161" s="6"/>
      <c r="V6161" s="6"/>
      <c r="AJ6161" s="6"/>
      <c r="BC6161" s="6"/>
    </row>
    <row r="6162" spans="8:55">
      <c r="H6162" s="6"/>
      <c r="O6162" s="6"/>
      <c r="V6162" s="6"/>
      <c r="AJ6162" s="6"/>
      <c r="BC6162" s="6"/>
    </row>
    <row r="6163" spans="8:55">
      <c r="H6163" s="6"/>
      <c r="O6163" s="6"/>
      <c r="V6163" s="6"/>
      <c r="AJ6163" s="6"/>
      <c r="BC6163" s="6"/>
    </row>
    <row r="6164" spans="8:55">
      <c r="H6164" s="6"/>
      <c r="O6164" s="6"/>
      <c r="V6164" s="6"/>
      <c r="AJ6164" s="6"/>
      <c r="BC6164" s="6"/>
    </row>
    <row r="6165" spans="8:55">
      <c r="H6165" s="6"/>
      <c r="O6165" s="6"/>
      <c r="V6165" s="6"/>
      <c r="AJ6165" s="6"/>
      <c r="BC6165" s="6"/>
    </row>
    <row r="6166" spans="8:55">
      <c r="H6166" s="6"/>
      <c r="O6166" s="6"/>
      <c r="V6166" s="6"/>
      <c r="AJ6166" s="6"/>
      <c r="BC6166" s="6"/>
    </row>
    <row r="6167" spans="8:55">
      <c r="H6167" s="6"/>
      <c r="O6167" s="6"/>
      <c r="V6167" s="6"/>
      <c r="AJ6167" s="6"/>
      <c r="BC6167" s="6"/>
    </row>
    <row r="6168" spans="8:55">
      <c r="H6168" s="6"/>
      <c r="O6168" s="6"/>
      <c r="V6168" s="6"/>
      <c r="AJ6168" s="6"/>
      <c r="BC6168" s="6"/>
    </row>
    <row r="6169" spans="8:55">
      <c r="H6169" s="6"/>
      <c r="O6169" s="6"/>
      <c r="V6169" s="6"/>
      <c r="AJ6169" s="6"/>
      <c r="BC6169" s="6"/>
    </row>
    <row r="6170" spans="8:55">
      <c r="H6170" s="6"/>
      <c r="O6170" s="6"/>
      <c r="V6170" s="6"/>
      <c r="AJ6170" s="6"/>
      <c r="BC6170" s="6"/>
    </row>
    <row r="6171" spans="8:55">
      <c r="H6171" s="6"/>
      <c r="O6171" s="6"/>
      <c r="V6171" s="6"/>
      <c r="AJ6171" s="6"/>
      <c r="BC6171" s="6"/>
    </row>
    <row r="6172" spans="8:55">
      <c r="H6172" s="6"/>
      <c r="O6172" s="6"/>
      <c r="V6172" s="6"/>
      <c r="AJ6172" s="6"/>
      <c r="BC6172" s="6"/>
    </row>
    <row r="6173" spans="8:55">
      <c r="H6173" s="6"/>
      <c r="O6173" s="6"/>
      <c r="V6173" s="6"/>
      <c r="AJ6173" s="6"/>
      <c r="BC6173" s="6"/>
    </row>
    <row r="6174" spans="8:55">
      <c r="H6174" s="6"/>
      <c r="O6174" s="6"/>
      <c r="V6174" s="6"/>
      <c r="AJ6174" s="6"/>
      <c r="BC6174" s="6"/>
    </row>
    <row r="6175" spans="8:55">
      <c r="H6175" s="6"/>
      <c r="O6175" s="6"/>
      <c r="V6175" s="6"/>
      <c r="AJ6175" s="6"/>
      <c r="BC6175" s="6"/>
    </row>
    <row r="6176" spans="8:55">
      <c r="H6176" s="6"/>
      <c r="O6176" s="6"/>
      <c r="V6176" s="6"/>
      <c r="AJ6176" s="6"/>
      <c r="BC6176" s="6"/>
    </row>
    <row r="6177" spans="8:55">
      <c r="H6177" s="6"/>
      <c r="O6177" s="6"/>
      <c r="V6177" s="6"/>
      <c r="AJ6177" s="6"/>
      <c r="BC6177" s="6"/>
    </row>
    <row r="6178" spans="8:55">
      <c r="H6178" s="6"/>
      <c r="O6178" s="6"/>
      <c r="V6178" s="6"/>
      <c r="AJ6178" s="6"/>
      <c r="BC6178" s="6"/>
    </row>
    <row r="6179" spans="8:55">
      <c r="H6179" s="6"/>
      <c r="O6179" s="6"/>
      <c r="V6179" s="6"/>
      <c r="AJ6179" s="6"/>
      <c r="BC6179" s="6"/>
    </row>
    <row r="6180" spans="8:55">
      <c r="H6180" s="6"/>
      <c r="O6180" s="6"/>
      <c r="V6180" s="6"/>
      <c r="AJ6180" s="6"/>
      <c r="BC6180" s="6"/>
    </row>
    <row r="6181" spans="8:55">
      <c r="H6181" s="6"/>
      <c r="O6181" s="6"/>
      <c r="V6181" s="6"/>
      <c r="AJ6181" s="6"/>
      <c r="BC6181" s="6"/>
    </row>
    <row r="6182" spans="8:55">
      <c r="H6182" s="6"/>
      <c r="O6182" s="6"/>
      <c r="V6182" s="6"/>
      <c r="AJ6182" s="6"/>
      <c r="BC6182" s="6"/>
    </row>
    <row r="6183" spans="8:55">
      <c r="H6183" s="6"/>
      <c r="O6183" s="6"/>
      <c r="V6183" s="6"/>
      <c r="AJ6183" s="6"/>
      <c r="BC6183" s="6"/>
    </row>
    <row r="6184" spans="8:55">
      <c r="H6184" s="6"/>
      <c r="O6184" s="6"/>
      <c r="V6184" s="6"/>
      <c r="AJ6184" s="6"/>
      <c r="BC6184" s="6"/>
    </row>
    <row r="6185" spans="8:55">
      <c r="H6185" s="6"/>
      <c r="O6185" s="6"/>
      <c r="V6185" s="6"/>
      <c r="AJ6185" s="6"/>
      <c r="BC6185" s="6"/>
    </row>
    <row r="6186" spans="8:55">
      <c r="H6186" s="6"/>
      <c r="O6186" s="6"/>
      <c r="V6186" s="6"/>
      <c r="AJ6186" s="6"/>
      <c r="BC6186" s="6"/>
    </row>
    <row r="6187" spans="8:55">
      <c r="H6187" s="6"/>
      <c r="O6187" s="6"/>
      <c r="V6187" s="6"/>
      <c r="AJ6187" s="6"/>
      <c r="BC6187" s="6"/>
    </row>
    <row r="6188" spans="8:55">
      <c r="H6188" s="6"/>
      <c r="O6188" s="6"/>
      <c r="V6188" s="6"/>
      <c r="AJ6188" s="6"/>
      <c r="BC6188" s="6"/>
    </row>
    <row r="6189" spans="8:55">
      <c r="H6189" s="6"/>
      <c r="O6189" s="6"/>
      <c r="V6189" s="6"/>
      <c r="AJ6189" s="6"/>
      <c r="BC6189" s="6"/>
    </row>
    <row r="6190" spans="8:55">
      <c r="H6190" s="6"/>
      <c r="O6190" s="6"/>
      <c r="V6190" s="6"/>
      <c r="AJ6190" s="6"/>
      <c r="BC6190" s="6"/>
    </row>
    <row r="6191" spans="8:55">
      <c r="H6191" s="6"/>
      <c r="O6191" s="6"/>
      <c r="V6191" s="6"/>
      <c r="AJ6191" s="6"/>
      <c r="BC6191" s="6"/>
    </row>
    <row r="6192" spans="8:55">
      <c r="H6192" s="6"/>
      <c r="O6192" s="6"/>
      <c r="V6192" s="6"/>
      <c r="AJ6192" s="6"/>
      <c r="BC6192" s="6"/>
    </row>
    <row r="6193" spans="8:55">
      <c r="H6193" s="6"/>
      <c r="O6193" s="6"/>
      <c r="V6193" s="6"/>
      <c r="AJ6193" s="6"/>
      <c r="BC6193" s="6"/>
    </row>
    <row r="6194" spans="8:55">
      <c r="H6194" s="6"/>
      <c r="O6194" s="6"/>
      <c r="V6194" s="6"/>
      <c r="AJ6194" s="6"/>
      <c r="BC6194" s="6"/>
    </row>
    <row r="6195" spans="8:55">
      <c r="H6195" s="6"/>
      <c r="O6195" s="6"/>
      <c r="V6195" s="6"/>
      <c r="AJ6195" s="6"/>
      <c r="BC6195" s="6"/>
    </row>
    <row r="6196" spans="8:55">
      <c r="H6196" s="6"/>
      <c r="O6196" s="6"/>
      <c r="V6196" s="6"/>
      <c r="AJ6196" s="6"/>
      <c r="BC6196" s="6"/>
    </row>
    <row r="6197" spans="8:55">
      <c r="H6197" s="6"/>
      <c r="O6197" s="6"/>
      <c r="V6197" s="6"/>
      <c r="AJ6197" s="6"/>
      <c r="BC6197" s="6"/>
    </row>
    <row r="6198" spans="8:55">
      <c r="H6198" s="6"/>
      <c r="O6198" s="6"/>
      <c r="V6198" s="6"/>
      <c r="AJ6198" s="6"/>
      <c r="BC6198" s="6"/>
    </row>
    <row r="6199" spans="8:55">
      <c r="H6199" s="6"/>
      <c r="O6199" s="6"/>
      <c r="V6199" s="6"/>
      <c r="AJ6199" s="6"/>
      <c r="BC6199" s="6"/>
    </row>
    <row r="6200" spans="8:55">
      <c r="H6200" s="6"/>
      <c r="O6200" s="6"/>
      <c r="V6200" s="6"/>
      <c r="AJ6200" s="6"/>
      <c r="BC6200" s="6"/>
    </row>
    <row r="6201" spans="8:55">
      <c r="H6201" s="6"/>
      <c r="O6201" s="6"/>
      <c r="V6201" s="6"/>
      <c r="AJ6201" s="6"/>
      <c r="BC6201" s="6"/>
    </row>
    <row r="6202" spans="8:55">
      <c r="H6202" s="6"/>
      <c r="O6202" s="6"/>
      <c r="V6202" s="6"/>
      <c r="AJ6202" s="6"/>
      <c r="BC6202" s="6"/>
    </row>
    <row r="6203" spans="8:55">
      <c r="H6203" s="6"/>
      <c r="O6203" s="6"/>
      <c r="V6203" s="6"/>
      <c r="AJ6203" s="6"/>
      <c r="BC6203" s="6"/>
    </row>
    <row r="6204" spans="8:55">
      <c r="H6204" s="6"/>
      <c r="O6204" s="6"/>
      <c r="V6204" s="6"/>
      <c r="AJ6204" s="6"/>
      <c r="BC6204" s="6"/>
    </row>
    <row r="6205" spans="8:55">
      <c r="H6205" s="6"/>
      <c r="O6205" s="6"/>
      <c r="V6205" s="6"/>
      <c r="AJ6205" s="6"/>
      <c r="BC6205" s="6"/>
    </row>
    <row r="6206" spans="8:55">
      <c r="H6206" s="6"/>
      <c r="O6206" s="6"/>
      <c r="V6206" s="6"/>
      <c r="AJ6206" s="6"/>
      <c r="BC6206" s="6"/>
    </row>
    <row r="6207" spans="8:55">
      <c r="H6207" s="6"/>
      <c r="O6207" s="6"/>
      <c r="V6207" s="6"/>
      <c r="AJ6207" s="6"/>
      <c r="BC6207" s="6"/>
    </row>
    <row r="6208" spans="8:55">
      <c r="H6208" s="6"/>
      <c r="O6208" s="6"/>
      <c r="V6208" s="6"/>
      <c r="AJ6208" s="6"/>
      <c r="BC6208" s="6"/>
    </row>
    <row r="6209" spans="8:55">
      <c r="H6209" s="6"/>
      <c r="O6209" s="6"/>
      <c r="V6209" s="6"/>
      <c r="AJ6209" s="6"/>
      <c r="BC6209" s="6"/>
    </row>
    <row r="6210" spans="8:55">
      <c r="H6210" s="6"/>
      <c r="O6210" s="6"/>
      <c r="V6210" s="6"/>
      <c r="AJ6210" s="6"/>
      <c r="BC6210" s="6"/>
    </row>
    <row r="6211" spans="8:55">
      <c r="H6211" s="6"/>
      <c r="O6211" s="6"/>
      <c r="V6211" s="6"/>
      <c r="AJ6211" s="6"/>
      <c r="BC6211" s="6"/>
    </row>
    <row r="6212" spans="8:55">
      <c r="H6212" s="6"/>
      <c r="O6212" s="6"/>
      <c r="V6212" s="6"/>
      <c r="AJ6212" s="6"/>
      <c r="BC6212" s="6"/>
    </row>
    <row r="6213" spans="8:55">
      <c r="H6213" s="6"/>
      <c r="O6213" s="6"/>
      <c r="V6213" s="6"/>
      <c r="AJ6213" s="6"/>
      <c r="BC6213" s="6"/>
    </row>
    <row r="6214" spans="8:55">
      <c r="H6214" s="6"/>
      <c r="O6214" s="6"/>
      <c r="V6214" s="6"/>
      <c r="AJ6214" s="6"/>
      <c r="BC6214" s="6"/>
    </row>
    <row r="6215" spans="8:55">
      <c r="H6215" s="6"/>
      <c r="O6215" s="6"/>
      <c r="V6215" s="6"/>
      <c r="AJ6215" s="6"/>
      <c r="BC6215" s="6"/>
    </row>
    <row r="6216" spans="8:55">
      <c r="H6216" s="6"/>
      <c r="O6216" s="6"/>
      <c r="V6216" s="6"/>
      <c r="AJ6216" s="6"/>
      <c r="BC6216" s="6"/>
    </row>
    <row r="6217" spans="8:55">
      <c r="H6217" s="6"/>
      <c r="O6217" s="6"/>
      <c r="V6217" s="6"/>
      <c r="AJ6217" s="6"/>
      <c r="BC6217" s="6"/>
    </row>
    <row r="6218" spans="8:55">
      <c r="H6218" s="6"/>
      <c r="O6218" s="6"/>
      <c r="V6218" s="6"/>
      <c r="AJ6218" s="6"/>
      <c r="BC6218" s="6"/>
    </row>
    <row r="6219" spans="8:55">
      <c r="H6219" s="6"/>
      <c r="O6219" s="6"/>
      <c r="V6219" s="6"/>
      <c r="AJ6219" s="6"/>
      <c r="BC6219" s="6"/>
    </row>
    <row r="6220" spans="8:55">
      <c r="H6220" s="6"/>
      <c r="O6220" s="6"/>
      <c r="V6220" s="6"/>
      <c r="AJ6220" s="6"/>
      <c r="BC6220" s="6"/>
    </row>
    <row r="6221" spans="8:55">
      <c r="H6221" s="6"/>
      <c r="O6221" s="6"/>
      <c r="V6221" s="6"/>
      <c r="AJ6221" s="6"/>
      <c r="BC6221" s="6"/>
    </row>
    <row r="6222" spans="8:55">
      <c r="H6222" s="6"/>
      <c r="O6222" s="6"/>
      <c r="V6222" s="6"/>
      <c r="AJ6222" s="6"/>
      <c r="BC6222" s="6"/>
    </row>
    <row r="6223" spans="8:55">
      <c r="H6223" s="6"/>
      <c r="O6223" s="6"/>
      <c r="V6223" s="6"/>
      <c r="AJ6223" s="6"/>
      <c r="BC6223" s="6"/>
    </row>
    <row r="6224" spans="8:55">
      <c r="H6224" s="6"/>
      <c r="O6224" s="6"/>
      <c r="V6224" s="6"/>
      <c r="AJ6224" s="6"/>
      <c r="BC6224" s="6"/>
    </row>
    <row r="6225" spans="8:55">
      <c r="H6225" s="6"/>
      <c r="O6225" s="6"/>
      <c r="V6225" s="6"/>
      <c r="AJ6225" s="6"/>
      <c r="BC6225" s="6"/>
    </row>
    <row r="6226" spans="8:55">
      <c r="H6226" s="6"/>
      <c r="O6226" s="6"/>
      <c r="V6226" s="6"/>
      <c r="AJ6226" s="6"/>
      <c r="BC6226" s="6"/>
    </row>
    <row r="6227" spans="8:55">
      <c r="H6227" s="6"/>
      <c r="O6227" s="6"/>
      <c r="V6227" s="6"/>
      <c r="AJ6227" s="6"/>
      <c r="BC6227" s="6"/>
    </row>
    <row r="6228" spans="8:55">
      <c r="H6228" s="6"/>
      <c r="O6228" s="6"/>
      <c r="V6228" s="6"/>
      <c r="AJ6228" s="6"/>
      <c r="BC6228" s="6"/>
    </row>
    <row r="6229" spans="8:55">
      <c r="H6229" s="6"/>
      <c r="O6229" s="6"/>
      <c r="V6229" s="6"/>
      <c r="AJ6229" s="6"/>
      <c r="BC6229" s="6"/>
    </row>
    <row r="6230" spans="8:55">
      <c r="H6230" s="6"/>
      <c r="O6230" s="6"/>
      <c r="V6230" s="6"/>
      <c r="AJ6230" s="6"/>
      <c r="BC6230" s="6"/>
    </row>
    <row r="6231" spans="8:55">
      <c r="H6231" s="6"/>
      <c r="O6231" s="6"/>
      <c r="V6231" s="6"/>
      <c r="AJ6231" s="6"/>
      <c r="BC6231" s="6"/>
    </row>
    <row r="6232" spans="8:55">
      <c r="H6232" s="6"/>
      <c r="O6232" s="6"/>
      <c r="V6232" s="6"/>
      <c r="AJ6232" s="6"/>
      <c r="BC6232" s="6"/>
    </row>
    <row r="6233" spans="8:55">
      <c r="H6233" s="6"/>
      <c r="O6233" s="6"/>
      <c r="V6233" s="6"/>
      <c r="AJ6233" s="6"/>
      <c r="BC6233" s="6"/>
    </row>
    <row r="6234" spans="8:55">
      <c r="H6234" s="6"/>
      <c r="O6234" s="6"/>
      <c r="V6234" s="6"/>
      <c r="AJ6234" s="6"/>
      <c r="BC6234" s="6"/>
    </row>
    <row r="6235" spans="8:55">
      <c r="H6235" s="6"/>
      <c r="O6235" s="6"/>
      <c r="V6235" s="6"/>
      <c r="AJ6235" s="6"/>
      <c r="BC6235" s="6"/>
    </row>
    <row r="6236" spans="8:55">
      <c r="H6236" s="6"/>
      <c r="O6236" s="6"/>
      <c r="V6236" s="6"/>
      <c r="AJ6236" s="6"/>
      <c r="BC6236" s="6"/>
    </row>
    <row r="6237" spans="8:55">
      <c r="H6237" s="6"/>
      <c r="O6237" s="6"/>
      <c r="V6237" s="6"/>
      <c r="AJ6237" s="6"/>
      <c r="BC6237" s="6"/>
    </row>
    <row r="6238" spans="8:55">
      <c r="H6238" s="6"/>
      <c r="O6238" s="6"/>
      <c r="V6238" s="6"/>
      <c r="AJ6238" s="6"/>
      <c r="BC6238" s="6"/>
    </row>
    <row r="6239" spans="8:55">
      <c r="H6239" s="6"/>
      <c r="O6239" s="6"/>
      <c r="V6239" s="6"/>
      <c r="AJ6239" s="6"/>
      <c r="BC6239" s="6"/>
    </row>
    <row r="6240" spans="8:55">
      <c r="H6240" s="6"/>
      <c r="O6240" s="6"/>
      <c r="V6240" s="6"/>
      <c r="AJ6240" s="6"/>
      <c r="BC6240" s="6"/>
    </row>
    <row r="6241" spans="8:55">
      <c r="H6241" s="6"/>
      <c r="O6241" s="6"/>
      <c r="V6241" s="6"/>
      <c r="AJ6241" s="6"/>
      <c r="BC6241" s="6"/>
    </row>
    <row r="6242" spans="8:55">
      <c r="H6242" s="6"/>
      <c r="O6242" s="6"/>
      <c r="V6242" s="6"/>
      <c r="AJ6242" s="6"/>
      <c r="BC6242" s="6"/>
    </row>
    <row r="6243" spans="8:55">
      <c r="H6243" s="6"/>
      <c r="O6243" s="6"/>
      <c r="V6243" s="6"/>
      <c r="AJ6243" s="6"/>
      <c r="BC6243" s="6"/>
    </row>
    <row r="6244" spans="8:55">
      <c r="H6244" s="6"/>
      <c r="O6244" s="6"/>
      <c r="V6244" s="6"/>
      <c r="AJ6244" s="6"/>
      <c r="BC6244" s="6"/>
    </row>
    <row r="6245" spans="8:55">
      <c r="H6245" s="6"/>
      <c r="O6245" s="6"/>
      <c r="V6245" s="6"/>
      <c r="AJ6245" s="6"/>
      <c r="BC6245" s="6"/>
    </row>
    <row r="6246" spans="8:55">
      <c r="H6246" s="6"/>
      <c r="O6246" s="6"/>
      <c r="V6246" s="6"/>
      <c r="AJ6246" s="6"/>
      <c r="BC6246" s="6"/>
    </row>
    <row r="6247" spans="8:55">
      <c r="H6247" s="6"/>
      <c r="O6247" s="6"/>
      <c r="V6247" s="6"/>
      <c r="AJ6247" s="6"/>
      <c r="BC6247" s="6"/>
    </row>
    <row r="6248" spans="8:55">
      <c r="H6248" s="6"/>
      <c r="O6248" s="6"/>
      <c r="V6248" s="6"/>
      <c r="AJ6248" s="6"/>
      <c r="BC6248" s="6"/>
    </row>
    <row r="6249" spans="8:55">
      <c r="H6249" s="6"/>
      <c r="O6249" s="6"/>
      <c r="V6249" s="6"/>
      <c r="AJ6249" s="6"/>
      <c r="BC6249" s="6"/>
    </row>
    <row r="6250" spans="8:55">
      <c r="H6250" s="6"/>
      <c r="O6250" s="6"/>
      <c r="V6250" s="6"/>
      <c r="AJ6250" s="6"/>
      <c r="BC6250" s="6"/>
    </row>
    <row r="6251" spans="8:55">
      <c r="H6251" s="6"/>
      <c r="O6251" s="6"/>
      <c r="V6251" s="6"/>
      <c r="AJ6251" s="6"/>
      <c r="BC6251" s="6"/>
    </row>
    <row r="6252" spans="8:55">
      <c r="H6252" s="6"/>
      <c r="O6252" s="6"/>
      <c r="V6252" s="6"/>
      <c r="AJ6252" s="6"/>
      <c r="BC6252" s="6"/>
    </row>
    <row r="6253" spans="8:55">
      <c r="H6253" s="6"/>
      <c r="O6253" s="6"/>
      <c r="V6253" s="6"/>
      <c r="AJ6253" s="6"/>
      <c r="BC6253" s="6"/>
    </row>
    <row r="6254" spans="8:55">
      <c r="H6254" s="6"/>
      <c r="O6254" s="6"/>
      <c r="V6254" s="6"/>
      <c r="AJ6254" s="6"/>
      <c r="BC6254" s="6"/>
    </row>
    <row r="6255" spans="8:55">
      <c r="H6255" s="6"/>
      <c r="O6255" s="6"/>
      <c r="V6255" s="6"/>
      <c r="AJ6255" s="6"/>
      <c r="BC6255" s="6"/>
    </row>
    <row r="6256" spans="8:55">
      <c r="H6256" s="6"/>
      <c r="O6256" s="6"/>
      <c r="V6256" s="6"/>
      <c r="AJ6256" s="6"/>
      <c r="BC6256" s="6"/>
    </row>
    <row r="6257" spans="8:55">
      <c r="H6257" s="6"/>
      <c r="O6257" s="6"/>
      <c r="V6257" s="6"/>
      <c r="AJ6257" s="6"/>
      <c r="BC6257" s="6"/>
    </row>
    <row r="6258" spans="8:55">
      <c r="H6258" s="6"/>
      <c r="O6258" s="6"/>
      <c r="V6258" s="6"/>
      <c r="AJ6258" s="6"/>
      <c r="BC6258" s="6"/>
    </row>
    <row r="6259" spans="8:55">
      <c r="H6259" s="6"/>
      <c r="O6259" s="6"/>
      <c r="V6259" s="6"/>
      <c r="AJ6259" s="6"/>
      <c r="BC6259" s="6"/>
    </row>
    <row r="6260" spans="8:55">
      <c r="H6260" s="6"/>
      <c r="O6260" s="6"/>
      <c r="V6260" s="6"/>
      <c r="AJ6260" s="6"/>
      <c r="BC6260" s="6"/>
    </row>
    <row r="6261" spans="8:55">
      <c r="H6261" s="6"/>
      <c r="O6261" s="6"/>
      <c r="V6261" s="6"/>
      <c r="AJ6261" s="6"/>
      <c r="BC6261" s="6"/>
    </row>
    <row r="6262" spans="8:55">
      <c r="H6262" s="6"/>
      <c r="O6262" s="6"/>
      <c r="V6262" s="6"/>
      <c r="AJ6262" s="6"/>
      <c r="BC6262" s="6"/>
    </row>
    <row r="6263" spans="8:55">
      <c r="H6263" s="6"/>
      <c r="O6263" s="6"/>
      <c r="V6263" s="6"/>
      <c r="AJ6263" s="6"/>
      <c r="BC6263" s="6"/>
    </row>
    <row r="6264" spans="8:55">
      <c r="H6264" s="6"/>
      <c r="O6264" s="6"/>
      <c r="V6264" s="6"/>
      <c r="AJ6264" s="6"/>
      <c r="BC6264" s="6"/>
    </row>
    <row r="6265" spans="8:55">
      <c r="H6265" s="6"/>
      <c r="O6265" s="6"/>
      <c r="V6265" s="6"/>
      <c r="AJ6265" s="6"/>
      <c r="BC6265" s="6"/>
    </row>
    <row r="6266" spans="8:55">
      <c r="H6266" s="6"/>
      <c r="O6266" s="6"/>
      <c r="V6266" s="6"/>
      <c r="AJ6266" s="6"/>
      <c r="BC6266" s="6"/>
    </row>
    <row r="6267" spans="8:55">
      <c r="H6267" s="6"/>
      <c r="O6267" s="6"/>
      <c r="V6267" s="6"/>
      <c r="AJ6267" s="6"/>
      <c r="BC6267" s="6"/>
    </row>
    <row r="6268" spans="8:55">
      <c r="H6268" s="6"/>
      <c r="O6268" s="6"/>
      <c r="V6268" s="6"/>
      <c r="AJ6268" s="6"/>
      <c r="BC6268" s="6"/>
    </row>
    <row r="6269" spans="8:55">
      <c r="H6269" s="6"/>
      <c r="O6269" s="6"/>
      <c r="V6269" s="6"/>
      <c r="AJ6269" s="6"/>
      <c r="BC6269" s="6"/>
    </row>
    <row r="6270" spans="8:55">
      <c r="H6270" s="6"/>
      <c r="O6270" s="6"/>
      <c r="V6270" s="6"/>
      <c r="AJ6270" s="6"/>
      <c r="BC6270" s="6"/>
    </row>
    <row r="6271" spans="8:55">
      <c r="H6271" s="6"/>
      <c r="O6271" s="6"/>
      <c r="V6271" s="6"/>
      <c r="AJ6271" s="6"/>
      <c r="BC6271" s="6"/>
    </row>
    <row r="6272" spans="8:55">
      <c r="H6272" s="6"/>
      <c r="O6272" s="6"/>
      <c r="V6272" s="6"/>
      <c r="AJ6272" s="6"/>
      <c r="BC6272" s="6"/>
    </row>
    <row r="6273" spans="8:55">
      <c r="H6273" s="6"/>
      <c r="O6273" s="6"/>
      <c r="V6273" s="6"/>
      <c r="AJ6273" s="6"/>
      <c r="BC6273" s="6"/>
    </row>
    <row r="6274" spans="8:55">
      <c r="H6274" s="6"/>
      <c r="O6274" s="6"/>
      <c r="V6274" s="6"/>
      <c r="AJ6274" s="6"/>
      <c r="BC6274" s="6"/>
    </row>
    <row r="6275" spans="8:55">
      <c r="H6275" s="6"/>
      <c r="O6275" s="6"/>
      <c r="V6275" s="6"/>
      <c r="AJ6275" s="6"/>
      <c r="BC6275" s="6"/>
    </row>
    <row r="6276" spans="8:55">
      <c r="H6276" s="6"/>
      <c r="O6276" s="6"/>
      <c r="V6276" s="6"/>
      <c r="AJ6276" s="6"/>
      <c r="BC6276" s="6"/>
    </row>
    <row r="6277" spans="8:55">
      <c r="H6277" s="6"/>
      <c r="O6277" s="6"/>
      <c r="V6277" s="6"/>
      <c r="AJ6277" s="6"/>
      <c r="BC6277" s="6"/>
    </row>
    <row r="6278" spans="8:55">
      <c r="H6278" s="6"/>
      <c r="O6278" s="6"/>
      <c r="V6278" s="6"/>
      <c r="AJ6278" s="6"/>
      <c r="BC6278" s="6"/>
    </row>
    <row r="6279" spans="8:55">
      <c r="H6279" s="6"/>
      <c r="O6279" s="6"/>
      <c r="V6279" s="6"/>
      <c r="AJ6279" s="6"/>
      <c r="BC6279" s="6"/>
    </row>
    <row r="6280" spans="8:55">
      <c r="H6280" s="6"/>
      <c r="O6280" s="6"/>
      <c r="V6280" s="6"/>
      <c r="AJ6280" s="6"/>
      <c r="BC6280" s="6"/>
    </row>
    <row r="6281" spans="8:55">
      <c r="H6281" s="6"/>
      <c r="O6281" s="6"/>
      <c r="V6281" s="6"/>
      <c r="AJ6281" s="6"/>
      <c r="BC6281" s="6"/>
    </row>
    <row r="6282" spans="8:55">
      <c r="H6282" s="6"/>
      <c r="O6282" s="6"/>
      <c r="V6282" s="6"/>
      <c r="AJ6282" s="6"/>
      <c r="BC6282" s="6"/>
    </row>
    <row r="6283" spans="8:55">
      <c r="H6283" s="6"/>
      <c r="O6283" s="6"/>
      <c r="V6283" s="6"/>
      <c r="AJ6283" s="6"/>
      <c r="BC6283" s="6"/>
    </row>
    <row r="6284" spans="8:55">
      <c r="H6284" s="6"/>
      <c r="O6284" s="6"/>
      <c r="V6284" s="6"/>
      <c r="AJ6284" s="6"/>
      <c r="BC6284" s="6"/>
    </row>
    <row r="6285" spans="8:55">
      <c r="H6285" s="6"/>
      <c r="O6285" s="6"/>
      <c r="V6285" s="6"/>
      <c r="AJ6285" s="6"/>
      <c r="BC6285" s="6"/>
    </row>
    <row r="6286" spans="8:55">
      <c r="H6286" s="6"/>
      <c r="O6286" s="6"/>
      <c r="V6286" s="6"/>
      <c r="AJ6286" s="6"/>
      <c r="BC6286" s="6"/>
    </row>
    <row r="6287" spans="8:55">
      <c r="H6287" s="6"/>
      <c r="O6287" s="6"/>
      <c r="V6287" s="6"/>
      <c r="AJ6287" s="6"/>
      <c r="BC6287" s="6"/>
    </row>
    <row r="6288" spans="8:55">
      <c r="H6288" s="6"/>
      <c r="O6288" s="6"/>
      <c r="V6288" s="6"/>
      <c r="AJ6288" s="6"/>
      <c r="BC6288" s="6"/>
    </row>
    <row r="6289" spans="8:55">
      <c r="H6289" s="6"/>
      <c r="O6289" s="6"/>
      <c r="V6289" s="6"/>
      <c r="AJ6289" s="6"/>
      <c r="BC6289" s="6"/>
    </row>
    <row r="6290" spans="8:55">
      <c r="H6290" s="6"/>
      <c r="O6290" s="6"/>
      <c r="V6290" s="6"/>
      <c r="AJ6290" s="6"/>
      <c r="BC6290" s="6"/>
    </row>
    <row r="6291" spans="8:55">
      <c r="H6291" s="6"/>
      <c r="O6291" s="6"/>
      <c r="V6291" s="6"/>
      <c r="AJ6291" s="6"/>
      <c r="BC6291" s="6"/>
    </row>
    <row r="6292" spans="8:55">
      <c r="H6292" s="6"/>
      <c r="O6292" s="6"/>
      <c r="V6292" s="6"/>
      <c r="AJ6292" s="6"/>
      <c r="BC6292" s="6"/>
    </row>
    <row r="6293" spans="8:55">
      <c r="H6293" s="6"/>
      <c r="O6293" s="6"/>
      <c r="V6293" s="6"/>
      <c r="AJ6293" s="6"/>
      <c r="BC6293" s="6"/>
    </row>
    <row r="6294" spans="8:55">
      <c r="H6294" s="6"/>
      <c r="O6294" s="6"/>
      <c r="V6294" s="6"/>
      <c r="AJ6294" s="6"/>
      <c r="BC6294" s="6"/>
    </row>
    <row r="6295" spans="8:55">
      <c r="H6295" s="6"/>
      <c r="O6295" s="6"/>
      <c r="V6295" s="6"/>
      <c r="AJ6295" s="6"/>
      <c r="BC6295" s="6"/>
    </row>
    <row r="6296" spans="8:55">
      <c r="H6296" s="6"/>
      <c r="O6296" s="6"/>
      <c r="V6296" s="6"/>
      <c r="AJ6296" s="6"/>
      <c r="BC6296" s="6"/>
    </row>
    <row r="6297" spans="8:55">
      <c r="H6297" s="6"/>
      <c r="O6297" s="6"/>
      <c r="V6297" s="6"/>
      <c r="AJ6297" s="6"/>
      <c r="BC6297" s="6"/>
    </row>
    <row r="6298" spans="8:55">
      <c r="H6298" s="6"/>
      <c r="O6298" s="6"/>
      <c r="V6298" s="6"/>
      <c r="AJ6298" s="6"/>
      <c r="BC6298" s="6"/>
    </row>
    <row r="6299" spans="8:55">
      <c r="H6299" s="6"/>
      <c r="O6299" s="6"/>
      <c r="V6299" s="6"/>
      <c r="AJ6299" s="6"/>
      <c r="BC6299" s="6"/>
    </row>
    <row r="6300" spans="8:55">
      <c r="H6300" s="6"/>
      <c r="O6300" s="6"/>
      <c r="V6300" s="6"/>
      <c r="AJ6300" s="6"/>
      <c r="BC6300" s="6"/>
    </row>
    <row r="6301" spans="8:55">
      <c r="H6301" s="6"/>
      <c r="O6301" s="6"/>
      <c r="V6301" s="6"/>
      <c r="AJ6301" s="6"/>
      <c r="BC6301" s="6"/>
    </row>
    <row r="6302" spans="8:55">
      <c r="H6302" s="6"/>
      <c r="O6302" s="6"/>
      <c r="V6302" s="6"/>
      <c r="AJ6302" s="6"/>
      <c r="BC6302" s="6"/>
    </row>
    <row r="6303" spans="8:55">
      <c r="H6303" s="6"/>
      <c r="O6303" s="6"/>
      <c r="V6303" s="6"/>
      <c r="AJ6303" s="6"/>
      <c r="BC6303" s="6"/>
    </row>
    <row r="6304" spans="8:55">
      <c r="H6304" s="6"/>
      <c r="O6304" s="6"/>
      <c r="V6304" s="6"/>
      <c r="AJ6304" s="6"/>
      <c r="BC6304" s="6"/>
    </row>
    <row r="6305" spans="8:55">
      <c r="H6305" s="6"/>
      <c r="O6305" s="6"/>
      <c r="V6305" s="6"/>
      <c r="AJ6305" s="6"/>
      <c r="BC6305" s="6"/>
    </row>
    <row r="6306" spans="8:55">
      <c r="H6306" s="6"/>
      <c r="O6306" s="6"/>
      <c r="V6306" s="6"/>
      <c r="AJ6306" s="6"/>
      <c r="BC6306" s="6"/>
    </row>
    <row r="6307" spans="8:55">
      <c r="H6307" s="6"/>
      <c r="O6307" s="6"/>
      <c r="V6307" s="6"/>
      <c r="AJ6307" s="6"/>
      <c r="BC6307" s="6"/>
    </row>
    <row r="6308" spans="8:55">
      <c r="H6308" s="6"/>
      <c r="O6308" s="6"/>
      <c r="V6308" s="6"/>
      <c r="AJ6308" s="6"/>
      <c r="BC6308" s="6"/>
    </row>
    <row r="6309" spans="8:55">
      <c r="H6309" s="6"/>
      <c r="O6309" s="6"/>
      <c r="V6309" s="6"/>
      <c r="AJ6309" s="6"/>
      <c r="BC6309" s="6"/>
    </row>
    <row r="6310" spans="8:55">
      <c r="H6310" s="6"/>
      <c r="O6310" s="6"/>
      <c r="V6310" s="6"/>
      <c r="AJ6310" s="6"/>
      <c r="BC6310" s="6"/>
    </row>
    <row r="6311" spans="8:55">
      <c r="H6311" s="6"/>
      <c r="O6311" s="6"/>
      <c r="V6311" s="6"/>
      <c r="AJ6311" s="6"/>
      <c r="BC6311" s="6"/>
    </row>
    <row r="6312" spans="8:55">
      <c r="H6312" s="6"/>
      <c r="O6312" s="6"/>
      <c r="V6312" s="6"/>
      <c r="AJ6312" s="6"/>
      <c r="BC6312" s="6"/>
    </row>
    <row r="6313" spans="8:55">
      <c r="H6313" s="6"/>
      <c r="O6313" s="6"/>
      <c r="V6313" s="6"/>
      <c r="AJ6313" s="6"/>
      <c r="BC6313" s="6"/>
    </row>
    <row r="6314" spans="8:55">
      <c r="H6314" s="6"/>
      <c r="O6314" s="6"/>
      <c r="V6314" s="6"/>
      <c r="AJ6314" s="6"/>
      <c r="BC6314" s="6"/>
    </row>
    <row r="6315" spans="8:55">
      <c r="H6315" s="6"/>
      <c r="O6315" s="6"/>
      <c r="V6315" s="6"/>
      <c r="AJ6315" s="6"/>
      <c r="BC6315" s="6"/>
    </row>
    <row r="6316" spans="8:55">
      <c r="H6316" s="6"/>
      <c r="O6316" s="6"/>
      <c r="V6316" s="6"/>
      <c r="AJ6316" s="6"/>
      <c r="BC6316" s="6"/>
    </row>
    <row r="6317" spans="8:55">
      <c r="H6317" s="6"/>
      <c r="O6317" s="6"/>
      <c r="V6317" s="6"/>
      <c r="AJ6317" s="6"/>
      <c r="BC6317" s="6"/>
    </row>
    <row r="6318" spans="8:55">
      <c r="H6318" s="6"/>
      <c r="O6318" s="6"/>
      <c r="V6318" s="6"/>
      <c r="AJ6318" s="6"/>
      <c r="BC6318" s="6"/>
    </row>
    <row r="6319" spans="8:55">
      <c r="H6319" s="6"/>
      <c r="O6319" s="6"/>
      <c r="V6319" s="6"/>
      <c r="AJ6319" s="6"/>
      <c r="BC6319" s="6"/>
    </row>
    <row r="6320" spans="8:55">
      <c r="H6320" s="6"/>
      <c r="O6320" s="6"/>
      <c r="V6320" s="6"/>
      <c r="AJ6320" s="6"/>
      <c r="BC6320" s="6"/>
    </row>
    <row r="6321" spans="8:55">
      <c r="H6321" s="6"/>
      <c r="O6321" s="6"/>
      <c r="V6321" s="6"/>
      <c r="AJ6321" s="6"/>
      <c r="BC6321" s="6"/>
    </row>
    <row r="6322" spans="8:55">
      <c r="H6322" s="6"/>
      <c r="O6322" s="6"/>
      <c r="V6322" s="6"/>
      <c r="AJ6322" s="6"/>
      <c r="BC6322" s="6"/>
    </row>
    <row r="6323" spans="8:55">
      <c r="H6323" s="6"/>
      <c r="O6323" s="6"/>
      <c r="V6323" s="6"/>
      <c r="AJ6323" s="6"/>
      <c r="BC6323" s="6"/>
    </row>
    <row r="6324" spans="8:55">
      <c r="H6324" s="6"/>
      <c r="O6324" s="6"/>
      <c r="V6324" s="6"/>
      <c r="AJ6324" s="6"/>
      <c r="BC6324" s="6"/>
    </row>
    <row r="6325" spans="8:55">
      <c r="H6325" s="6"/>
      <c r="O6325" s="6"/>
      <c r="V6325" s="6"/>
      <c r="AJ6325" s="6"/>
      <c r="BC6325" s="6"/>
    </row>
    <row r="6326" spans="8:55">
      <c r="H6326" s="6"/>
      <c r="O6326" s="6"/>
      <c r="V6326" s="6"/>
      <c r="AJ6326" s="6"/>
      <c r="BC6326" s="6"/>
    </row>
    <row r="6327" spans="8:55">
      <c r="H6327" s="6"/>
      <c r="O6327" s="6"/>
      <c r="V6327" s="6"/>
      <c r="AJ6327" s="6"/>
      <c r="BC6327" s="6"/>
    </row>
    <row r="6328" spans="8:55">
      <c r="H6328" s="6"/>
      <c r="O6328" s="6"/>
      <c r="V6328" s="6"/>
      <c r="AJ6328" s="6"/>
      <c r="BC6328" s="6"/>
    </row>
    <row r="6329" spans="8:55">
      <c r="H6329" s="6"/>
      <c r="O6329" s="6"/>
      <c r="V6329" s="6"/>
      <c r="AJ6329" s="6"/>
      <c r="BC6329" s="6"/>
    </row>
    <row r="6330" spans="8:55">
      <c r="H6330" s="6"/>
      <c r="O6330" s="6"/>
      <c r="V6330" s="6"/>
      <c r="AJ6330" s="6"/>
      <c r="BC6330" s="6"/>
    </row>
    <row r="6331" spans="8:55">
      <c r="H6331" s="6"/>
      <c r="O6331" s="6"/>
      <c r="V6331" s="6"/>
      <c r="AJ6331" s="6"/>
      <c r="BC6331" s="6"/>
    </row>
    <row r="6332" spans="8:55">
      <c r="H6332" s="6"/>
      <c r="O6332" s="6"/>
      <c r="V6332" s="6"/>
      <c r="AJ6332" s="6"/>
      <c r="BC6332" s="6"/>
    </row>
    <row r="6333" spans="8:55">
      <c r="H6333" s="6"/>
      <c r="O6333" s="6"/>
      <c r="V6333" s="6"/>
      <c r="AJ6333" s="6"/>
      <c r="BC6333" s="6"/>
    </row>
    <row r="6334" spans="8:55">
      <c r="H6334" s="6"/>
      <c r="O6334" s="6"/>
      <c r="V6334" s="6"/>
      <c r="AJ6334" s="6"/>
      <c r="BC6334" s="6"/>
    </row>
    <row r="6335" spans="8:55">
      <c r="H6335" s="6"/>
      <c r="O6335" s="6"/>
      <c r="V6335" s="6"/>
      <c r="AJ6335" s="6"/>
      <c r="BC6335" s="6"/>
    </row>
    <row r="6336" spans="8:55">
      <c r="H6336" s="6"/>
      <c r="O6336" s="6"/>
      <c r="V6336" s="6"/>
      <c r="AJ6336" s="6"/>
      <c r="BC6336" s="6"/>
    </row>
    <row r="6337" spans="8:55">
      <c r="H6337" s="6"/>
      <c r="O6337" s="6"/>
      <c r="V6337" s="6"/>
      <c r="AJ6337" s="6"/>
      <c r="BC6337" s="6"/>
    </row>
    <row r="6338" spans="8:55">
      <c r="H6338" s="6"/>
      <c r="O6338" s="6"/>
      <c r="V6338" s="6"/>
      <c r="AJ6338" s="6"/>
      <c r="BC6338" s="6"/>
    </row>
    <row r="6339" spans="8:55">
      <c r="H6339" s="6"/>
      <c r="O6339" s="6"/>
      <c r="V6339" s="6"/>
      <c r="AJ6339" s="6"/>
      <c r="BC6339" s="6"/>
    </row>
    <row r="6340" spans="8:55">
      <c r="H6340" s="6"/>
      <c r="O6340" s="6"/>
      <c r="V6340" s="6"/>
      <c r="AJ6340" s="6"/>
      <c r="BC6340" s="6"/>
    </row>
    <row r="6341" spans="8:55">
      <c r="H6341" s="6"/>
      <c r="O6341" s="6"/>
      <c r="V6341" s="6"/>
      <c r="AJ6341" s="6"/>
      <c r="BC6341" s="6"/>
    </row>
    <row r="6342" spans="8:55">
      <c r="H6342" s="6"/>
      <c r="O6342" s="6"/>
      <c r="V6342" s="6"/>
      <c r="AJ6342" s="6"/>
      <c r="BC6342" s="6"/>
    </row>
    <row r="6343" spans="8:55">
      <c r="H6343" s="6"/>
      <c r="O6343" s="6"/>
      <c r="V6343" s="6"/>
      <c r="AJ6343" s="6"/>
      <c r="BC6343" s="6"/>
    </row>
    <row r="6344" spans="8:55">
      <c r="H6344" s="6"/>
      <c r="O6344" s="6"/>
      <c r="V6344" s="6"/>
      <c r="AJ6344" s="6"/>
      <c r="BC6344" s="6"/>
    </row>
    <row r="6345" spans="8:55">
      <c r="H6345" s="6"/>
      <c r="O6345" s="6"/>
      <c r="V6345" s="6"/>
      <c r="AJ6345" s="6"/>
      <c r="BC6345" s="6"/>
    </row>
    <row r="6346" spans="8:55">
      <c r="H6346" s="6"/>
      <c r="O6346" s="6"/>
      <c r="V6346" s="6"/>
      <c r="AJ6346" s="6"/>
      <c r="BC6346" s="6"/>
    </row>
    <row r="6347" spans="8:55">
      <c r="H6347" s="6"/>
      <c r="O6347" s="6"/>
      <c r="V6347" s="6"/>
      <c r="AJ6347" s="6"/>
      <c r="BC6347" s="6"/>
    </row>
    <row r="6348" spans="8:55">
      <c r="H6348" s="6"/>
      <c r="O6348" s="6"/>
      <c r="V6348" s="6"/>
      <c r="AJ6348" s="6"/>
      <c r="BC6348" s="6"/>
    </row>
    <row r="6349" spans="8:55">
      <c r="H6349" s="6"/>
      <c r="O6349" s="6"/>
      <c r="V6349" s="6"/>
      <c r="AJ6349" s="6"/>
      <c r="BC6349" s="6"/>
    </row>
    <row r="6350" spans="8:55">
      <c r="H6350" s="6"/>
      <c r="O6350" s="6"/>
      <c r="V6350" s="6"/>
      <c r="AJ6350" s="6"/>
      <c r="BC6350" s="6"/>
    </row>
    <row r="6351" spans="8:55">
      <c r="H6351" s="6"/>
      <c r="O6351" s="6"/>
      <c r="V6351" s="6"/>
      <c r="AJ6351" s="6"/>
      <c r="BC6351" s="6"/>
    </row>
    <row r="6352" spans="8:55">
      <c r="H6352" s="6"/>
      <c r="O6352" s="6"/>
      <c r="V6352" s="6"/>
      <c r="AJ6352" s="6"/>
      <c r="BC6352" s="6"/>
    </row>
    <row r="6353" spans="8:55">
      <c r="H6353" s="6"/>
      <c r="O6353" s="6"/>
      <c r="V6353" s="6"/>
      <c r="AJ6353" s="6"/>
      <c r="BC6353" s="6"/>
    </row>
    <row r="6354" spans="8:55">
      <c r="H6354" s="6"/>
      <c r="O6354" s="6"/>
      <c r="V6354" s="6"/>
      <c r="AJ6354" s="6"/>
      <c r="BC6354" s="6"/>
    </row>
    <row r="6355" spans="8:55">
      <c r="H6355" s="6"/>
      <c r="O6355" s="6"/>
      <c r="V6355" s="6"/>
      <c r="AJ6355" s="6"/>
      <c r="BC6355" s="6"/>
    </row>
    <row r="6356" spans="8:55">
      <c r="H6356" s="6"/>
      <c r="O6356" s="6"/>
      <c r="V6356" s="6"/>
      <c r="AJ6356" s="6"/>
      <c r="BC6356" s="6"/>
    </row>
    <row r="6357" spans="8:55">
      <c r="H6357" s="6"/>
      <c r="O6357" s="6"/>
      <c r="V6357" s="6"/>
      <c r="AJ6357" s="6"/>
      <c r="BC6357" s="6"/>
    </row>
    <row r="6358" spans="8:55">
      <c r="H6358" s="6"/>
      <c r="O6358" s="6"/>
      <c r="V6358" s="6"/>
      <c r="AJ6358" s="6"/>
      <c r="BC6358" s="6"/>
    </row>
    <row r="6359" spans="8:55">
      <c r="H6359" s="6"/>
      <c r="O6359" s="6"/>
      <c r="V6359" s="6"/>
      <c r="AJ6359" s="6"/>
      <c r="BC6359" s="6"/>
    </row>
    <row r="6360" spans="8:55">
      <c r="H6360" s="6"/>
      <c r="O6360" s="6"/>
      <c r="V6360" s="6"/>
      <c r="AJ6360" s="6"/>
      <c r="BC6360" s="6"/>
    </row>
    <row r="6361" spans="8:55">
      <c r="H6361" s="6"/>
      <c r="O6361" s="6"/>
      <c r="V6361" s="6"/>
      <c r="AJ6361" s="6"/>
      <c r="BC6361" s="6"/>
    </row>
    <row r="6362" spans="8:55">
      <c r="H6362" s="6"/>
      <c r="O6362" s="6"/>
      <c r="V6362" s="6"/>
      <c r="AJ6362" s="6"/>
      <c r="BC6362" s="6"/>
    </row>
    <row r="6363" spans="8:55">
      <c r="H6363" s="6"/>
      <c r="O6363" s="6"/>
      <c r="V6363" s="6"/>
      <c r="AJ6363" s="6"/>
      <c r="BC6363" s="6"/>
    </row>
    <row r="6364" spans="8:55">
      <c r="H6364" s="6"/>
      <c r="O6364" s="6"/>
      <c r="V6364" s="6"/>
      <c r="AJ6364" s="6"/>
      <c r="BC6364" s="6"/>
    </row>
    <row r="6365" spans="8:55">
      <c r="H6365" s="6"/>
      <c r="O6365" s="6"/>
      <c r="V6365" s="6"/>
      <c r="AJ6365" s="6"/>
      <c r="BC6365" s="6"/>
    </row>
    <row r="6366" spans="8:55">
      <c r="H6366" s="6"/>
      <c r="O6366" s="6"/>
      <c r="V6366" s="6"/>
      <c r="AJ6366" s="6"/>
      <c r="BC6366" s="6"/>
    </row>
    <row r="6367" spans="8:55">
      <c r="H6367" s="6"/>
      <c r="O6367" s="6"/>
      <c r="V6367" s="6"/>
      <c r="AJ6367" s="6"/>
      <c r="BC6367" s="6"/>
    </row>
    <row r="6368" spans="8:55">
      <c r="H6368" s="6"/>
      <c r="O6368" s="6"/>
      <c r="V6368" s="6"/>
      <c r="AJ6368" s="6"/>
      <c r="BC6368" s="6"/>
    </row>
    <row r="6369" spans="8:55">
      <c r="H6369" s="6"/>
      <c r="O6369" s="6"/>
      <c r="V6369" s="6"/>
      <c r="AJ6369" s="6"/>
      <c r="BC6369" s="6"/>
    </row>
    <row r="6370" spans="8:55">
      <c r="H6370" s="6"/>
      <c r="O6370" s="6"/>
      <c r="V6370" s="6"/>
      <c r="AJ6370" s="6"/>
      <c r="BC6370" s="6"/>
    </row>
    <row r="6371" spans="8:55">
      <c r="H6371" s="6"/>
      <c r="O6371" s="6"/>
      <c r="V6371" s="6"/>
      <c r="AJ6371" s="6"/>
      <c r="BC6371" s="6"/>
    </row>
    <row r="6372" spans="8:55">
      <c r="H6372" s="6"/>
      <c r="O6372" s="6"/>
      <c r="V6372" s="6"/>
      <c r="AJ6372" s="6"/>
      <c r="BC6372" s="6"/>
    </row>
    <row r="6373" spans="8:55">
      <c r="H6373" s="6"/>
      <c r="O6373" s="6"/>
      <c r="V6373" s="6"/>
      <c r="AJ6373" s="6"/>
      <c r="BC6373" s="6"/>
    </row>
    <row r="6374" spans="8:55">
      <c r="H6374" s="6"/>
      <c r="O6374" s="6"/>
      <c r="V6374" s="6"/>
      <c r="AJ6374" s="6"/>
      <c r="BC6374" s="6"/>
    </row>
    <row r="6375" spans="8:55">
      <c r="H6375" s="6"/>
      <c r="O6375" s="6"/>
      <c r="V6375" s="6"/>
      <c r="AJ6375" s="6"/>
      <c r="BC6375" s="6"/>
    </row>
    <row r="6376" spans="8:55">
      <c r="H6376" s="6"/>
      <c r="O6376" s="6"/>
      <c r="V6376" s="6"/>
      <c r="AJ6376" s="6"/>
      <c r="BC6376" s="6"/>
    </row>
    <row r="6377" spans="8:55">
      <c r="H6377" s="6"/>
      <c r="O6377" s="6"/>
      <c r="V6377" s="6"/>
      <c r="AJ6377" s="6"/>
      <c r="BC6377" s="6"/>
    </row>
    <row r="6378" spans="8:55">
      <c r="H6378" s="6"/>
      <c r="O6378" s="6"/>
      <c r="V6378" s="6"/>
      <c r="AJ6378" s="6"/>
      <c r="BC6378" s="6"/>
    </row>
    <row r="6379" spans="8:55">
      <c r="H6379" s="6"/>
      <c r="O6379" s="6"/>
      <c r="V6379" s="6"/>
      <c r="AJ6379" s="6"/>
      <c r="BC6379" s="6"/>
    </row>
    <row r="6380" spans="8:55">
      <c r="H6380" s="6"/>
      <c r="O6380" s="6"/>
      <c r="V6380" s="6"/>
      <c r="AJ6380" s="6"/>
      <c r="BC6380" s="6"/>
    </row>
    <row r="6381" spans="8:55">
      <c r="H6381" s="6"/>
      <c r="O6381" s="6"/>
      <c r="V6381" s="6"/>
      <c r="AJ6381" s="6"/>
      <c r="BC6381" s="6"/>
    </row>
    <row r="6382" spans="8:55">
      <c r="H6382" s="6"/>
      <c r="O6382" s="6"/>
      <c r="V6382" s="6"/>
      <c r="AJ6382" s="6"/>
      <c r="BC6382" s="6"/>
    </row>
    <row r="6383" spans="8:55">
      <c r="H6383" s="6"/>
      <c r="O6383" s="6"/>
      <c r="V6383" s="6"/>
      <c r="AJ6383" s="6"/>
      <c r="BC6383" s="6"/>
    </row>
    <row r="6384" spans="8:55">
      <c r="H6384" s="6"/>
      <c r="O6384" s="6"/>
      <c r="V6384" s="6"/>
      <c r="AJ6384" s="6"/>
      <c r="BC6384" s="6"/>
    </row>
    <row r="6385" spans="8:55">
      <c r="H6385" s="6"/>
      <c r="O6385" s="6"/>
      <c r="V6385" s="6"/>
      <c r="AJ6385" s="6"/>
      <c r="BC6385" s="6"/>
    </row>
    <row r="6386" spans="8:55">
      <c r="H6386" s="6"/>
      <c r="O6386" s="6"/>
      <c r="V6386" s="6"/>
      <c r="AJ6386" s="6"/>
      <c r="BC6386" s="6"/>
    </row>
    <row r="6387" spans="8:55">
      <c r="H6387" s="6"/>
      <c r="O6387" s="6"/>
      <c r="V6387" s="6"/>
      <c r="AJ6387" s="6"/>
      <c r="BC6387" s="6"/>
    </row>
    <row r="6388" spans="8:55">
      <c r="H6388" s="6"/>
      <c r="O6388" s="6"/>
      <c r="V6388" s="6"/>
      <c r="AJ6388" s="6"/>
      <c r="BC6388" s="6"/>
    </row>
    <row r="6389" spans="8:55">
      <c r="H6389" s="6"/>
      <c r="O6389" s="6"/>
      <c r="V6389" s="6"/>
      <c r="AJ6389" s="6"/>
      <c r="BC6389" s="6"/>
    </row>
    <row r="6390" spans="8:55">
      <c r="H6390" s="6"/>
      <c r="O6390" s="6"/>
      <c r="V6390" s="6"/>
      <c r="AJ6390" s="6"/>
      <c r="BC6390" s="6"/>
    </row>
    <row r="6391" spans="8:55">
      <c r="H6391" s="6"/>
      <c r="O6391" s="6"/>
      <c r="V6391" s="6"/>
      <c r="AJ6391" s="6"/>
      <c r="BC6391" s="6"/>
    </row>
    <row r="6392" spans="8:55">
      <c r="H6392" s="6"/>
      <c r="O6392" s="6"/>
      <c r="V6392" s="6"/>
      <c r="AJ6392" s="6"/>
      <c r="BC6392" s="6"/>
    </row>
    <row r="6393" spans="8:55">
      <c r="H6393" s="6"/>
      <c r="O6393" s="6"/>
      <c r="V6393" s="6"/>
      <c r="AJ6393" s="6"/>
      <c r="BC6393" s="6"/>
    </row>
    <row r="6394" spans="8:55">
      <c r="H6394" s="6"/>
      <c r="O6394" s="6"/>
      <c r="V6394" s="6"/>
      <c r="AJ6394" s="6"/>
      <c r="BC6394" s="6"/>
    </row>
    <row r="6395" spans="8:55">
      <c r="H6395" s="6"/>
      <c r="O6395" s="6"/>
      <c r="V6395" s="6"/>
      <c r="AJ6395" s="6"/>
      <c r="BC6395" s="6"/>
    </row>
    <row r="6396" spans="8:55">
      <c r="H6396" s="6"/>
      <c r="O6396" s="6"/>
      <c r="V6396" s="6"/>
      <c r="AJ6396" s="6"/>
      <c r="BC6396" s="6"/>
    </row>
    <row r="6397" spans="8:55">
      <c r="H6397" s="6"/>
      <c r="O6397" s="6"/>
      <c r="V6397" s="6"/>
      <c r="AJ6397" s="6"/>
      <c r="BC6397" s="6"/>
    </row>
    <row r="6398" spans="8:55">
      <c r="H6398" s="6"/>
      <c r="O6398" s="6"/>
      <c r="V6398" s="6"/>
      <c r="AJ6398" s="6"/>
      <c r="BC6398" s="6"/>
    </row>
    <row r="6399" spans="8:55">
      <c r="H6399" s="6"/>
      <c r="O6399" s="6"/>
      <c r="V6399" s="6"/>
      <c r="AJ6399" s="6"/>
      <c r="BC6399" s="6"/>
    </row>
    <row r="6400" spans="8:55">
      <c r="H6400" s="6"/>
      <c r="O6400" s="6"/>
      <c r="V6400" s="6"/>
      <c r="AJ6400" s="6"/>
      <c r="BC6400" s="6"/>
    </row>
    <row r="6401" spans="8:55">
      <c r="H6401" s="6"/>
      <c r="O6401" s="6"/>
      <c r="V6401" s="6"/>
      <c r="AJ6401" s="6"/>
      <c r="BC6401" s="6"/>
    </row>
    <row r="6402" spans="8:55">
      <c r="H6402" s="6"/>
      <c r="O6402" s="6"/>
      <c r="V6402" s="6"/>
      <c r="AJ6402" s="6"/>
      <c r="BC6402" s="6"/>
    </row>
    <row r="6403" spans="8:55">
      <c r="H6403" s="6"/>
      <c r="O6403" s="6"/>
      <c r="V6403" s="6"/>
      <c r="AJ6403" s="6"/>
      <c r="BC6403" s="6"/>
    </row>
    <row r="6404" spans="8:55">
      <c r="H6404" s="6"/>
      <c r="O6404" s="6"/>
      <c r="V6404" s="6"/>
      <c r="AJ6404" s="6"/>
      <c r="BC6404" s="6"/>
    </row>
    <row r="6405" spans="8:55">
      <c r="H6405" s="6"/>
      <c r="O6405" s="6"/>
      <c r="V6405" s="6"/>
      <c r="AJ6405" s="6"/>
      <c r="BC6405" s="6"/>
    </row>
    <row r="6406" spans="8:55">
      <c r="H6406" s="6"/>
      <c r="O6406" s="6"/>
      <c r="V6406" s="6"/>
      <c r="AJ6406" s="6"/>
      <c r="BC6406" s="6"/>
    </row>
    <row r="6407" spans="8:55">
      <c r="H6407" s="6"/>
      <c r="O6407" s="6"/>
      <c r="V6407" s="6"/>
      <c r="AJ6407" s="6"/>
      <c r="BC6407" s="6"/>
    </row>
    <row r="6408" spans="8:55">
      <c r="H6408" s="6"/>
      <c r="O6408" s="6"/>
      <c r="V6408" s="6"/>
      <c r="AJ6408" s="6"/>
      <c r="BC6408" s="6"/>
    </row>
    <row r="6409" spans="8:55">
      <c r="H6409" s="6"/>
      <c r="O6409" s="6"/>
      <c r="V6409" s="6"/>
      <c r="AJ6409" s="6"/>
      <c r="BC6409" s="6"/>
    </row>
    <row r="6410" spans="8:55">
      <c r="H6410" s="6"/>
      <c r="O6410" s="6"/>
      <c r="V6410" s="6"/>
      <c r="AJ6410" s="6"/>
      <c r="BC6410" s="6"/>
    </row>
    <row r="6411" spans="8:55">
      <c r="H6411" s="6"/>
      <c r="O6411" s="6"/>
      <c r="V6411" s="6"/>
      <c r="AJ6411" s="6"/>
      <c r="BC6411" s="6"/>
    </row>
    <row r="6412" spans="8:55">
      <c r="H6412" s="6"/>
      <c r="O6412" s="6"/>
      <c r="V6412" s="6"/>
      <c r="AJ6412" s="6"/>
      <c r="BC6412" s="6"/>
    </row>
    <row r="6413" spans="8:55">
      <c r="H6413" s="6"/>
      <c r="O6413" s="6"/>
      <c r="V6413" s="6"/>
      <c r="AJ6413" s="6"/>
      <c r="BC6413" s="6"/>
    </row>
    <row r="6414" spans="8:55">
      <c r="H6414" s="6"/>
      <c r="O6414" s="6"/>
      <c r="V6414" s="6"/>
      <c r="AJ6414" s="6"/>
      <c r="BC6414" s="6"/>
    </row>
    <row r="6415" spans="8:55">
      <c r="H6415" s="6"/>
      <c r="O6415" s="6"/>
      <c r="V6415" s="6"/>
      <c r="AJ6415" s="6"/>
      <c r="BC6415" s="6"/>
    </row>
    <row r="6416" spans="8:55">
      <c r="H6416" s="6"/>
      <c r="O6416" s="6"/>
      <c r="V6416" s="6"/>
      <c r="AJ6416" s="6"/>
      <c r="BC6416" s="6"/>
    </row>
    <row r="6417" spans="8:55">
      <c r="H6417" s="6"/>
      <c r="O6417" s="6"/>
      <c r="V6417" s="6"/>
      <c r="AJ6417" s="6"/>
      <c r="BC6417" s="6"/>
    </row>
    <row r="6418" spans="8:55">
      <c r="H6418" s="6"/>
      <c r="O6418" s="6"/>
      <c r="V6418" s="6"/>
      <c r="AJ6418" s="6"/>
      <c r="BC6418" s="6"/>
    </row>
    <row r="6419" spans="8:55">
      <c r="H6419" s="6"/>
      <c r="O6419" s="6"/>
      <c r="V6419" s="6"/>
      <c r="AJ6419" s="6"/>
      <c r="BC6419" s="6"/>
    </row>
    <row r="6420" spans="8:55">
      <c r="H6420" s="6"/>
      <c r="O6420" s="6"/>
      <c r="V6420" s="6"/>
      <c r="AJ6420" s="6"/>
      <c r="BC6420" s="6"/>
    </row>
    <row r="6421" spans="8:55">
      <c r="H6421" s="6"/>
      <c r="O6421" s="6"/>
      <c r="V6421" s="6"/>
      <c r="AJ6421" s="6"/>
      <c r="BC6421" s="6"/>
    </row>
    <row r="6422" spans="8:55">
      <c r="H6422" s="6"/>
      <c r="O6422" s="6"/>
      <c r="V6422" s="6"/>
      <c r="AJ6422" s="6"/>
      <c r="BC6422" s="6"/>
    </row>
    <row r="6423" spans="8:55">
      <c r="H6423" s="6"/>
      <c r="O6423" s="6"/>
      <c r="V6423" s="6"/>
      <c r="AJ6423" s="6"/>
      <c r="BC6423" s="6"/>
    </row>
    <row r="6424" spans="8:55">
      <c r="H6424" s="6"/>
      <c r="O6424" s="6"/>
      <c r="V6424" s="6"/>
      <c r="AJ6424" s="6"/>
      <c r="BC6424" s="6"/>
    </row>
    <row r="6425" spans="8:55">
      <c r="H6425" s="6"/>
      <c r="O6425" s="6"/>
      <c r="V6425" s="6"/>
      <c r="AJ6425" s="6"/>
      <c r="BC6425" s="6"/>
    </row>
    <row r="6426" spans="8:55">
      <c r="H6426" s="6"/>
      <c r="O6426" s="6"/>
      <c r="V6426" s="6"/>
      <c r="AJ6426" s="6"/>
      <c r="BC6426" s="6"/>
    </row>
    <row r="6427" spans="8:55">
      <c r="H6427" s="6"/>
      <c r="O6427" s="6"/>
      <c r="V6427" s="6"/>
      <c r="AJ6427" s="6"/>
      <c r="BC6427" s="6"/>
    </row>
    <row r="6428" spans="8:55">
      <c r="H6428" s="6"/>
      <c r="O6428" s="6"/>
      <c r="V6428" s="6"/>
      <c r="AJ6428" s="6"/>
      <c r="BC6428" s="6"/>
    </row>
    <row r="6429" spans="8:55">
      <c r="H6429" s="6"/>
      <c r="O6429" s="6"/>
      <c r="V6429" s="6"/>
      <c r="AJ6429" s="6"/>
      <c r="BC6429" s="6"/>
    </row>
    <row r="6430" spans="8:55">
      <c r="H6430" s="6"/>
      <c r="O6430" s="6"/>
      <c r="V6430" s="6"/>
      <c r="AJ6430" s="6"/>
      <c r="BC6430" s="6"/>
    </row>
    <row r="6431" spans="8:55">
      <c r="H6431" s="6"/>
      <c r="O6431" s="6"/>
      <c r="V6431" s="6"/>
      <c r="AJ6431" s="6"/>
      <c r="BC6431" s="6"/>
    </row>
    <row r="6432" spans="8:55">
      <c r="H6432" s="6"/>
      <c r="O6432" s="6"/>
      <c r="V6432" s="6"/>
      <c r="AJ6432" s="6"/>
      <c r="BC6432" s="6"/>
    </row>
    <row r="6433" spans="8:55">
      <c r="H6433" s="6"/>
      <c r="O6433" s="6"/>
      <c r="V6433" s="6"/>
      <c r="AJ6433" s="6"/>
      <c r="BC6433" s="6"/>
    </row>
    <row r="6434" spans="8:55">
      <c r="H6434" s="6"/>
      <c r="O6434" s="6"/>
      <c r="V6434" s="6"/>
      <c r="AJ6434" s="6"/>
      <c r="BC6434" s="6"/>
    </row>
    <row r="6435" spans="8:55">
      <c r="H6435" s="6"/>
      <c r="O6435" s="6"/>
      <c r="V6435" s="6"/>
      <c r="AJ6435" s="6"/>
      <c r="BC6435" s="6"/>
    </row>
    <row r="6436" spans="8:55">
      <c r="H6436" s="6"/>
      <c r="O6436" s="6"/>
      <c r="V6436" s="6"/>
      <c r="AJ6436" s="6"/>
      <c r="BC6436" s="6"/>
    </row>
    <row r="6437" spans="8:55">
      <c r="H6437" s="6"/>
      <c r="O6437" s="6"/>
      <c r="V6437" s="6"/>
      <c r="AJ6437" s="6"/>
      <c r="BC6437" s="6"/>
    </row>
    <row r="6438" spans="8:55">
      <c r="H6438" s="6"/>
      <c r="O6438" s="6"/>
      <c r="V6438" s="6"/>
      <c r="AJ6438" s="6"/>
      <c r="BC6438" s="6"/>
    </row>
    <row r="6439" spans="8:55">
      <c r="H6439" s="6"/>
      <c r="O6439" s="6"/>
      <c r="V6439" s="6"/>
      <c r="AJ6439" s="6"/>
      <c r="BC6439" s="6"/>
    </row>
    <row r="6440" spans="8:55">
      <c r="H6440" s="6"/>
      <c r="O6440" s="6"/>
      <c r="V6440" s="6"/>
      <c r="AJ6440" s="6"/>
      <c r="BC6440" s="6"/>
    </row>
    <row r="6441" spans="8:55">
      <c r="H6441" s="6"/>
      <c r="O6441" s="6"/>
      <c r="V6441" s="6"/>
      <c r="AJ6441" s="6"/>
      <c r="BC6441" s="6"/>
    </row>
    <row r="6442" spans="8:55">
      <c r="H6442" s="6"/>
      <c r="O6442" s="6"/>
      <c r="V6442" s="6"/>
      <c r="AJ6442" s="6"/>
      <c r="BC6442" s="6"/>
    </row>
    <row r="6443" spans="8:55">
      <c r="H6443" s="6"/>
      <c r="O6443" s="6"/>
      <c r="V6443" s="6"/>
      <c r="AJ6443" s="6"/>
      <c r="BC6443" s="6"/>
    </row>
    <row r="6444" spans="8:55">
      <c r="H6444" s="6"/>
      <c r="O6444" s="6"/>
      <c r="V6444" s="6"/>
      <c r="AJ6444" s="6"/>
      <c r="BC6444" s="6"/>
    </row>
    <row r="6445" spans="8:55">
      <c r="H6445" s="6"/>
      <c r="O6445" s="6"/>
      <c r="V6445" s="6"/>
      <c r="AJ6445" s="6"/>
      <c r="BC6445" s="6"/>
    </row>
    <row r="6446" spans="8:55">
      <c r="H6446" s="6"/>
      <c r="O6446" s="6"/>
      <c r="V6446" s="6"/>
      <c r="AJ6446" s="6"/>
      <c r="BC6446" s="6"/>
    </row>
    <row r="6447" spans="8:55">
      <c r="H6447" s="6"/>
      <c r="O6447" s="6"/>
      <c r="V6447" s="6"/>
      <c r="AJ6447" s="6"/>
      <c r="BC6447" s="6"/>
    </row>
    <row r="6448" spans="8:55">
      <c r="H6448" s="6"/>
      <c r="O6448" s="6"/>
      <c r="V6448" s="6"/>
      <c r="AJ6448" s="6"/>
      <c r="BC6448" s="6"/>
    </row>
    <row r="6449" spans="8:55">
      <c r="H6449" s="6"/>
      <c r="O6449" s="6"/>
      <c r="V6449" s="6"/>
      <c r="AJ6449" s="6"/>
      <c r="BC6449" s="6"/>
    </row>
    <row r="6450" spans="8:55">
      <c r="H6450" s="6"/>
      <c r="O6450" s="6"/>
      <c r="V6450" s="6"/>
      <c r="AJ6450" s="6"/>
      <c r="BC6450" s="6"/>
    </row>
    <row r="6451" spans="8:55">
      <c r="H6451" s="6"/>
      <c r="O6451" s="6"/>
      <c r="V6451" s="6"/>
      <c r="AJ6451" s="6"/>
      <c r="BC6451" s="6"/>
    </row>
    <row r="6452" spans="8:55">
      <c r="H6452" s="6"/>
      <c r="O6452" s="6"/>
      <c r="V6452" s="6"/>
      <c r="AJ6452" s="6"/>
      <c r="BC6452" s="6"/>
    </row>
    <row r="6453" spans="8:55">
      <c r="H6453" s="6"/>
      <c r="O6453" s="6"/>
      <c r="V6453" s="6"/>
      <c r="AJ6453" s="6"/>
      <c r="BC6453" s="6"/>
    </row>
    <row r="6454" spans="8:55">
      <c r="H6454" s="6"/>
      <c r="O6454" s="6"/>
      <c r="V6454" s="6"/>
      <c r="AJ6454" s="6"/>
      <c r="BC6454" s="6"/>
    </row>
    <row r="6455" spans="8:55">
      <c r="H6455" s="6"/>
      <c r="O6455" s="6"/>
      <c r="V6455" s="6"/>
      <c r="AJ6455" s="6"/>
      <c r="BC6455" s="6"/>
    </row>
    <row r="6456" spans="8:55">
      <c r="H6456" s="6"/>
      <c r="O6456" s="6"/>
      <c r="V6456" s="6"/>
      <c r="AJ6456" s="6"/>
      <c r="BC6456" s="6"/>
    </row>
    <row r="6457" spans="8:55">
      <c r="H6457" s="6"/>
      <c r="O6457" s="6"/>
      <c r="V6457" s="6"/>
      <c r="AJ6457" s="6"/>
      <c r="BC6457" s="6"/>
    </row>
    <row r="6458" spans="8:55">
      <c r="H6458" s="6"/>
      <c r="O6458" s="6"/>
      <c r="V6458" s="6"/>
      <c r="AJ6458" s="6"/>
      <c r="BC6458" s="6"/>
    </row>
    <row r="6459" spans="8:55">
      <c r="H6459" s="6"/>
      <c r="O6459" s="6"/>
      <c r="V6459" s="6"/>
      <c r="AJ6459" s="6"/>
      <c r="BC6459" s="6"/>
    </row>
    <row r="6460" spans="8:55">
      <c r="H6460" s="6"/>
      <c r="O6460" s="6"/>
      <c r="V6460" s="6"/>
      <c r="AJ6460" s="6"/>
      <c r="BC6460" s="6"/>
    </row>
    <row r="6461" spans="8:55">
      <c r="H6461" s="6"/>
      <c r="O6461" s="6"/>
      <c r="V6461" s="6"/>
      <c r="AJ6461" s="6"/>
      <c r="BC6461" s="6"/>
    </row>
    <row r="6462" spans="8:55">
      <c r="H6462" s="6"/>
      <c r="O6462" s="6"/>
      <c r="V6462" s="6"/>
      <c r="AJ6462" s="6"/>
      <c r="BC6462" s="6"/>
    </row>
    <row r="6463" spans="8:55">
      <c r="H6463" s="6"/>
      <c r="O6463" s="6"/>
      <c r="V6463" s="6"/>
      <c r="AJ6463" s="6"/>
      <c r="BC6463" s="6"/>
    </row>
    <row r="6464" spans="8:55">
      <c r="H6464" s="6"/>
      <c r="O6464" s="6"/>
      <c r="V6464" s="6"/>
      <c r="AJ6464" s="6"/>
      <c r="BC6464" s="6"/>
    </row>
    <row r="6465" spans="8:55">
      <c r="H6465" s="6"/>
      <c r="O6465" s="6"/>
      <c r="V6465" s="6"/>
      <c r="AJ6465" s="6"/>
      <c r="BC6465" s="6"/>
    </row>
    <row r="6466" spans="8:55">
      <c r="H6466" s="6"/>
      <c r="O6466" s="6"/>
      <c r="V6466" s="6"/>
      <c r="AJ6466" s="6"/>
      <c r="BC6466" s="6"/>
    </row>
    <row r="6467" spans="8:55">
      <c r="H6467" s="6"/>
      <c r="O6467" s="6"/>
      <c r="V6467" s="6"/>
      <c r="AJ6467" s="6"/>
      <c r="BC6467" s="6"/>
    </row>
    <row r="6468" spans="8:55">
      <c r="H6468" s="6"/>
      <c r="O6468" s="6"/>
      <c r="V6468" s="6"/>
      <c r="AJ6468" s="6"/>
      <c r="BC6468" s="6"/>
    </row>
    <row r="6469" spans="8:55">
      <c r="H6469" s="6"/>
      <c r="O6469" s="6"/>
      <c r="V6469" s="6"/>
      <c r="AJ6469" s="6"/>
      <c r="BC6469" s="6"/>
    </row>
    <row r="6470" spans="8:55">
      <c r="H6470" s="6"/>
      <c r="O6470" s="6"/>
      <c r="V6470" s="6"/>
      <c r="AJ6470" s="6"/>
      <c r="BC6470" s="6"/>
    </row>
    <row r="6471" spans="8:55">
      <c r="H6471" s="6"/>
      <c r="O6471" s="6"/>
      <c r="V6471" s="6"/>
      <c r="AJ6471" s="6"/>
      <c r="BC6471" s="6"/>
    </row>
    <row r="6472" spans="8:55">
      <c r="H6472" s="6"/>
      <c r="O6472" s="6"/>
      <c r="V6472" s="6"/>
      <c r="AJ6472" s="6"/>
      <c r="BC6472" s="6"/>
    </row>
    <row r="6473" spans="8:55">
      <c r="H6473" s="6"/>
      <c r="O6473" s="6"/>
      <c r="V6473" s="6"/>
      <c r="AJ6473" s="6"/>
      <c r="BC6473" s="6"/>
    </row>
    <row r="6474" spans="8:55">
      <c r="H6474" s="6"/>
      <c r="O6474" s="6"/>
      <c r="V6474" s="6"/>
      <c r="AJ6474" s="6"/>
      <c r="BC6474" s="6"/>
    </row>
    <row r="6475" spans="8:55">
      <c r="H6475" s="6"/>
      <c r="O6475" s="6"/>
      <c r="V6475" s="6"/>
      <c r="AJ6475" s="6"/>
      <c r="BC6475" s="6"/>
    </row>
    <row r="6476" spans="8:55">
      <c r="H6476" s="6"/>
      <c r="O6476" s="6"/>
      <c r="V6476" s="6"/>
      <c r="AJ6476" s="6"/>
      <c r="BC6476" s="6"/>
    </row>
    <row r="6477" spans="8:55">
      <c r="H6477" s="6"/>
      <c r="O6477" s="6"/>
      <c r="V6477" s="6"/>
      <c r="AJ6477" s="6"/>
      <c r="BC6477" s="6"/>
    </row>
    <row r="6478" spans="8:55">
      <c r="H6478" s="6"/>
      <c r="O6478" s="6"/>
      <c r="V6478" s="6"/>
      <c r="AJ6478" s="6"/>
      <c r="BC6478" s="6"/>
    </row>
    <row r="6479" spans="8:55">
      <c r="H6479" s="6"/>
      <c r="O6479" s="6"/>
      <c r="V6479" s="6"/>
      <c r="AJ6479" s="6"/>
      <c r="BC6479" s="6"/>
    </row>
    <row r="6480" spans="8:55">
      <c r="H6480" s="6"/>
      <c r="O6480" s="6"/>
      <c r="V6480" s="6"/>
      <c r="AJ6480" s="6"/>
      <c r="BC6480" s="6"/>
    </row>
    <row r="6481" spans="8:55">
      <c r="H6481" s="6"/>
      <c r="O6481" s="6"/>
      <c r="V6481" s="6"/>
      <c r="AJ6481" s="6"/>
      <c r="BC6481" s="6"/>
    </row>
    <row r="6482" spans="8:55">
      <c r="H6482" s="6"/>
      <c r="O6482" s="6"/>
      <c r="V6482" s="6"/>
      <c r="AJ6482" s="6"/>
      <c r="BC6482" s="6"/>
    </row>
    <row r="6483" spans="8:55">
      <c r="H6483" s="6"/>
      <c r="O6483" s="6"/>
      <c r="V6483" s="6"/>
      <c r="AJ6483" s="6"/>
      <c r="BC6483" s="6"/>
    </row>
    <row r="6484" spans="8:55">
      <c r="H6484" s="6"/>
      <c r="O6484" s="6"/>
      <c r="V6484" s="6"/>
      <c r="AJ6484" s="6"/>
      <c r="BC6484" s="6"/>
    </row>
    <row r="6485" spans="8:55">
      <c r="H6485" s="6"/>
      <c r="O6485" s="6"/>
      <c r="V6485" s="6"/>
      <c r="AJ6485" s="6"/>
      <c r="BC6485" s="6"/>
    </row>
    <row r="6486" spans="8:55">
      <c r="H6486" s="6"/>
      <c r="O6486" s="6"/>
      <c r="V6486" s="6"/>
      <c r="AJ6486" s="6"/>
      <c r="BC6486" s="6"/>
    </row>
    <row r="6487" spans="8:55">
      <c r="H6487" s="6"/>
      <c r="O6487" s="6"/>
      <c r="V6487" s="6"/>
      <c r="AJ6487" s="6"/>
      <c r="BC6487" s="6"/>
    </row>
    <row r="6488" spans="8:55">
      <c r="H6488" s="6"/>
      <c r="O6488" s="6"/>
      <c r="V6488" s="6"/>
      <c r="AJ6488" s="6"/>
      <c r="BC6488" s="6"/>
    </row>
    <row r="6489" spans="8:55">
      <c r="H6489" s="6"/>
      <c r="O6489" s="6"/>
      <c r="V6489" s="6"/>
      <c r="AJ6489" s="6"/>
      <c r="BC6489" s="6"/>
    </row>
    <row r="6490" spans="8:55">
      <c r="H6490" s="6"/>
      <c r="O6490" s="6"/>
      <c r="V6490" s="6"/>
      <c r="AJ6490" s="6"/>
      <c r="BC6490" s="6"/>
    </row>
    <row r="6491" spans="8:55">
      <c r="H6491" s="6"/>
      <c r="O6491" s="6"/>
      <c r="V6491" s="6"/>
      <c r="AJ6491" s="6"/>
      <c r="BC6491" s="6"/>
    </row>
    <row r="6492" spans="8:55">
      <c r="H6492" s="6"/>
      <c r="O6492" s="6"/>
      <c r="V6492" s="6"/>
      <c r="AJ6492" s="6"/>
      <c r="BC6492" s="6"/>
    </row>
    <row r="6493" spans="8:55">
      <c r="H6493" s="6"/>
      <c r="O6493" s="6"/>
      <c r="V6493" s="6"/>
      <c r="AJ6493" s="6"/>
      <c r="BC6493" s="6"/>
    </row>
    <row r="6494" spans="8:55">
      <c r="H6494" s="6"/>
      <c r="O6494" s="6"/>
      <c r="V6494" s="6"/>
      <c r="AJ6494" s="6"/>
      <c r="BC6494" s="6"/>
    </row>
    <row r="6495" spans="8:55">
      <c r="H6495" s="6"/>
      <c r="O6495" s="6"/>
      <c r="V6495" s="6"/>
      <c r="AJ6495" s="6"/>
      <c r="BC6495" s="6"/>
    </row>
    <row r="6496" spans="8:55">
      <c r="H6496" s="6"/>
      <c r="O6496" s="6"/>
      <c r="V6496" s="6"/>
      <c r="AJ6496" s="6"/>
      <c r="BC6496" s="6"/>
    </row>
    <row r="6497" spans="8:55">
      <c r="H6497" s="6"/>
      <c r="O6497" s="6"/>
      <c r="V6497" s="6"/>
      <c r="AJ6497" s="6"/>
      <c r="BC6497" s="6"/>
    </row>
    <row r="6498" spans="8:55">
      <c r="H6498" s="6"/>
      <c r="O6498" s="6"/>
      <c r="V6498" s="6"/>
      <c r="AJ6498" s="6"/>
      <c r="BC6498" s="6"/>
    </row>
    <row r="6499" spans="8:55">
      <c r="H6499" s="6"/>
      <c r="O6499" s="6"/>
      <c r="V6499" s="6"/>
      <c r="AJ6499" s="6"/>
      <c r="BC6499" s="6"/>
    </row>
    <row r="6500" spans="8:55">
      <c r="H6500" s="6"/>
      <c r="O6500" s="6"/>
      <c r="V6500" s="6"/>
      <c r="AJ6500" s="6"/>
      <c r="BC6500" s="6"/>
    </row>
    <row r="6501" spans="8:55">
      <c r="H6501" s="6"/>
      <c r="O6501" s="6"/>
      <c r="V6501" s="6"/>
      <c r="AJ6501" s="6"/>
      <c r="BC6501" s="6"/>
    </row>
    <row r="6502" spans="8:55">
      <c r="H6502" s="6"/>
      <c r="O6502" s="6"/>
      <c r="V6502" s="6"/>
      <c r="AJ6502" s="6"/>
      <c r="BC6502" s="6"/>
    </row>
    <row r="6503" spans="8:55">
      <c r="H6503" s="6"/>
      <c r="O6503" s="6"/>
      <c r="V6503" s="6"/>
      <c r="AJ6503" s="6"/>
      <c r="BC6503" s="6"/>
    </row>
    <row r="6504" spans="8:55">
      <c r="H6504" s="6"/>
      <c r="O6504" s="6"/>
      <c r="V6504" s="6"/>
      <c r="AJ6504" s="6"/>
      <c r="BC6504" s="6"/>
    </row>
    <row r="6505" spans="8:55">
      <c r="H6505" s="6"/>
      <c r="O6505" s="6"/>
      <c r="V6505" s="6"/>
      <c r="AJ6505" s="6"/>
      <c r="BC6505" s="6"/>
    </row>
    <row r="6506" spans="8:55">
      <c r="H6506" s="6"/>
      <c r="O6506" s="6"/>
      <c r="V6506" s="6"/>
      <c r="AJ6506" s="6"/>
      <c r="BC6506" s="6"/>
    </row>
    <row r="6507" spans="8:55">
      <c r="H6507" s="6"/>
      <c r="O6507" s="6"/>
      <c r="V6507" s="6"/>
      <c r="AJ6507" s="6"/>
      <c r="BC6507" s="6"/>
    </row>
    <row r="6508" spans="8:55">
      <c r="H6508" s="6"/>
      <c r="O6508" s="6"/>
      <c r="V6508" s="6"/>
      <c r="AJ6508" s="6"/>
      <c r="BC6508" s="6"/>
    </row>
    <row r="6509" spans="8:55">
      <c r="H6509" s="6"/>
      <c r="O6509" s="6"/>
      <c r="V6509" s="6"/>
      <c r="AJ6509" s="6"/>
      <c r="BC6509" s="6"/>
    </row>
    <row r="6510" spans="8:55">
      <c r="H6510" s="6"/>
      <c r="O6510" s="6"/>
      <c r="V6510" s="6"/>
      <c r="AJ6510" s="6"/>
      <c r="BC6510" s="6"/>
    </row>
    <row r="6511" spans="8:55">
      <c r="H6511" s="6"/>
      <c r="O6511" s="6"/>
      <c r="V6511" s="6"/>
      <c r="AJ6511" s="6"/>
      <c r="BC6511" s="6"/>
    </row>
    <row r="6512" spans="8:55">
      <c r="H6512" s="6"/>
      <c r="O6512" s="6"/>
      <c r="V6512" s="6"/>
      <c r="AJ6512" s="6"/>
      <c r="BC6512" s="6"/>
    </row>
    <row r="6513" spans="8:55">
      <c r="H6513" s="6"/>
      <c r="O6513" s="6"/>
      <c r="V6513" s="6"/>
      <c r="AJ6513" s="6"/>
      <c r="BC6513" s="6"/>
    </row>
    <row r="6514" spans="8:55">
      <c r="H6514" s="6"/>
      <c r="O6514" s="6"/>
      <c r="V6514" s="6"/>
      <c r="AJ6514" s="6"/>
      <c r="BC6514" s="6"/>
    </row>
    <row r="6515" spans="8:55">
      <c r="H6515" s="6"/>
      <c r="O6515" s="6"/>
      <c r="V6515" s="6"/>
      <c r="AJ6515" s="6"/>
      <c r="BC6515" s="6"/>
    </row>
    <row r="6516" spans="8:55">
      <c r="H6516" s="6"/>
      <c r="O6516" s="6"/>
      <c r="V6516" s="6"/>
      <c r="AJ6516" s="6"/>
      <c r="BC6516" s="6"/>
    </row>
    <row r="6517" spans="8:55">
      <c r="H6517" s="6"/>
      <c r="O6517" s="6"/>
      <c r="V6517" s="6"/>
      <c r="AJ6517" s="6"/>
      <c r="BC6517" s="6"/>
    </row>
    <row r="6518" spans="8:55">
      <c r="H6518" s="6"/>
      <c r="O6518" s="6"/>
      <c r="V6518" s="6"/>
      <c r="AJ6518" s="6"/>
      <c r="BC6518" s="6"/>
    </row>
    <row r="6519" spans="8:55">
      <c r="H6519" s="6"/>
      <c r="O6519" s="6"/>
      <c r="V6519" s="6"/>
      <c r="AJ6519" s="6"/>
      <c r="BC6519" s="6"/>
    </row>
    <row r="6520" spans="8:55">
      <c r="H6520" s="6"/>
      <c r="O6520" s="6"/>
      <c r="V6520" s="6"/>
      <c r="AJ6520" s="6"/>
      <c r="BC6520" s="6"/>
    </row>
    <row r="6521" spans="8:55">
      <c r="H6521" s="6"/>
      <c r="O6521" s="6"/>
      <c r="V6521" s="6"/>
      <c r="AJ6521" s="6"/>
      <c r="BC6521" s="6"/>
    </row>
    <row r="6522" spans="8:55">
      <c r="H6522" s="6"/>
      <c r="O6522" s="6"/>
      <c r="V6522" s="6"/>
      <c r="AJ6522" s="6"/>
      <c r="BC6522" s="6"/>
    </row>
    <row r="6523" spans="8:55">
      <c r="H6523" s="6"/>
      <c r="O6523" s="6"/>
      <c r="V6523" s="6"/>
      <c r="AJ6523" s="6"/>
      <c r="BC6523" s="6"/>
    </row>
    <row r="6524" spans="8:55">
      <c r="H6524" s="6"/>
      <c r="O6524" s="6"/>
      <c r="V6524" s="6"/>
      <c r="AJ6524" s="6"/>
      <c r="BC6524" s="6"/>
    </row>
    <row r="6525" spans="8:55">
      <c r="H6525" s="6"/>
      <c r="O6525" s="6"/>
      <c r="V6525" s="6"/>
      <c r="AJ6525" s="6"/>
      <c r="BC6525" s="6"/>
    </row>
    <row r="6526" spans="8:55">
      <c r="H6526" s="6"/>
      <c r="O6526" s="6"/>
      <c r="V6526" s="6"/>
      <c r="AJ6526" s="6"/>
      <c r="BC6526" s="6"/>
    </row>
    <row r="6527" spans="8:55">
      <c r="H6527" s="6"/>
      <c r="O6527" s="6"/>
      <c r="V6527" s="6"/>
      <c r="AJ6527" s="6"/>
      <c r="BC6527" s="6"/>
    </row>
    <row r="6528" spans="8:55">
      <c r="H6528" s="6"/>
      <c r="O6528" s="6"/>
      <c r="V6528" s="6"/>
      <c r="AJ6528" s="6"/>
      <c r="BC6528" s="6"/>
    </row>
    <row r="6529" spans="8:55">
      <c r="H6529" s="6"/>
      <c r="O6529" s="6"/>
      <c r="V6529" s="6"/>
      <c r="AJ6529" s="6"/>
      <c r="BC6529" s="6"/>
    </row>
    <row r="6530" spans="8:55">
      <c r="H6530" s="6"/>
      <c r="O6530" s="6"/>
      <c r="V6530" s="6"/>
      <c r="AJ6530" s="6"/>
      <c r="BC6530" s="6"/>
    </row>
    <row r="6531" spans="8:55">
      <c r="H6531" s="6"/>
      <c r="O6531" s="6"/>
      <c r="V6531" s="6"/>
      <c r="AJ6531" s="6"/>
      <c r="BC6531" s="6"/>
    </row>
    <row r="6532" spans="8:55">
      <c r="H6532" s="6"/>
      <c r="O6532" s="6"/>
      <c r="V6532" s="6"/>
      <c r="AJ6532" s="6"/>
      <c r="BC6532" s="6"/>
    </row>
    <row r="6533" spans="8:55">
      <c r="H6533" s="6"/>
      <c r="O6533" s="6"/>
      <c r="V6533" s="6"/>
      <c r="AJ6533" s="6"/>
      <c r="BC6533" s="6"/>
    </row>
    <row r="6534" spans="8:55">
      <c r="H6534" s="6"/>
      <c r="O6534" s="6"/>
      <c r="V6534" s="6"/>
      <c r="AJ6534" s="6"/>
      <c r="BC6534" s="6"/>
    </row>
    <row r="6535" spans="8:55">
      <c r="H6535" s="6"/>
      <c r="O6535" s="6"/>
      <c r="V6535" s="6"/>
      <c r="AJ6535" s="6"/>
      <c r="BC6535" s="6"/>
    </row>
    <row r="6536" spans="8:55">
      <c r="H6536" s="6"/>
      <c r="O6536" s="6"/>
      <c r="V6536" s="6"/>
      <c r="AJ6536" s="6"/>
      <c r="BC6536" s="6"/>
    </row>
    <row r="6537" spans="8:55">
      <c r="H6537" s="6"/>
      <c r="O6537" s="6"/>
      <c r="V6537" s="6"/>
      <c r="AJ6537" s="6"/>
      <c r="BC6537" s="6"/>
    </row>
    <row r="6538" spans="8:55">
      <c r="H6538" s="6"/>
      <c r="O6538" s="6"/>
      <c r="V6538" s="6"/>
      <c r="AJ6538" s="6"/>
      <c r="BC6538" s="6"/>
    </row>
    <row r="6539" spans="8:55">
      <c r="H6539" s="6"/>
      <c r="O6539" s="6"/>
      <c r="V6539" s="6"/>
      <c r="AJ6539" s="6"/>
      <c r="BC6539" s="6"/>
    </row>
    <row r="6540" spans="8:55">
      <c r="H6540" s="6"/>
      <c r="O6540" s="6"/>
      <c r="V6540" s="6"/>
      <c r="AJ6540" s="6"/>
      <c r="BC6540" s="6"/>
    </row>
    <row r="6541" spans="8:55">
      <c r="H6541" s="6"/>
      <c r="O6541" s="6"/>
      <c r="V6541" s="6"/>
      <c r="AJ6541" s="6"/>
      <c r="BC6541" s="6"/>
    </row>
    <row r="6542" spans="8:55">
      <c r="H6542" s="6"/>
      <c r="O6542" s="6"/>
      <c r="V6542" s="6"/>
      <c r="AJ6542" s="6"/>
      <c r="BC6542" s="6"/>
    </row>
    <row r="6543" spans="8:55">
      <c r="H6543" s="6"/>
      <c r="O6543" s="6"/>
      <c r="V6543" s="6"/>
      <c r="AJ6543" s="6"/>
      <c r="BC6543" s="6"/>
    </row>
    <row r="6544" spans="8:55">
      <c r="H6544" s="6"/>
      <c r="O6544" s="6"/>
      <c r="V6544" s="6"/>
      <c r="AJ6544" s="6"/>
      <c r="BC6544" s="6"/>
    </row>
    <row r="6545" spans="8:55">
      <c r="H6545" s="6"/>
      <c r="O6545" s="6"/>
      <c r="V6545" s="6"/>
      <c r="AJ6545" s="6"/>
      <c r="BC6545" s="6"/>
    </row>
    <row r="6546" spans="8:55">
      <c r="H6546" s="6"/>
      <c r="O6546" s="6"/>
      <c r="V6546" s="6"/>
      <c r="AJ6546" s="6"/>
      <c r="BC6546" s="6"/>
    </row>
    <row r="6547" spans="8:55">
      <c r="H6547" s="6"/>
      <c r="O6547" s="6"/>
      <c r="V6547" s="6"/>
      <c r="AJ6547" s="6"/>
      <c r="BC6547" s="6"/>
    </row>
    <row r="6548" spans="8:55">
      <c r="H6548" s="6"/>
      <c r="O6548" s="6"/>
      <c r="V6548" s="6"/>
      <c r="AJ6548" s="6"/>
      <c r="BC6548" s="6"/>
    </row>
    <row r="6549" spans="8:55">
      <c r="H6549" s="6"/>
      <c r="O6549" s="6"/>
      <c r="V6549" s="6"/>
      <c r="AJ6549" s="6"/>
      <c r="BC6549" s="6"/>
    </row>
    <row r="6550" spans="8:55">
      <c r="H6550" s="6"/>
      <c r="O6550" s="6"/>
      <c r="V6550" s="6"/>
      <c r="AJ6550" s="6"/>
      <c r="BC6550" s="6"/>
    </row>
    <row r="6551" spans="8:55">
      <c r="H6551" s="6"/>
      <c r="O6551" s="6"/>
      <c r="V6551" s="6"/>
      <c r="AJ6551" s="6"/>
      <c r="BC6551" s="6"/>
    </row>
    <row r="6552" spans="8:55">
      <c r="H6552" s="6"/>
      <c r="O6552" s="6"/>
      <c r="V6552" s="6"/>
      <c r="AJ6552" s="6"/>
      <c r="BC6552" s="6"/>
    </row>
    <row r="6553" spans="8:55">
      <c r="H6553" s="6"/>
      <c r="O6553" s="6"/>
      <c r="V6553" s="6"/>
      <c r="AJ6553" s="6"/>
      <c r="BC6553" s="6"/>
    </row>
    <row r="6554" spans="8:55">
      <c r="H6554" s="6"/>
      <c r="O6554" s="6"/>
      <c r="V6554" s="6"/>
      <c r="AJ6554" s="6"/>
      <c r="BC6554" s="6"/>
    </row>
    <row r="6555" spans="8:55">
      <c r="H6555" s="6"/>
      <c r="O6555" s="6"/>
      <c r="V6555" s="6"/>
      <c r="AJ6555" s="6"/>
      <c r="BC6555" s="6"/>
    </row>
    <row r="6556" spans="8:55">
      <c r="H6556" s="6"/>
      <c r="O6556" s="6"/>
      <c r="V6556" s="6"/>
      <c r="AJ6556" s="6"/>
      <c r="BC6556" s="6"/>
    </row>
    <row r="6557" spans="8:55">
      <c r="H6557" s="6"/>
      <c r="O6557" s="6"/>
      <c r="V6557" s="6"/>
      <c r="AJ6557" s="6"/>
      <c r="BC6557" s="6"/>
    </row>
    <row r="6558" spans="8:55">
      <c r="H6558" s="6"/>
      <c r="O6558" s="6"/>
      <c r="V6558" s="6"/>
      <c r="AJ6558" s="6"/>
      <c r="BC6558" s="6"/>
    </row>
    <row r="6559" spans="8:55">
      <c r="H6559" s="6"/>
      <c r="O6559" s="6"/>
      <c r="V6559" s="6"/>
      <c r="AJ6559" s="6"/>
      <c r="BC6559" s="6"/>
    </row>
    <row r="6560" spans="8:55">
      <c r="H6560" s="6"/>
      <c r="O6560" s="6"/>
      <c r="V6560" s="6"/>
      <c r="AJ6560" s="6"/>
      <c r="BC6560" s="6"/>
    </row>
    <row r="6561" spans="8:55">
      <c r="H6561" s="6"/>
      <c r="O6561" s="6"/>
      <c r="V6561" s="6"/>
      <c r="AJ6561" s="6"/>
      <c r="BC6561" s="6"/>
    </row>
    <row r="6562" spans="8:55">
      <c r="H6562" s="6"/>
      <c r="O6562" s="6"/>
      <c r="V6562" s="6"/>
      <c r="AJ6562" s="6"/>
      <c r="BC6562" s="6"/>
    </row>
    <row r="6563" spans="8:55">
      <c r="H6563" s="6"/>
      <c r="O6563" s="6"/>
      <c r="V6563" s="6"/>
      <c r="AJ6563" s="6"/>
      <c r="BC6563" s="6"/>
    </row>
    <row r="6564" spans="8:55">
      <c r="H6564" s="6"/>
      <c r="O6564" s="6"/>
      <c r="V6564" s="6"/>
      <c r="AJ6564" s="6"/>
      <c r="BC6564" s="6"/>
    </row>
    <row r="6565" spans="8:55">
      <c r="H6565" s="6"/>
      <c r="O6565" s="6"/>
      <c r="V6565" s="6"/>
      <c r="AJ6565" s="6"/>
      <c r="BC6565" s="6"/>
    </row>
    <row r="6566" spans="8:55">
      <c r="H6566" s="6"/>
      <c r="O6566" s="6"/>
      <c r="V6566" s="6"/>
      <c r="AJ6566" s="6"/>
      <c r="BC6566" s="6"/>
    </row>
    <row r="6567" spans="8:55">
      <c r="H6567" s="6"/>
      <c r="O6567" s="6"/>
      <c r="V6567" s="6"/>
      <c r="AJ6567" s="6"/>
      <c r="BC6567" s="6"/>
    </row>
    <row r="6568" spans="8:55">
      <c r="H6568" s="6"/>
      <c r="O6568" s="6"/>
      <c r="V6568" s="6"/>
      <c r="AJ6568" s="6"/>
      <c r="BC6568" s="6"/>
    </row>
    <row r="6569" spans="8:55">
      <c r="H6569" s="6"/>
      <c r="O6569" s="6"/>
      <c r="V6569" s="6"/>
      <c r="AJ6569" s="6"/>
      <c r="BC6569" s="6"/>
    </row>
    <row r="6570" spans="8:55">
      <c r="H6570" s="6"/>
      <c r="O6570" s="6"/>
      <c r="V6570" s="6"/>
      <c r="AJ6570" s="6"/>
      <c r="BC6570" s="6"/>
    </row>
    <row r="6571" spans="8:55">
      <c r="H6571" s="6"/>
      <c r="O6571" s="6"/>
      <c r="V6571" s="6"/>
      <c r="AJ6571" s="6"/>
      <c r="BC6571" s="6"/>
    </row>
    <row r="6572" spans="8:55">
      <c r="H6572" s="6"/>
      <c r="O6572" s="6"/>
      <c r="V6572" s="6"/>
      <c r="AJ6572" s="6"/>
      <c r="BC6572" s="6"/>
    </row>
    <row r="6573" spans="8:55">
      <c r="H6573" s="6"/>
      <c r="O6573" s="6"/>
      <c r="V6573" s="6"/>
      <c r="AJ6573" s="6"/>
      <c r="BC6573" s="6"/>
    </row>
    <row r="6574" spans="8:55">
      <c r="H6574" s="6"/>
      <c r="O6574" s="6"/>
      <c r="V6574" s="6"/>
      <c r="AJ6574" s="6"/>
      <c r="BC6574" s="6"/>
    </row>
    <row r="6575" spans="8:55">
      <c r="H6575" s="6"/>
      <c r="O6575" s="6"/>
      <c r="V6575" s="6"/>
      <c r="AJ6575" s="6"/>
      <c r="BC6575" s="6"/>
    </row>
    <row r="6576" spans="8:55">
      <c r="H6576" s="6"/>
      <c r="O6576" s="6"/>
      <c r="V6576" s="6"/>
      <c r="AJ6576" s="6"/>
      <c r="BC6576" s="6"/>
    </row>
    <row r="6577" spans="8:55">
      <c r="H6577" s="6"/>
      <c r="O6577" s="6"/>
      <c r="V6577" s="6"/>
      <c r="AJ6577" s="6"/>
      <c r="BC6577" s="6"/>
    </row>
    <row r="6578" spans="8:55">
      <c r="H6578" s="6"/>
      <c r="O6578" s="6"/>
      <c r="V6578" s="6"/>
      <c r="AJ6578" s="6"/>
      <c r="BC6578" s="6"/>
    </row>
    <row r="6579" spans="8:55">
      <c r="H6579" s="6"/>
      <c r="O6579" s="6"/>
      <c r="V6579" s="6"/>
      <c r="AJ6579" s="6"/>
      <c r="BC6579" s="6"/>
    </row>
    <row r="6580" spans="8:55">
      <c r="H6580" s="6"/>
      <c r="O6580" s="6"/>
      <c r="V6580" s="6"/>
      <c r="AJ6580" s="6"/>
      <c r="BC6580" s="6"/>
    </row>
    <row r="6581" spans="8:55">
      <c r="H6581" s="6"/>
      <c r="O6581" s="6"/>
      <c r="V6581" s="6"/>
      <c r="AJ6581" s="6"/>
      <c r="BC6581" s="6"/>
    </row>
    <row r="6582" spans="8:55">
      <c r="H6582" s="6"/>
      <c r="O6582" s="6"/>
      <c r="V6582" s="6"/>
      <c r="AJ6582" s="6"/>
      <c r="BC6582" s="6"/>
    </row>
    <row r="6583" spans="8:55">
      <c r="H6583" s="6"/>
      <c r="O6583" s="6"/>
      <c r="V6583" s="6"/>
      <c r="AJ6583" s="6"/>
      <c r="BC6583" s="6"/>
    </row>
    <row r="6584" spans="8:55">
      <c r="H6584" s="6"/>
      <c r="O6584" s="6"/>
      <c r="V6584" s="6"/>
      <c r="AJ6584" s="6"/>
      <c r="BC6584" s="6"/>
    </row>
    <row r="6585" spans="8:55">
      <c r="H6585" s="6"/>
      <c r="O6585" s="6"/>
      <c r="V6585" s="6"/>
      <c r="AJ6585" s="6"/>
      <c r="BC6585" s="6"/>
    </row>
    <row r="6586" spans="8:55">
      <c r="H6586" s="6"/>
      <c r="O6586" s="6"/>
      <c r="V6586" s="6"/>
      <c r="AJ6586" s="6"/>
      <c r="BC6586" s="6"/>
    </row>
    <row r="6587" spans="8:55">
      <c r="H6587" s="6"/>
      <c r="O6587" s="6"/>
      <c r="V6587" s="6"/>
      <c r="AJ6587" s="6"/>
      <c r="BC6587" s="6"/>
    </row>
    <row r="6588" spans="8:55">
      <c r="H6588" s="6"/>
      <c r="O6588" s="6"/>
      <c r="V6588" s="6"/>
      <c r="AJ6588" s="6"/>
      <c r="BC6588" s="6"/>
    </row>
    <row r="6589" spans="8:55">
      <c r="H6589" s="6"/>
      <c r="O6589" s="6"/>
      <c r="V6589" s="6"/>
      <c r="AJ6589" s="6"/>
      <c r="BC6589" s="6"/>
    </row>
    <row r="6590" spans="8:55">
      <c r="H6590" s="6"/>
      <c r="O6590" s="6"/>
      <c r="V6590" s="6"/>
      <c r="AJ6590" s="6"/>
      <c r="BC6590" s="6"/>
    </row>
    <row r="6591" spans="8:55">
      <c r="H6591" s="6"/>
      <c r="O6591" s="6"/>
      <c r="V6591" s="6"/>
      <c r="AJ6591" s="6"/>
      <c r="BC6591" s="6"/>
    </row>
    <row r="6592" spans="8:55">
      <c r="H6592" s="6"/>
      <c r="O6592" s="6"/>
      <c r="V6592" s="6"/>
      <c r="AJ6592" s="6"/>
      <c r="BC6592" s="6"/>
    </row>
    <row r="6593" spans="8:55">
      <c r="H6593" s="6"/>
      <c r="O6593" s="6"/>
      <c r="V6593" s="6"/>
      <c r="AJ6593" s="6"/>
      <c r="BC6593" s="6"/>
    </row>
    <row r="6594" spans="8:55">
      <c r="H6594" s="6"/>
      <c r="O6594" s="6"/>
      <c r="V6594" s="6"/>
      <c r="AJ6594" s="6"/>
      <c r="BC6594" s="6"/>
    </row>
    <row r="6595" spans="8:55">
      <c r="H6595" s="6"/>
      <c r="O6595" s="6"/>
      <c r="V6595" s="6"/>
      <c r="AJ6595" s="6"/>
      <c r="BC6595" s="6"/>
    </row>
    <row r="6596" spans="8:55">
      <c r="H6596" s="6"/>
      <c r="O6596" s="6"/>
      <c r="V6596" s="6"/>
      <c r="AJ6596" s="6"/>
      <c r="BC6596" s="6"/>
    </row>
    <row r="6597" spans="8:55">
      <c r="H6597" s="6"/>
      <c r="O6597" s="6"/>
      <c r="V6597" s="6"/>
      <c r="AJ6597" s="6"/>
      <c r="BC6597" s="6"/>
    </row>
    <row r="6598" spans="8:55">
      <c r="H6598" s="6"/>
      <c r="O6598" s="6"/>
      <c r="V6598" s="6"/>
      <c r="AJ6598" s="6"/>
      <c r="BC6598" s="6"/>
    </row>
    <row r="6599" spans="8:55">
      <c r="H6599" s="6"/>
      <c r="O6599" s="6"/>
      <c r="V6599" s="6"/>
      <c r="AJ6599" s="6"/>
      <c r="BC6599" s="6"/>
    </row>
    <row r="6600" spans="8:55">
      <c r="H6600" s="6"/>
      <c r="O6600" s="6"/>
      <c r="V6600" s="6"/>
      <c r="AJ6600" s="6"/>
      <c r="BC6600" s="6"/>
    </row>
    <row r="6601" spans="8:55">
      <c r="H6601" s="6"/>
      <c r="O6601" s="6"/>
      <c r="V6601" s="6"/>
      <c r="AJ6601" s="6"/>
      <c r="BC6601" s="6"/>
    </row>
    <row r="6602" spans="8:55">
      <c r="H6602" s="6"/>
      <c r="O6602" s="6"/>
      <c r="V6602" s="6"/>
      <c r="AJ6602" s="6"/>
      <c r="BC6602" s="6"/>
    </row>
    <row r="6603" spans="8:55">
      <c r="H6603" s="6"/>
      <c r="O6603" s="6"/>
      <c r="V6603" s="6"/>
      <c r="AJ6603" s="6"/>
      <c r="BC6603" s="6"/>
    </row>
    <row r="6604" spans="8:55">
      <c r="H6604" s="6"/>
      <c r="O6604" s="6"/>
      <c r="V6604" s="6"/>
      <c r="AJ6604" s="6"/>
      <c r="BC6604" s="6"/>
    </row>
    <row r="6605" spans="8:55">
      <c r="H6605" s="6"/>
      <c r="O6605" s="6"/>
      <c r="V6605" s="6"/>
      <c r="AJ6605" s="6"/>
      <c r="BC6605" s="6"/>
    </row>
    <row r="6606" spans="8:55">
      <c r="H6606" s="6"/>
      <c r="O6606" s="6"/>
      <c r="V6606" s="6"/>
      <c r="AJ6606" s="6"/>
      <c r="BC6606" s="6"/>
    </row>
    <row r="6607" spans="8:55">
      <c r="H6607" s="6"/>
      <c r="O6607" s="6"/>
      <c r="V6607" s="6"/>
      <c r="AJ6607" s="6"/>
      <c r="BC6607" s="6"/>
    </row>
    <row r="6608" spans="8:55">
      <c r="H6608" s="6"/>
      <c r="O6608" s="6"/>
      <c r="V6608" s="6"/>
      <c r="AJ6608" s="6"/>
      <c r="BC6608" s="6"/>
    </row>
    <row r="6609" spans="8:55">
      <c r="H6609" s="6"/>
      <c r="O6609" s="6"/>
      <c r="V6609" s="6"/>
      <c r="AJ6609" s="6"/>
      <c r="BC6609" s="6"/>
    </row>
    <row r="6610" spans="8:55">
      <c r="H6610" s="6"/>
      <c r="O6610" s="6"/>
      <c r="V6610" s="6"/>
      <c r="AJ6610" s="6"/>
      <c r="BC6610" s="6"/>
    </row>
    <row r="6611" spans="8:55">
      <c r="H6611" s="6"/>
      <c r="O6611" s="6"/>
      <c r="V6611" s="6"/>
      <c r="AJ6611" s="6"/>
      <c r="BC6611" s="6"/>
    </row>
    <row r="6612" spans="8:55">
      <c r="H6612" s="6"/>
      <c r="O6612" s="6"/>
      <c r="V6612" s="6"/>
      <c r="AJ6612" s="6"/>
      <c r="BC6612" s="6"/>
    </row>
    <row r="6613" spans="8:55">
      <c r="H6613" s="6"/>
      <c r="O6613" s="6"/>
      <c r="V6613" s="6"/>
      <c r="AJ6613" s="6"/>
      <c r="BC6613" s="6"/>
    </row>
    <row r="6614" spans="8:55">
      <c r="H6614" s="6"/>
      <c r="O6614" s="6"/>
      <c r="V6614" s="6"/>
      <c r="AJ6614" s="6"/>
      <c r="BC6614" s="6"/>
    </row>
    <row r="6615" spans="8:55">
      <c r="H6615" s="6"/>
      <c r="O6615" s="6"/>
      <c r="V6615" s="6"/>
      <c r="AJ6615" s="6"/>
      <c r="BC6615" s="6"/>
    </row>
    <row r="6616" spans="8:55">
      <c r="H6616" s="6"/>
      <c r="O6616" s="6"/>
      <c r="V6616" s="6"/>
      <c r="AJ6616" s="6"/>
      <c r="BC6616" s="6"/>
    </row>
    <row r="6617" spans="8:55">
      <c r="H6617" s="6"/>
      <c r="O6617" s="6"/>
      <c r="V6617" s="6"/>
      <c r="AJ6617" s="6"/>
      <c r="BC6617" s="6"/>
    </row>
    <row r="6618" spans="8:55">
      <c r="H6618" s="6"/>
      <c r="O6618" s="6"/>
      <c r="V6618" s="6"/>
      <c r="AJ6618" s="6"/>
      <c r="BC6618" s="6"/>
    </row>
    <row r="6619" spans="8:55">
      <c r="H6619" s="6"/>
      <c r="O6619" s="6"/>
      <c r="V6619" s="6"/>
      <c r="AJ6619" s="6"/>
      <c r="BC6619" s="6"/>
    </row>
    <row r="6620" spans="8:55">
      <c r="H6620" s="6"/>
      <c r="O6620" s="6"/>
      <c r="V6620" s="6"/>
      <c r="AJ6620" s="6"/>
      <c r="BC6620" s="6"/>
    </row>
    <row r="6621" spans="8:55">
      <c r="H6621" s="6"/>
      <c r="O6621" s="6"/>
      <c r="V6621" s="6"/>
      <c r="AJ6621" s="6"/>
      <c r="BC6621" s="6"/>
    </row>
    <row r="6622" spans="8:55">
      <c r="H6622" s="6"/>
      <c r="O6622" s="6"/>
      <c r="V6622" s="6"/>
      <c r="AJ6622" s="6"/>
      <c r="BC6622" s="6"/>
    </row>
    <row r="6623" spans="8:55">
      <c r="H6623" s="6"/>
      <c r="O6623" s="6"/>
      <c r="V6623" s="6"/>
      <c r="AJ6623" s="6"/>
      <c r="BC6623" s="6"/>
    </row>
    <row r="6624" spans="8:55">
      <c r="H6624" s="6"/>
      <c r="O6624" s="6"/>
      <c r="V6624" s="6"/>
      <c r="AJ6624" s="6"/>
      <c r="BC6624" s="6"/>
    </row>
    <row r="6625" spans="8:55">
      <c r="H6625" s="6"/>
      <c r="O6625" s="6"/>
      <c r="V6625" s="6"/>
      <c r="AJ6625" s="6"/>
      <c r="BC6625" s="6"/>
    </row>
    <row r="6626" spans="8:55">
      <c r="H6626" s="6"/>
      <c r="O6626" s="6"/>
      <c r="V6626" s="6"/>
      <c r="AJ6626" s="6"/>
      <c r="BC6626" s="6"/>
    </row>
    <row r="6627" spans="8:55">
      <c r="H6627" s="6"/>
      <c r="O6627" s="6"/>
      <c r="V6627" s="6"/>
      <c r="AJ6627" s="6"/>
      <c r="BC6627" s="6"/>
    </row>
    <row r="6628" spans="8:55">
      <c r="H6628" s="6"/>
      <c r="O6628" s="6"/>
      <c r="V6628" s="6"/>
      <c r="AJ6628" s="6"/>
      <c r="BC6628" s="6"/>
    </row>
    <row r="6629" spans="8:55">
      <c r="H6629" s="6"/>
      <c r="O6629" s="6"/>
      <c r="V6629" s="6"/>
      <c r="AJ6629" s="6"/>
      <c r="BC6629" s="6"/>
    </row>
    <row r="6630" spans="8:55">
      <c r="H6630" s="6"/>
      <c r="O6630" s="6"/>
      <c r="V6630" s="6"/>
      <c r="AJ6630" s="6"/>
      <c r="BC6630" s="6"/>
    </row>
    <row r="6631" spans="8:55">
      <c r="H6631" s="6"/>
      <c r="O6631" s="6"/>
      <c r="V6631" s="6"/>
      <c r="AJ6631" s="6"/>
      <c r="BC6631" s="6"/>
    </row>
    <row r="6632" spans="8:55">
      <c r="H6632" s="6"/>
      <c r="O6632" s="6"/>
      <c r="V6632" s="6"/>
      <c r="AJ6632" s="6"/>
      <c r="BC6632" s="6"/>
    </row>
    <row r="6633" spans="8:55">
      <c r="H6633" s="6"/>
      <c r="O6633" s="6"/>
      <c r="V6633" s="6"/>
      <c r="AJ6633" s="6"/>
      <c r="BC6633" s="6"/>
    </row>
    <row r="6634" spans="8:55">
      <c r="H6634" s="6"/>
      <c r="O6634" s="6"/>
      <c r="V6634" s="6"/>
      <c r="AJ6634" s="6"/>
      <c r="BC6634" s="6"/>
    </row>
    <row r="6635" spans="8:55">
      <c r="H6635" s="6"/>
      <c r="O6635" s="6"/>
      <c r="V6635" s="6"/>
      <c r="AJ6635" s="6"/>
      <c r="BC6635" s="6"/>
    </row>
    <row r="6636" spans="8:55">
      <c r="H6636" s="6"/>
      <c r="O6636" s="6"/>
      <c r="V6636" s="6"/>
      <c r="AJ6636" s="6"/>
      <c r="BC6636" s="6"/>
    </row>
    <row r="6637" spans="8:55">
      <c r="H6637" s="6"/>
      <c r="O6637" s="6"/>
      <c r="V6637" s="6"/>
      <c r="AJ6637" s="6"/>
      <c r="BC6637" s="6"/>
    </row>
    <row r="6638" spans="8:55">
      <c r="H6638" s="6"/>
      <c r="O6638" s="6"/>
      <c r="V6638" s="6"/>
      <c r="AJ6638" s="6"/>
      <c r="BC6638" s="6"/>
    </row>
    <row r="6639" spans="8:55">
      <c r="H6639" s="6"/>
      <c r="O6639" s="6"/>
      <c r="V6639" s="6"/>
      <c r="AJ6639" s="6"/>
      <c r="BC6639" s="6"/>
    </row>
    <row r="6640" spans="8:55">
      <c r="H6640" s="6"/>
      <c r="O6640" s="6"/>
      <c r="V6640" s="6"/>
      <c r="AJ6640" s="6"/>
      <c r="BC6640" s="6"/>
    </row>
    <row r="6641" spans="8:55">
      <c r="H6641" s="6"/>
      <c r="O6641" s="6"/>
      <c r="V6641" s="6"/>
      <c r="AJ6641" s="6"/>
      <c r="BC6641" s="6"/>
    </row>
    <row r="6642" spans="8:55">
      <c r="H6642" s="6"/>
      <c r="O6642" s="6"/>
      <c r="V6642" s="6"/>
      <c r="AJ6642" s="6"/>
      <c r="BC6642" s="6"/>
    </row>
    <row r="6643" spans="8:55">
      <c r="H6643" s="6"/>
      <c r="O6643" s="6"/>
      <c r="V6643" s="6"/>
      <c r="AJ6643" s="6"/>
      <c r="BC6643" s="6"/>
    </row>
    <row r="6644" spans="8:55">
      <c r="H6644" s="6"/>
      <c r="O6644" s="6"/>
      <c r="V6644" s="6"/>
      <c r="AJ6644" s="6"/>
      <c r="BC6644" s="6"/>
    </row>
    <row r="6645" spans="8:55">
      <c r="H6645" s="6"/>
      <c r="O6645" s="6"/>
      <c r="V6645" s="6"/>
      <c r="AJ6645" s="6"/>
      <c r="BC6645" s="6"/>
    </row>
    <row r="6646" spans="8:55">
      <c r="H6646" s="6"/>
      <c r="O6646" s="6"/>
      <c r="V6646" s="6"/>
      <c r="AJ6646" s="6"/>
      <c r="BC6646" s="6"/>
    </row>
    <row r="6647" spans="8:55">
      <c r="H6647" s="6"/>
      <c r="O6647" s="6"/>
      <c r="V6647" s="6"/>
      <c r="AJ6647" s="6"/>
      <c r="BC6647" s="6"/>
    </row>
    <row r="6648" spans="8:55">
      <c r="H6648" s="6"/>
      <c r="O6648" s="6"/>
      <c r="V6648" s="6"/>
      <c r="AJ6648" s="6"/>
      <c r="BC6648" s="6"/>
    </row>
    <row r="6649" spans="8:55">
      <c r="H6649" s="6"/>
      <c r="O6649" s="6"/>
      <c r="V6649" s="6"/>
      <c r="AJ6649" s="6"/>
      <c r="BC6649" s="6"/>
    </row>
    <row r="6650" spans="8:55">
      <c r="H6650" s="6"/>
      <c r="O6650" s="6"/>
      <c r="V6650" s="6"/>
      <c r="AJ6650" s="6"/>
      <c r="BC6650" s="6"/>
    </row>
    <row r="6651" spans="8:55">
      <c r="H6651" s="6"/>
      <c r="O6651" s="6"/>
      <c r="V6651" s="6"/>
      <c r="AJ6651" s="6"/>
      <c r="BC6651" s="6"/>
    </row>
    <row r="6652" spans="8:55">
      <c r="H6652" s="6"/>
      <c r="O6652" s="6"/>
      <c r="V6652" s="6"/>
      <c r="AJ6652" s="6"/>
      <c r="BC6652" s="6"/>
    </row>
    <row r="6653" spans="8:55">
      <c r="H6653" s="6"/>
      <c r="O6653" s="6"/>
      <c r="V6653" s="6"/>
      <c r="AJ6653" s="6"/>
      <c r="BC6653" s="6"/>
    </row>
    <row r="6654" spans="8:55">
      <c r="H6654" s="6"/>
      <c r="O6654" s="6"/>
      <c r="V6654" s="6"/>
      <c r="AJ6654" s="6"/>
      <c r="BC6654" s="6"/>
    </row>
    <row r="6655" spans="8:55">
      <c r="H6655" s="6"/>
      <c r="O6655" s="6"/>
      <c r="V6655" s="6"/>
      <c r="AJ6655" s="6"/>
      <c r="BC6655" s="6"/>
    </row>
    <row r="6656" spans="8:55">
      <c r="H6656" s="6"/>
      <c r="O6656" s="6"/>
      <c r="V6656" s="6"/>
      <c r="AJ6656" s="6"/>
      <c r="BC6656" s="6"/>
    </row>
    <row r="6657" spans="8:55">
      <c r="H6657" s="6"/>
      <c r="O6657" s="6"/>
      <c r="V6657" s="6"/>
      <c r="AJ6657" s="6"/>
      <c r="BC6657" s="6"/>
    </row>
    <row r="6658" spans="8:55">
      <c r="H6658" s="6"/>
      <c r="O6658" s="6"/>
      <c r="V6658" s="6"/>
      <c r="AJ6658" s="6"/>
      <c r="BC6658" s="6"/>
    </row>
    <row r="6659" spans="8:55">
      <c r="H6659" s="6"/>
      <c r="O6659" s="6"/>
      <c r="V6659" s="6"/>
      <c r="AJ6659" s="6"/>
      <c r="BC6659" s="6"/>
    </row>
    <row r="6660" spans="8:55">
      <c r="H6660" s="6"/>
      <c r="O6660" s="6"/>
      <c r="V6660" s="6"/>
      <c r="AJ6660" s="6"/>
      <c r="BC6660" s="6"/>
    </row>
    <row r="6661" spans="8:55">
      <c r="H6661" s="6"/>
      <c r="O6661" s="6"/>
      <c r="V6661" s="6"/>
      <c r="AJ6661" s="6"/>
      <c r="BC6661" s="6"/>
    </row>
    <row r="6662" spans="8:55">
      <c r="H6662" s="6"/>
      <c r="O6662" s="6"/>
      <c r="V6662" s="6"/>
      <c r="AJ6662" s="6"/>
      <c r="BC6662" s="6"/>
    </row>
    <row r="6663" spans="8:55">
      <c r="H6663" s="6"/>
      <c r="O6663" s="6"/>
      <c r="V6663" s="6"/>
      <c r="AJ6663" s="6"/>
      <c r="BC6663" s="6"/>
    </row>
    <row r="6664" spans="8:55">
      <c r="H6664" s="6"/>
      <c r="O6664" s="6"/>
      <c r="V6664" s="6"/>
      <c r="AJ6664" s="6"/>
      <c r="BC6664" s="6"/>
    </row>
    <row r="6665" spans="8:55">
      <c r="H6665" s="6"/>
      <c r="O6665" s="6"/>
      <c r="V6665" s="6"/>
      <c r="AJ6665" s="6"/>
      <c r="BC6665" s="6"/>
    </row>
    <row r="6666" spans="8:55">
      <c r="H6666" s="6"/>
      <c r="O6666" s="6"/>
      <c r="V6666" s="6"/>
      <c r="AJ6666" s="6"/>
      <c r="BC6666" s="6"/>
    </row>
    <row r="6667" spans="8:55">
      <c r="H6667" s="6"/>
      <c r="O6667" s="6"/>
      <c r="V6667" s="6"/>
      <c r="AJ6667" s="6"/>
      <c r="BC6667" s="6"/>
    </row>
    <row r="6668" spans="8:55">
      <c r="H6668" s="6"/>
      <c r="O6668" s="6"/>
      <c r="V6668" s="6"/>
      <c r="AJ6668" s="6"/>
      <c r="BC6668" s="6"/>
    </row>
    <row r="6669" spans="8:55">
      <c r="H6669" s="6"/>
      <c r="O6669" s="6"/>
      <c r="V6669" s="6"/>
      <c r="AJ6669" s="6"/>
      <c r="BC6669" s="6"/>
    </row>
    <row r="6670" spans="8:55">
      <c r="H6670" s="6"/>
      <c r="O6670" s="6"/>
      <c r="V6670" s="6"/>
      <c r="AJ6670" s="6"/>
      <c r="BC6670" s="6"/>
    </row>
    <row r="6671" spans="8:55">
      <c r="H6671" s="6"/>
      <c r="O6671" s="6"/>
      <c r="V6671" s="6"/>
      <c r="AJ6671" s="6"/>
      <c r="BC6671" s="6"/>
    </row>
    <row r="6672" spans="8:55">
      <c r="H6672" s="6"/>
      <c r="O6672" s="6"/>
      <c r="V6672" s="6"/>
      <c r="AJ6672" s="6"/>
      <c r="BC6672" s="6"/>
    </row>
    <row r="6673" spans="8:55">
      <c r="H6673" s="6"/>
      <c r="O6673" s="6"/>
      <c r="V6673" s="6"/>
      <c r="AJ6673" s="6"/>
      <c r="BC6673" s="6"/>
    </row>
    <row r="6674" spans="8:55">
      <c r="H6674" s="6"/>
      <c r="O6674" s="6"/>
      <c r="V6674" s="6"/>
      <c r="AJ6674" s="6"/>
      <c r="BC6674" s="6"/>
    </row>
    <row r="6675" spans="8:55">
      <c r="H6675" s="6"/>
      <c r="O6675" s="6"/>
      <c r="V6675" s="6"/>
      <c r="AJ6675" s="6"/>
      <c r="BC6675" s="6"/>
    </row>
    <row r="6676" spans="8:55">
      <c r="H6676" s="6"/>
      <c r="O6676" s="6"/>
      <c r="V6676" s="6"/>
      <c r="AJ6676" s="6"/>
      <c r="BC6676" s="6"/>
    </row>
    <row r="6677" spans="8:55">
      <c r="H6677" s="6"/>
      <c r="O6677" s="6"/>
      <c r="V6677" s="6"/>
      <c r="AJ6677" s="6"/>
      <c r="BC6677" s="6"/>
    </row>
    <row r="6678" spans="8:55">
      <c r="H6678" s="6"/>
      <c r="O6678" s="6"/>
      <c r="V6678" s="6"/>
      <c r="AJ6678" s="6"/>
      <c r="BC6678" s="6"/>
    </row>
    <row r="6679" spans="8:55">
      <c r="H6679" s="6"/>
      <c r="O6679" s="6"/>
      <c r="V6679" s="6"/>
      <c r="AJ6679" s="6"/>
      <c r="BC6679" s="6"/>
    </row>
    <row r="6680" spans="8:55">
      <c r="H6680" s="6"/>
      <c r="O6680" s="6"/>
      <c r="V6680" s="6"/>
      <c r="AJ6680" s="6"/>
      <c r="BC6680" s="6"/>
    </row>
    <row r="6681" spans="8:55">
      <c r="H6681" s="6"/>
      <c r="O6681" s="6"/>
      <c r="V6681" s="6"/>
      <c r="AJ6681" s="6"/>
      <c r="BC6681" s="6"/>
    </row>
    <row r="6682" spans="8:55">
      <c r="H6682" s="6"/>
      <c r="O6682" s="6"/>
      <c r="V6682" s="6"/>
      <c r="AJ6682" s="6"/>
      <c r="BC6682" s="6"/>
    </row>
    <row r="6683" spans="8:55">
      <c r="H6683" s="6"/>
      <c r="O6683" s="6"/>
      <c r="V6683" s="6"/>
      <c r="AJ6683" s="6"/>
      <c r="BC6683" s="6"/>
    </row>
    <row r="6684" spans="8:55">
      <c r="H6684" s="6"/>
      <c r="O6684" s="6"/>
      <c r="V6684" s="6"/>
      <c r="AJ6684" s="6"/>
      <c r="BC6684" s="6"/>
    </row>
    <row r="6685" spans="8:55">
      <c r="H6685" s="6"/>
      <c r="O6685" s="6"/>
      <c r="V6685" s="6"/>
      <c r="AJ6685" s="6"/>
      <c r="BC6685" s="6"/>
    </row>
    <row r="6686" spans="8:55">
      <c r="H6686" s="6"/>
      <c r="O6686" s="6"/>
      <c r="V6686" s="6"/>
      <c r="AJ6686" s="6"/>
      <c r="BC6686" s="6"/>
    </row>
    <row r="6687" spans="8:55">
      <c r="H6687" s="6"/>
      <c r="O6687" s="6"/>
      <c r="V6687" s="6"/>
      <c r="AJ6687" s="6"/>
      <c r="BC6687" s="6"/>
    </row>
    <row r="6688" spans="8:55">
      <c r="H6688" s="6"/>
      <c r="O6688" s="6"/>
      <c r="V6688" s="6"/>
      <c r="AJ6688" s="6"/>
      <c r="BC6688" s="6"/>
    </row>
    <row r="6689" spans="8:55">
      <c r="H6689" s="6"/>
      <c r="O6689" s="6"/>
      <c r="V6689" s="6"/>
      <c r="AJ6689" s="6"/>
      <c r="BC6689" s="6"/>
    </row>
    <row r="6690" spans="8:55">
      <c r="H6690" s="6"/>
      <c r="O6690" s="6"/>
      <c r="V6690" s="6"/>
      <c r="AJ6690" s="6"/>
      <c r="BC6690" s="6"/>
    </row>
    <row r="6691" spans="8:55">
      <c r="H6691" s="6"/>
      <c r="O6691" s="6"/>
      <c r="V6691" s="6"/>
      <c r="AJ6691" s="6"/>
      <c r="BC6691" s="6"/>
    </row>
    <row r="6692" spans="8:55">
      <c r="H6692" s="6"/>
      <c r="O6692" s="6"/>
      <c r="V6692" s="6"/>
      <c r="AJ6692" s="6"/>
      <c r="BC6692" s="6"/>
    </row>
    <row r="6693" spans="8:55">
      <c r="H6693" s="6"/>
      <c r="O6693" s="6"/>
      <c r="V6693" s="6"/>
      <c r="AJ6693" s="6"/>
      <c r="BC6693" s="6"/>
    </row>
    <row r="6694" spans="8:55">
      <c r="H6694" s="6"/>
      <c r="O6694" s="6"/>
      <c r="V6694" s="6"/>
      <c r="AJ6694" s="6"/>
      <c r="BC6694" s="6"/>
    </row>
    <row r="6695" spans="8:55">
      <c r="H6695" s="6"/>
      <c r="O6695" s="6"/>
      <c r="V6695" s="6"/>
      <c r="AJ6695" s="6"/>
      <c r="BC6695" s="6"/>
    </row>
    <row r="6696" spans="8:55">
      <c r="H6696" s="6"/>
      <c r="O6696" s="6"/>
      <c r="V6696" s="6"/>
      <c r="AJ6696" s="6"/>
      <c r="BC6696" s="6"/>
    </row>
    <row r="6697" spans="8:55">
      <c r="H6697" s="6"/>
      <c r="O6697" s="6"/>
      <c r="V6697" s="6"/>
      <c r="AJ6697" s="6"/>
      <c r="BC6697" s="6"/>
    </row>
    <row r="6698" spans="8:55">
      <c r="H6698" s="6"/>
      <c r="O6698" s="6"/>
      <c r="V6698" s="6"/>
      <c r="AJ6698" s="6"/>
      <c r="BC6698" s="6"/>
    </row>
    <row r="6699" spans="8:55">
      <c r="H6699" s="6"/>
      <c r="O6699" s="6"/>
      <c r="V6699" s="6"/>
      <c r="AJ6699" s="6"/>
      <c r="BC6699" s="6"/>
    </row>
    <row r="6700" spans="8:55">
      <c r="H6700" s="6"/>
      <c r="O6700" s="6"/>
      <c r="V6700" s="6"/>
      <c r="AJ6700" s="6"/>
      <c r="BC6700" s="6"/>
    </row>
    <row r="6701" spans="8:55">
      <c r="H6701" s="6"/>
      <c r="O6701" s="6"/>
      <c r="V6701" s="6"/>
      <c r="AJ6701" s="6"/>
      <c r="BC6701" s="6"/>
    </row>
    <row r="6702" spans="8:55">
      <c r="H6702" s="6"/>
      <c r="O6702" s="6"/>
      <c r="V6702" s="6"/>
      <c r="AJ6702" s="6"/>
      <c r="BC6702" s="6"/>
    </row>
    <row r="6703" spans="8:55">
      <c r="H6703" s="6"/>
      <c r="O6703" s="6"/>
      <c r="V6703" s="6"/>
      <c r="AJ6703" s="6"/>
      <c r="BC6703" s="6"/>
    </row>
    <row r="6704" spans="8:55">
      <c r="H6704" s="6"/>
      <c r="O6704" s="6"/>
      <c r="V6704" s="6"/>
      <c r="AJ6704" s="6"/>
      <c r="BC6704" s="6"/>
    </row>
    <row r="6705" spans="8:55">
      <c r="H6705" s="6"/>
      <c r="O6705" s="6"/>
      <c r="V6705" s="6"/>
      <c r="AJ6705" s="6"/>
      <c r="BC6705" s="6"/>
    </row>
    <row r="6706" spans="8:55">
      <c r="H6706" s="6"/>
      <c r="O6706" s="6"/>
      <c r="V6706" s="6"/>
      <c r="AJ6706" s="6"/>
      <c r="BC6706" s="6"/>
    </row>
    <row r="6707" spans="8:55">
      <c r="H6707" s="6"/>
      <c r="O6707" s="6"/>
      <c r="V6707" s="6"/>
      <c r="AJ6707" s="6"/>
      <c r="BC6707" s="6"/>
    </row>
    <row r="6708" spans="8:55">
      <c r="H6708" s="6"/>
      <c r="O6708" s="6"/>
      <c r="V6708" s="6"/>
      <c r="AJ6708" s="6"/>
      <c r="BC6708" s="6"/>
    </row>
    <row r="6709" spans="8:55">
      <c r="H6709" s="6"/>
      <c r="O6709" s="6"/>
      <c r="V6709" s="6"/>
      <c r="AJ6709" s="6"/>
      <c r="BC6709" s="6"/>
    </row>
    <row r="6710" spans="8:55">
      <c r="H6710" s="6"/>
      <c r="O6710" s="6"/>
      <c r="V6710" s="6"/>
      <c r="AJ6710" s="6"/>
      <c r="BC6710" s="6"/>
    </row>
    <row r="6711" spans="8:55">
      <c r="H6711" s="6"/>
      <c r="O6711" s="6"/>
      <c r="V6711" s="6"/>
      <c r="AJ6711" s="6"/>
      <c r="BC6711" s="6"/>
    </row>
    <row r="6712" spans="8:55">
      <c r="H6712" s="6"/>
      <c r="O6712" s="6"/>
      <c r="V6712" s="6"/>
      <c r="AJ6712" s="6"/>
      <c r="BC6712" s="6"/>
    </row>
    <row r="6713" spans="8:55">
      <c r="H6713" s="6"/>
      <c r="O6713" s="6"/>
      <c r="V6713" s="6"/>
      <c r="AJ6713" s="6"/>
      <c r="BC6713" s="6"/>
    </row>
    <row r="6714" spans="8:55">
      <c r="H6714" s="6"/>
      <c r="O6714" s="6"/>
      <c r="V6714" s="6"/>
      <c r="AJ6714" s="6"/>
      <c r="BC6714" s="6"/>
    </row>
    <row r="6715" spans="8:55">
      <c r="H6715" s="6"/>
      <c r="O6715" s="6"/>
      <c r="V6715" s="6"/>
      <c r="AJ6715" s="6"/>
      <c r="BC6715" s="6"/>
    </row>
    <row r="6716" spans="8:55">
      <c r="H6716" s="6"/>
      <c r="O6716" s="6"/>
      <c r="V6716" s="6"/>
      <c r="AJ6716" s="6"/>
      <c r="BC6716" s="6"/>
    </row>
    <row r="6717" spans="8:55">
      <c r="H6717" s="6"/>
      <c r="O6717" s="6"/>
      <c r="V6717" s="6"/>
      <c r="AJ6717" s="6"/>
      <c r="BC6717" s="6"/>
    </row>
    <row r="6718" spans="8:55">
      <c r="H6718" s="6"/>
      <c r="O6718" s="6"/>
      <c r="V6718" s="6"/>
      <c r="AJ6718" s="6"/>
      <c r="BC6718" s="6"/>
    </row>
    <row r="6719" spans="8:55">
      <c r="H6719" s="6"/>
      <c r="O6719" s="6"/>
      <c r="V6719" s="6"/>
      <c r="AJ6719" s="6"/>
      <c r="BC6719" s="6"/>
    </row>
    <row r="6720" spans="8:55">
      <c r="H6720" s="6"/>
      <c r="O6720" s="6"/>
      <c r="V6720" s="6"/>
      <c r="AJ6720" s="6"/>
      <c r="BC6720" s="6"/>
    </row>
    <row r="6721" spans="8:55">
      <c r="H6721" s="6"/>
      <c r="O6721" s="6"/>
      <c r="V6721" s="6"/>
      <c r="AJ6721" s="6"/>
      <c r="BC6721" s="6"/>
    </row>
    <row r="6722" spans="8:55">
      <c r="H6722" s="6"/>
      <c r="O6722" s="6"/>
      <c r="V6722" s="6"/>
      <c r="AJ6722" s="6"/>
      <c r="BC6722" s="6"/>
    </row>
    <row r="6723" spans="8:55">
      <c r="H6723" s="6"/>
      <c r="O6723" s="6"/>
      <c r="V6723" s="6"/>
      <c r="AJ6723" s="6"/>
      <c r="BC6723" s="6"/>
    </row>
    <row r="6724" spans="8:55">
      <c r="H6724" s="6"/>
      <c r="O6724" s="6"/>
      <c r="V6724" s="6"/>
      <c r="AJ6724" s="6"/>
      <c r="BC6724" s="6"/>
    </row>
    <row r="6725" spans="8:55">
      <c r="H6725" s="6"/>
      <c r="O6725" s="6"/>
      <c r="V6725" s="6"/>
      <c r="AJ6725" s="6"/>
      <c r="BC6725" s="6"/>
    </row>
    <row r="6726" spans="8:55">
      <c r="H6726" s="6"/>
      <c r="O6726" s="6"/>
      <c r="V6726" s="6"/>
      <c r="AJ6726" s="6"/>
      <c r="BC6726" s="6"/>
    </row>
    <row r="6727" spans="8:55">
      <c r="H6727" s="6"/>
      <c r="O6727" s="6"/>
      <c r="V6727" s="6"/>
      <c r="AJ6727" s="6"/>
      <c r="BC6727" s="6"/>
    </row>
    <row r="6728" spans="8:55">
      <c r="H6728" s="6"/>
      <c r="O6728" s="6"/>
      <c r="V6728" s="6"/>
      <c r="AJ6728" s="6"/>
      <c r="BC6728" s="6"/>
    </row>
    <row r="6729" spans="8:55">
      <c r="H6729" s="6"/>
      <c r="O6729" s="6"/>
      <c r="V6729" s="6"/>
      <c r="AJ6729" s="6"/>
      <c r="BC6729" s="6"/>
    </row>
    <row r="6730" spans="8:55">
      <c r="H6730" s="6"/>
      <c r="O6730" s="6"/>
      <c r="V6730" s="6"/>
      <c r="AJ6730" s="6"/>
      <c r="BC6730" s="6"/>
    </row>
    <row r="6731" spans="8:55">
      <c r="H6731" s="6"/>
      <c r="O6731" s="6"/>
      <c r="V6731" s="6"/>
      <c r="AJ6731" s="6"/>
      <c r="BC6731" s="6"/>
    </row>
    <row r="6732" spans="8:55">
      <c r="H6732" s="6"/>
      <c r="O6732" s="6"/>
      <c r="V6732" s="6"/>
      <c r="AJ6732" s="6"/>
      <c r="BC6732" s="6"/>
    </row>
    <row r="6733" spans="8:55">
      <c r="H6733" s="6"/>
      <c r="O6733" s="6"/>
      <c r="V6733" s="6"/>
      <c r="AJ6733" s="6"/>
      <c r="BC6733" s="6"/>
    </row>
    <row r="6734" spans="8:55">
      <c r="H6734" s="6"/>
      <c r="O6734" s="6"/>
      <c r="V6734" s="6"/>
      <c r="AJ6734" s="6"/>
      <c r="BC6734" s="6"/>
    </row>
    <row r="6735" spans="8:55">
      <c r="H6735" s="6"/>
      <c r="O6735" s="6"/>
      <c r="V6735" s="6"/>
      <c r="AJ6735" s="6"/>
      <c r="BC6735" s="6"/>
    </row>
    <row r="6736" spans="8:55">
      <c r="H6736" s="6"/>
      <c r="O6736" s="6"/>
      <c r="V6736" s="6"/>
      <c r="AJ6736" s="6"/>
      <c r="BC6736" s="6"/>
    </row>
    <row r="6737" spans="8:55">
      <c r="H6737" s="6"/>
      <c r="O6737" s="6"/>
      <c r="V6737" s="6"/>
      <c r="AJ6737" s="6"/>
      <c r="BC6737" s="6"/>
    </row>
    <row r="6738" spans="8:55">
      <c r="H6738" s="6"/>
      <c r="O6738" s="6"/>
      <c r="V6738" s="6"/>
      <c r="AJ6738" s="6"/>
      <c r="BC6738" s="6"/>
    </row>
    <row r="6739" spans="8:55">
      <c r="H6739" s="6"/>
      <c r="O6739" s="6"/>
      <c r="V6739" s="6"/>
      <c r="AJ6739" s="6"/>
      <c r="BC6739" s="6"/>
    </row>
    <row r="6740" spans="8:55">
      <c r="H6740" s="6"/>
      <c r="O6740" s="6"/>
      <c r="V6740" s="6"/>
      <c r="AJ6740" s="6"/>
      <c r="BC6740" s="6"/>
    </row>
    <row r="6741" spans="8:55">
      <c r="H6741" s="6"/>
      <c r="O6741" s="6"/>
      <c r="V6741" s="6"/>
      <c r="AJ6741" s="6"/>
      <c r="BC6741" s="6"/>
    </row>
    <row r="6742" spans="8:55">
      <c r="H6742" s="6"/>
      <c r="O6742" s="6"/>
      <c r="V6742" s="6"/>
      <c r="AJ6742" s="6"/>
      <c r="BC6742" s="6"/>
    </row>
    <row r="6743" spans="8:55">
      <c r="H6743" s="6"/>
      <c r="O6743" s="6"/>
      <c r="V6743" s="6"/>
      <c r="AJ6743" s="6"/>
      <c r="BC6743" s="6"/>
    </row>
    <row r="6744" spans="8:55">
      <c r="H6744" s="6"/>
      <c r="O6744" s="6"/>
      <c r="V6744" s="6"/>
      <c r="AJ6744" s="6"/>
      <c r="BC6744" s="6"/>
    </row>
    <row r="6745" spans="8:55">
      <c r="H6745" s="6"/>
      <c r="O6745" s="6"/>
      <c r="V6745" s="6"/>
      <c r="AJ6745" s="6"/>
      <c r="BC6745" s="6"/>
    </row>
    <row r="6746" spans="8:55">
      <c r="H6746" s="6"/>
      <c r="O6746" s="6"/>
      <c r="V6746" s="6"/>
      <c r="AJ6746" s="6"/>
      <c r="BC6746" s="6"/>
    </row>
    <row r="6747" spans="8:55">
      <c r="H6747" s="6"/>
      <c r="O6747" s="6"/>
      <c r="V6747" s="6"/>
      <c r="AJ6747" s="6"/>
      <c r="BC6747" s="6"/>
    </row>
    <row r="6748" spans="8:55">
      <c r="H6748" s="6"/>
      <c r="O6748" s="6"/>
      <c r="V6748" s="6"/>
      <c r="AJ6748" s="6"/>
      <c r="BC6748" s="6"/>
    </row>
    <row r="6749" spans="8:55">
      <c r="H6749" s="6"/>
      <c r="O6749" s="6"/>
      <c r="V6749" s="6"/>
      <c r="AJ6749" s="6"/>
      <c r="BC6749" s="6"/>
    </row>
    <row r="6750" spans="8:55">
      <c r="H6750" s="6"/>
      <c r="O6750" s="6"/>
      <c r="V6750" s="6"/>
      <c r="AJ6750" s="6"/>
      <c r="BC6750" s="6"/>
    </row>
    <row r="6751" spans="8:55">
      <c r="H6751" s="6"/>
      <c r="O6751" s="6"/>
      <c r="V6751" s="6"/>
      <c r="AJ6751" s="6"/>
      <c r="BC6751" s="6"/>
    </row>
    <row r="6752" spans="8:55">
      <c r="H6752" s="6"/>
      <c r="O6752" s="6"/>
      <c r="V6752" s="6"/>
      <c r="AJ6752" s="6"/>
      <c r="BC6752" s="6"/>
    </row>
    <row r="6753" spans="8:55">
      <c r="H6753" s="6"/>
      <c r="O6753" s="6"/>
      <c r="V6753" s="6"/>
      <c r="AJ6753" s="6"/>
      <c r="BC6753" s="6"/>
    </row>
    <row r="6754" spans="8:55">
      <c r="H6754" s="6"/>
      <c r="O6754" s="6"/>
      <c r="V6754" s="6"/>
      <c r="AJ6754" s="6"/>
      <c r="BC6754" s="6"/>
    </row>
    <row r="6755" spans="8:55">
      <c r="H6755" s="6"/>
      <c r="O6755" s="6"/>
      <c r="V6755" s="6"/>
      <c r="AJ6755" s="6"/>
      <c r="BC6755" s="6"/>
    </row>
    <row r="6756" spans="8:55">
      <c r="H6756" s="6"/>
      <c r="O6756" s="6"/>
      <c r="V6756" s="6"/>
      <c r="AJ6756" s="6"/>
      <c r="BC6756" s="6"/>
    </row>
    <row r="6757" spans="8:55">
      <c r="H6757" s="6"/>
      <c r="O6757" s="6"/>
      <c r="V6757" s="6"/>
      <c r="AJ6757" s="6"/>
      <c r="BC6757" s="6"/>
    </row>
    <row r="6758" spans="8:55">
      <c r="H6758" s="6"/>
      <c r="O6758" s="6"/>
      <c r="V6758" s="6"/>
      <c r="AJ6758" s="6"/>
      <c r="BC6758" s="6"/>
    </row>
    <row r="6759" spans="8:55">
      <c r="H6759" s="6"/>
      <c r="O6759" s="6"/>
      <c r="V6759" s="6"/>
      <c r="AJ6759" s="6"/>
      <c r="BC6759" s="6"/>
    </row>
    <row r="6760" spans="8:55">
      <c r="H6760" s="6"/>
      <c r="O6760" s="6"/>
      <c r="V6760" s="6"/>
      <c r="AJ6760" s="6"/>
      <c r="BC6760" s="6"/>
    </row>
    <row r="6761" spans="8:55">
      <c r="H6761" s="6"/>
      <c r="O6761" s="6"/>
      <c r="V6761" s="6"/>
      <c r="AJ6761" s="6"/>
      <c r="BC6761" s="6"/>
    </row>
    <row r="6762" spans="8:55">
      <c r="H6762" s="6"/>
      <c r="O6762" s="6"/>
      <c r="V6762" s="6"/>
      <c r="AJ6762" s="6"/>
      <c r="BC6762" s="6"/>
    </row>
    <row r="6763" spans="8:55">
      <c r="H6763" s="6"/>
      <c r="O6763" s="6"/>
      <c r="V6763" s="6"/>
      <c r="AJ6763" s="6"/>
      <c r="BC6763" s="6"/>
    </row>
    <row r="6764" spans="8:55">
      <c r="H6764" s="6"/>
      <c r="O6764" s="6"/>
      <c r="V6764" s="6"/>
      <c r="AJ6764" s="6"/>
      <c r="BC6764" s="6"/>
    </row>
    <row r="6765" spans="8:55">
      <c r="H6765" s="6"/>
      <c r="O6765" s="6"/>
      <c r="V6765" s="6"/>
      <c r="AJ6765" s="6"/>
      <c r="BC6765" s="6"/>
    </row>
    <row r="6766" spans="8:55">
      <c r="H6766" s="6"/>
      <c r="O6766" s="6"/>
      <c r="V6766" s="6"/>
      <c r="AJ6766" s="6"/>
      <c r="BC6766" s="6"/>
    </row>
    <row r="6767" spans="8:55">
      <c r="H6767" s="6"/>
      <c r="O6767" s="6"/>
      <c r="V6767" s="6"/>
      <c r="AJ6767" s="6"/>
      <c r="BC6767" s="6"/>
    </row>
    <row r="6768" spans="8:55">
      <c r="H6768" s="6"/>
      <c r="O6768" s="6"/>
      <c r="V6768" s="6"/>
      <c r="AJ6768" s="6"/>
      <c r="BC6768" s="6"/>
    </row>
    <row r="6769" spans="8:55">
      <c r="H6769" s="6"/>
      <c r="O6769" s="6"/>
      <c r="V6769" s="6"/>
      <c r="AJ6769" s="6"/>
      <c r="BC6769" s="6"/>
    </row>
    <row r="6770" spans="8:55">
      <c r="H6770" s="6"/>
      <c r="O6770" s="6"/>
      <c r="V6770" s="6"/>
      <c r="AJ6770" s="6"/>
      <c r="BC6770" s="6"/>
    </row>
    <row r="6771" spans="8:55">
      <c r="H6771" s="6"/>
      <c r="O6771" s="6"/>
      <c r="V6771" s="6"/>
      <c r="AJ6771" s="6"/>
      <c r="BC6771" s="6"/>
    </row>
    <row r="6772" spans="8:55">
      <c r="H6772" s="6"/>
      <c r="O6772" s="6"/>
      <c r="V6772" s="6"/>
      <c r="AJ6772" s="6"/>
      <c r="BC6772" s="6"/>
    </row>
    <row r="6773" spans="8:55">
      <c r="H6773" s="6"/>
      <c r="O6773" s="6"/>
      <c r="V6773" s="6"/>
      <c r="AJ6773" s="6"/>
      <c r="BC6773" s="6"/>
    </row>
    <row r="6774" spans="8:55">
      <c r="H6774" s="6"/>
      <c r="O6774" s="6"/>
      <c r="V6774" s="6"/>
      <c r="AJ6774" s="6"/>
      <c r="BC6774" s="6"/>
    </row>
    <row r="6775" spans="8:55">
      <c r="H6775" s="6"/>
      <c r="O6775" s="6"/>
      <c r="V6775" s="6"/>
      <c r="AJ6775" s="6"/>
      <c r="BC6775" s="6"/>
    </row>
    <row r="6776" spans="8:55">
      <c r="H6776" s="6"/>
      <c r="O6776" s="6"/>
      <c r="V6776" s="6"/>
      <c r="AJ6776" s="6"/>
      <c r="BC6776" s="6"/>
    </row>
    <row r="6777" spans="8:55">
      <c r="H6777" s="6"/>
      <c r="O6777" s="6"/>
      <c r="V6777" s="6"/>
      <c r="AJ6777" s="6"/>
      <c r="BC6777" s="6"/>
    </row>
    <row r="6778" spans="8:55">
      <c r="H6778" s="6"/>
      <c r="O6778" s="6"/>
      <c r="V6778" s="6"/>
      <c r="AJ6778" s="6"/>
      <c r="BC6778" s="6"/>
    </row>
    <row r="6779" spans="8:55">
      <c r="H6779" s="6"/>
      <c r="O6779" s="6"/>
      <c r="V6779" s="6"/>
      <c r="AJ6779" s="6"/>
      <c r="BC6779" s="6"/>
    </row>
    <row r="6780" spans="8:55">
      <c r="H6780" s="6"/>
      <c r="O6780" s="6"/>
      <c r="V6780" s="6"/>
      <c r="AJ6780" s="6"/>
      <c r="BC6780" s="6"/>
    </row>
    <row r="6781" spans="8:55">
      <c r="H6781" s="6"/>
      <c r="O6781" s="6"/>
      <c r="V6781" s="6"/>
      <c r="AJ6781" s="6"/>
      <c r="BC6781" s="6"/>
    </row>
    <row r="6782" spans="8:55">
      <c r="H6782" s="6"/>
      <c r="O6782" s="6"/>
      <c r="V6782" s="6"/>
      <c r="AJ6782" s="6"/>
      <c r="BC6782" s="6"/>
    </row>
    <row r="6783" spans="8:55">
      <c r="H6783" s="6"/>
      <c r="O6783" s="6"/>
      <c r="V6783" s="6"/>
      <c r="AJ6783" s="6"/>
      <c r="BC6783" s="6"/>
    </row>
    <row r="6784" spans="8:55">
      <c r="H6784" s="6"/>
      <c r="O6784" s="6"/>
      <c r="V6784" s="6"/>
      <c r="AJ6784" s="6"/>
      <c r="BC6784" s="6"/>
    </row>
    <row r="6785" spans="8:55">
      <c r="H6785" s="6"/>
      <c r="O6785" s="6"/>
      <c r="V6785" s="6"/>
      <c r="AJ6785" s="6"/>
      <c r="BC6785" s="6"/>
    </row>
    <row r="6786" spans="8:55">
      <c r="H6786" s="6"/>
      <c r="O6786" s="6"/>
      <c r="V6786" s="6"/>
      <c r="AJ6786" s="6"/>
      <c r="BC6786" s="6"/>
    </row>
    <row r="6787" spans="8:55">
      <c r="H6787" s="6"/>
      <c r="O6787" s="6"/>
      <c r="V6787" s="6"/>
      <c r="AJ6787" s="6"/>
      <c r="BC6787" s="6"/>
    </row>
    <row r="6788" spans="8:55">
      <c r="H6788" s="6"/>
      <c r="O6788" s="6"/>
      <c r="V6788" s="6"/>
      <c r="AJ6788" s="6"/>
      <c r="BC6788" s="6"/>
    </row>
    <row r="6789" spans="8:55">
      <c r="H6789" s="6"/>
      <c r="O6789" s="6"/>
      <c r="V6789" s="6"/>
      <c r="AJ6789" s="6"/>
      <c r="BC6789" s="6"/>
    </row>
    <row r="6790" spans="8:55">
      <c r="H6790" s="6"/>
      <c r="O6790" s="6"/>
      <c r="V6790" s="6"/>
      <c r="AJ6790" s="6"/>
      <c r="BC6790" s="6"/>
    </row>
    <row r="6791" spans="8:55">
      <c r="H6791" s="6"/>
      <c r="O6791" s="6"/>
      <c r="V6791" s="6"/>
      <c r="AJ6791" s="6"/>
      <c r="BC6791" s="6"/>
    </row>
    <row r="6792" spans="8:55">
      <c r="H6792" s="6"/>
      <c r="O6792" s="6"/>
      <c r="V6792" s="6"/>
      <c r="AJ6792" s="6"/>
      <c r="BC6792" s="6"/>
    </row>
    <row r="6793" spans="8:55">
      <c r="H6793" s="6"/>
      <c r="O6793" s="6"/>
      <c r="V6793" s="6"/>
      <c r="AJ6793" s="6"/>
      <c r="BC6793" s="6"/>
    </row>
    <row r="6794" spans="8:55">
      <c r="H6794" s="6"/>
      <c r="O6794" s="6"/>
      <c r="V6794" s="6"/>
      <c r="AJ6794" s="6"/>
      <c r="BC6794" s="6"/>
    </row>
    <row r="6795" spans="8:55">
      <c r="H6795" s="6"/>
      <c r="O6795" s="6"/>
      <c r="V6795" s="6"/>
      <c r="AJ6795" s="6"/>
      <c r="BC6795" s="6"/>
    </row>
    <row r="6796" spans="8:55">
      <c r="H6796" s="6"/>
      <c r="O6796" s="6"/>
      <c r="V6796" s="6"/>
      <c r="AJ6796" s="6"/>
      <c r="BC6796" s="6"/>
    </row>
    <row r="6797" spans="8:55">
      <c r="H6797" s="6"/>
      <c r="O6797" s="6"/>
      <c r="V6797" s="6"/>
      <c r="AJ6797" s="6"/>
      <c r="BC6797" s="6"/>
    </row>
    <row r="6798" spans="8:55">
      <c r="H6798" s="6"/>
      <c r="O6798" s="6"/>
      <c r="V6798" s="6"/>
      <c r="AJ6798" s="6"/>
      <c r="BC6798" s="6"/>
    </row>
    <row r="6799" spans="8:55">
      <c r="H6799" s="6"/>
      <c r="O6799" s="6"/>
      <c r="V6799" s="6"/>
      <c r="AJ6799" s="6"/>
      <c r="BC6799" s="6"/>
    </row>
    <row r="6800" spans="8:55">
      <c r="H6800" s="6"/>
      <c r="O6800" s="6"/>
      <c r="V6800" s="6"/>
      <c r="AJ6800" s="6"/>
      <c r="BC6800" s="6"/>
    </row>
    <row r="6801" spans="8:55">
      <c r="H6801" s="6"/>
      <c r="O6801" s="6"/>
      <c r="V6801" s="6"/>
      <c r="AJ6801" s="6"/>
      <c r="BC6801" s="6"/>
    </row>
    <row r="6802" spans="8:55">
      <c r="H6802" s="6"/>
      <c r="O6802" s="6"/>
      <c r="V6802" s="6"/>
      <c r="AJ6802" s="6"/>
      <c r="BC6802" s="6"/>
    </row>
    <row r="6803" spans="8:55">
      <c r="H6803" s="6"/>
      <c r="O6803" s="6"/>
      <c r="V6803" s="6"/>
      <c r="AJ6803" s="6"/>
      <c r="BC6803" s="6"/>
    </row>
    <row r="6804" spans="8:55">
      <c r="H6804" s="6"/>
      <c r="O6804" s="6"/>
      <c r="V6804" s="6"/>
      <c r="AJ6804" s="6"/>
      <c r="BC6804" s="6"/>
    </row>
    <row r="6805" spans="8:55">
      <c r="H6805" s="6"/>
      <c r="O6805" s="6"/>
      <c r="V6805" s="6"/>
      <c r="AJ6805" s="6"/>
      <c r="BC6805" s="6"/>
    </row>
    <row r="6806" spans="8:55">
      <c r="H6806" s="6"/>
      <c r="O6806" s="6"/>
      <c r="V6806" s="6"/>
      <c r="AJ6806" s="6"/>
      <c r="BC6806" s="6"/>
    </row>
    <row r="6807" spans="8:55">
      <c r="H6807" s="6"/>
      <c r="O6807" s="6"/>
      <c r="V6807" s="6"/>
      <c r="AJ6807" s="6"/>
      <c r="BC6807" s="6"/>
    </row>
    <row r="6808" spans="8:55">
      <c r="H6808" s="6"/>
      <c r="O6808" s="6"/>
      <c r="V6808" s="6"/>
      <c r="AJ6808" s="6"/>
      <c r="BC6808" s="6"/>
    </row>
    <row r="6809" spans="8:55">
      <c r="H6809" s="6"/>
      <c r="O6809" s="6"/>
      <c r="V6809" s="6"/>
      <c r="AJ6809" s="6"/>
      <c r="BC6809" s="6"/>
    </row>
    <row r="6810" spans="8:55">
      <c r="H6810" s="6"/>
      <c r="O6810" s="6"/>
      <c r="V6810" s="6"/>
      <c r="AJ6810" s="6"/>
      <c r="BC6810" s="6"/>
    </row>
    <row r="6811" spans="8:55">
      <c r="H6811" s="6"/>
      <c r="O6811" s="6"/>
      <c r="V6811" s="6"/>
      <c r="AJ6811" s="6"/>
      <c r="BC6811" s="6"/>
    </row>
    <row r="6812" spans="8:55">
      <c r="H6812" s="6"/>
      <c r="O6812" s="6"/>
      <c r="V6812" s="6"/>
      <c r="AJ6812" s="6"/>
      <c r="BC6812" s="6"/>
    </row>
    <row r="6813" spans="8:55">
      <c r="H6813" s="6"/>
      <c r="O6813" s="6"/>
      <c r="V6813" s="6"/>
      <c r="AJ6813" s="6"/>
      <c r="BC6813" s="6"/>
    </row>
    <row r="6814" spans="8:55">
      <c r="H6814" s="6"/>
      <c r="O6814" s="6"/>
      <c r="V6814" s="6"/>
      <c r="AJ6814" s="6"/>
      <c r="BC6814" s="6"/>
    </row>
    <row r="6815" spans="8:55">
      <c r="H6815" s="6"/>
      <c r="O6815" s="6"/>
      <c r="V6815" s="6"/>
      <c r="AJ6815" s="6"/>
      <c r="BC6815" s="6"/>
    </row>
    <row r="6816" spans="8:55">
      <c r="H6816" s="6"/>
      <c r="O6816" s="6"/>
      <c r="V6816" s="6"/>
      <c r="AJ6816" s="6"/>
      <c r="BC6816" s="6"/>
    </row>
    <row r="6817" spans="8:55">
      <c r="H6817" s="6"/>
      <c r="O6817" s="6"/>
      <c r="V6817" s="6"/>
      <c r="AJ6817" s="6"/>
      <c r="BC6817" s="6"/>
    </row>
    <row r="6818" spans="8:55">
      <c r="H6818" s="6"/>
      <c r="O6818" s="6"/>
      <c r="V6818" s="6"/>
      <c r="AJ6818" s="6"/>
      <c r="BC6818" s="6"/>
    </row>
    <row r="6819" spans="8:55">
      <c r="H6819" s="6"/>
      <c r="O6819" s="6"/>
      <c r="V6819" s="6"/>
      <c r="AJ6819" s="6"/>
      <c r="BC6819" s="6"/>
    </row>
    <row r="6820" spans="8:55">
      <c r="H6820" s="6"/>
      <c r="O6820" s="6"/>
      <c r="V6820" s="6"/>
      <c r="AJ6820" s="6"/>
      <c r="BC6820" s="6"/>
    </row>
    <row r="6821" spans="8:55">
      <c r="H6821" s="6"/>
      <c r="O6821" s="6"/>
      <c r="V6821" s="6"/>
      <c r="AJ6821" s="6"/>
      <c r="BC6821" s="6"/>
    </row>
    <row r="6822" spans="8:55">
      <c r="H6822" s="6"/>
      <c r="O6822" s="6"/>
      <c r="V6822" s="6"/>
      <c r="AJ6822" s="6"/>
      <c r="BC6822" s="6"/>
    </row>
    <row r="6823" spans="8:55">
      <c r="H6823" s="6"/>
      <c r="O6823" s="6"/>
      <c r="V6823" s="6"/>
      <c r="AJ6823" s="6"/>
      <c r="BC6823" s="6"/>
    </row>
    <row r="6824" spans="8:55">
      <c r="H6824" s="6"/>
      <c r="O6824" s="6"/>
      <c r="V6824" s="6"/>
      <c r="AJ6824" s="6"/>
      <c r="BC6824" s="6"/>
    </row>
    <row r="6825" spans="8:55">
      <c r="H6825" s="6"/>
      <c r="O6825" s="6"/>
      <c r="V6825" s="6"/>
      <c r="AJ6825" s="6"/>
      <c r="BC6825" s="6"/>
    </row>
    <row r="6826" spans="8:55">
      <c r="H6826" s="6"/>
      <c r="O6826" s="6"/>
      <c r="V6826" s="6"/>
      <c r="AJ6826" s="6"/>
      <c r="BC6826" s="6"/>
    </row>
    <row r="6827" spans="8:55">
      <c r="H6827" s="6"/>
      <c r="O6827" s="6"/>
      <c r="V6827" s="6"/>
      <c r="AJ6827" s="6"/>
      <c r="BC6827" s="6"/>
    </row>
    <row r="6828" spans="8:55">
      <c r="H6828" s="6"/>
      <c r="O6828" s="6"/>
      <c r="V6828" s="6"/>
      <c r="AJ6828" s="6"/>
      <c r="BC6828" s="6"/>
    </row>
    <row r="6829" spans="8:55">
      <c r="H6829" s="6"/>
      <c r="O6829" s="6"/>
      <c r="V6829" s="6"/>
      <c r="AJ6829" s="6"/>
      <c r="BC6829" s="6"/>
    </row>
    <row r="6830" spans="8:55">
      <c r="H6830" s="6"/>
      <c r="O6830" s="6"/>
      <c r="V6830" s="6"/>
      <c r="AJ6830" s="6"/>
      <c r="BC6830" s="6"/>
    </row>
    <row r="6831" spans="8:55">
      <c r="H6831" s="6"/>
      <c r="O6831" s="6"/>
      <c r="V6831" s="6"/>
      <c r="AJ6831" s="6"/>
      <c r="BC6831" s="6"/>
    </row>
    <row r="6832" spans="8:55">
      <c r="H6832" s="6"/>
      <c r="O6832" s="6"/>
      <c r="V6832" s="6"/>
      <c r="AJ6832" s="6"/>
      <c r="BC6832" s="6"/>
    </row>
    <row r="6833" spans="8:55">
      <c r="H6833" s="6"/>
      <c r="O6833" s="6"/>
      <c r="V6833" s="6"/>
      <c r="AJ6833" s="6"/>
      <c r="BC6833" s="6"/>
    </row>
    <row r="6834" spans="8:55">
      <c r="H6834" s="6"/>
      <c r="O6834" s="6"/>
      <c r="V6834" s="6"/>
      <c r="AJ6834" s="6"/>
      <c r="BC6834" s="6"/>
    </row>
    <row r="6835" spans="8:55">
      <c r="H6835" s="6"/>
      <c r="O6835" s="6"/>
      <c r="V6835" s="6"/>
      <c r="AJ6835" s="6"/>
      <c r="BC6835" s="6"/>
    </row>
    <row r="6836" spans="8:55">
      <c r="H6836" s="6"/>
      <c r="O6836" s="6"/>
      <c r="V6836" s="6"/>
      <c r="AJ6836" s="6"/>
      <c r="BC6836" s="6"/>
    </row>
    <row r="6837" spans="8:55">
      <c r="H6837" s="6"/>
      <c r="O6837" s="6"/>
      <c r="V6837" s="6"/>
      <c r="AJ6837" s="6"/>
      <c r="BC6837" s="6"/>
    </row>
    <row r="6838" spans="8:55">
      <c r="H6838" s="6"/>
      <c r="O6838" s="6"/>
      <c r="V6838" s="6"/>
      <c r="AJ6838" s="6"/>
      <c r="BC6838" s="6"/>
    </row>
    <row r="6839" spans="8:55">
      <c r="H6839" s="6"/>
      <c r="O6839" s="6"/>
      <c r="V6839" s="6"/>
      <c r="AJ6839" s="6"/>
      <c r="BC6839" s="6"/>
    </row>
    <row r="6840" spans="8:55">
      <c r="H6840" s="6"/>
      <c r="O6840" s="6"/>
      <c r="V6840" s="6"/>
      <c r="AJ6840" s="6"/>
      <c r="BC6840" s="6"/>
    </row>
    <row r="6841" spans="8:55">
      <c r="H6841" s="6"/>
      <c r="O6841" s="6"/>
      <c r="V6841" s="6"/>
      <c r="AJ6841" s="6"/>
      <c r="BC6841" s="6"/>
    </row>
    <row r="6842" spans="8:55">
      <c r="H6842" s="6"/>
      <c r="O6842" s="6"/>
      <c r="V6842" s="6"/>
      <c r="AJ6842" s="6"/>
      <c r="BC6842" s="6"/>
    </row>
    <row r="6843" spans="8:55">
      <c r="H6843" s="6"/>
      <c r="O6843" s="6"/>
      <c r="V6843" s="6"/>
      <c r="AJ6843" s="6"/>
      <c r="BC6843" s="6"/>
    </row>
    <row r="6844" spans="8:55">
      <c r="H6844" s="6"/>
      <c r="O6844" s="6"/>
      <c r="V6844" s="6"/>
      <c r="AJ6844" s="6"/>
      <c r="BC6844" s="6"/>
    </row>
    <row r="6845" spans="8:55">
      <c r="H6845" s="6"/>
      <c r="O6845" s="6"/>
      <c r="V6845" s="6"/>
      <c r="AJ6845" s="6"/>
      <c r="BC6845" s="6"/>
    </row>
    <row r="6846" spans="8:55">
      <c r="H6846" s="6"/>
      <c r="O6846" s="6"/>
      <c r="V6846" s="6"/>
      <c r="AJ6846" s="6"/>
      <c r="BC6846" s="6"/>
    </row>
    <row r="6847" spans="8:55">
      <c r="H6847" s="6"/>
      <c r="O6847" s="6"/>
      <c r="V6847" s="6"/>
      <c r="AJ6847" s="6"/>
      <c r="BC6847" s="6"/>
    </row>
    <row r="6848" spans="8:55">
      <c r="H6848" s="6"/>
      <c r="O6848" s="6"/>
      <c r="V6848" s="6"/>
      <c r="AJ6848" s="6"/>
      <c r="BC6848" s="6"/>
    </row>
    <row r="6849" spans="8:55">
      <c r="H6849" s="6"/>
      <c r="O6849" s="6"/>
      <c r="V6849" s="6"/>
      <c r="AJ6849" s="6"/>
      <c r="BC6849" s="6"/>
    </row>
    <row r="6850" spans="8:55">
      <c r="H6850" s="6"/>
      <c r="O6850" s="6"/>
      <c r="V6850" s="6"/>
      <c r="AJ6850" s="6"/>
      <c r="BC6850" s="6"/>
    </row>
    <row r="6851" spans="8:55">
      <c r="H6851" s="6"/>
      <c r="O6851" s="6"/>
      <c r="V6851" s="6"/>
      <c r="AJ6851" s="6"/>
      <c r="BC6851" s="6"/>
    </row>
    <row r="6852" spans="8:55">
      <c r="H6852" s="6"/>
      <c r="O6852" s="6"/>
      <c r="V6852" s="6"/>
      <c r="AJ6852" s="6"/>
      <c r="BC6852" s="6"/>
    </row>
    <row r="6853" spans="8:55">
      <c r="H6853" s="6"/>
      <c r="O6853" s="6"/>
      <c r="V6853" s="6"/>
      <c r="AJ6853" s="6"/>
      <c r="BC6853" s="6"/>
    </row>
    <row r="6854" spans="8:55">
      <c r="H6854" s="6"/>
      <c r="O6854" s="6"/>
      <c r="V6854" s="6"/>
      <c r="AJ6854" s="6"/>
      <c r="BC6854" s="6"/>
    </row>
    <row r="6855" spans="8:55">
      <c r="H6855" s="6"/>
      <c r="O6855" s="6"/>
      <c r="V6855" s="6"/>
      <c r="AJ6855" s="6"/>
      <c r="BC6855" s="6"/>
    </row>
    <row r="6856" spans="8:55">
      <c r="H6856" s="6"/>
      <c r="O6856" s="6"/>
      <c r="V6856" s="6"/>
      <c r="AJ6856" s="6"/>
      <c r="BC6856" s="6"/>
    </row>
    <row r="6857" spans="8:55">
      <c r="H6857" s="6"/>
      <c r="O6857" s="6"/>
      <c r="V6857" s="6"/>
      <c r="AJ6857" s="6"/>
      <c r="BC6857" s="6"/>
    </row>
    <row r="6858" spans="8:55">
      <c r="H6858" s="6"/>
      <c r="O6858" s="6"/>
      <c r="V6858" s="6"/>
      <c r="AJ6858" s="6"/>
      <c r="BC6858" s="6"/>
    </row>
    <row r="6859" spans="8:55">
      <c r="H6859" s="6"/>
      <c r="O6859" s="6"/>
      <c r="V6859" s="6"/>
      <c r="AJ6859" s="6"/>
      <c r="BC6859" s="6"/>
    </row>
    <row r="6860" spans="8:55">
      <c r="H6860" s="6"/>
      <c r="O6860" s="6"/>
      <c r="V6860" s="6"/>
      <c r="AJ6860" s="6"/>
      <c r="BC6860" s="6"/>
    </row>
    <row r="6861" spans="8:55">
      <c r="H6861" s="6"/>
      <c r="O6861" s="6"/>
      <c r="V6861" s="6"/>
      <c r="AJ6861" s="6"/>
      <c r="BC6861" s="6"/>
    </row>
    <row r="6862" spans="8:55">
      <c r="H6862" s="6"/>
      <c r="O6862" s="6"/>
      <c r="V6862" s="6"/>
      <c r="AJ6862" s="6"/>
      <c r="BC6862" s="6"/>
    </row>
    <row r="6863" spans="8:55">
      <c r="H6863" s="6"/>
      <c r="O6863" s="6"/>
      <c r="V6863" s="6"/>
      <c r="AJ6863" s="6"/>
      <c r="BC6863" s="6"/>
    </row>
    <row r="6864" spans="8:55">
      <c r="H6864" s="6"/>
      <c r="O6864" s="6"/>
      <c r="V6864" s="6"/>
      <c r="AJ6864" s="6"/>
      <c r="BC6864" s="6"/>
    </row>
    <row r="6865" spans="8:55">
      <c r="H6865" s="6"/>
      <c r="O6865" s="6"/>
      <c r="V6865" s="6"/>
      <c r="AJ6865" s="6"/>
      <c r="BC6865" s="6"/>
    </row>
    <row r="6866" spans="8:55">
      <c r="H6866" s="6"/>
      <c r="O6866" s="6"/>
      <c r="V6866" s="6"/>
      <c r="AJ6866" s="6"/>
      <c r="BC6866" s="6"/>
    </row>
    <row r="6867" spans="8:55">
      <c r="H6867" s="6"/>
      <c r="O6867" s="6"/>
      <c r="V6867" s="6"/>
      <c r="AJ6867" s="6"/>
      <c r="BC6867" s="6"/>
    </row>
    <row r="6868" spans="8:55">
      <c r="H6868" s="6"/>
      <c r="O6868" s="6"/>
      <c r="V6868" s="6"/>
      <c r="AJ6868" s="6"/>
      <c r="BC6868" s="6"/>
    </row>
    <row r="6869" spans="8:55">
      <c r="H6869" s="6"/>
      <c r="O6869" s="6"/>
      <c r="V6869" s="6"/>
      <c r="AJ6869" s="6"/>
      <c r="BC6869" s="6"/>
    </row>
    <row r="6870" spans="8:55">
      <c r="H6870" s="6"/>
      <c r="O6870" s="6"/>
      <c r="V6870" s="6"/>
      <c r="AJ6870" s="6"/>
      <c r="BC6870" s="6"/>
    </row>
    <row r="6871" spans="8:55">
      <c r="H6871" s="6"/>
      <c r="O6871" s="6"/>
      <c r="V6871" s="6"/>
      <c r="AJ6871" s="6"/>
      <c r="BC6871" s="6"/>
    </row>
    <row r="6872" spans="8:55">
      <c r="H6872" s="6"/>
      <c r="O6872" s="6"/>
      <c r="V6872" s="6"/>
      <c r="AJ6872" s="6"/>
      <c r="BC6872" s="6"/>
    </row>
    <row r="6873" spans="8:55">
      <c r="H6873" s="6"/>
      <c r="O6873" s="6"/>
      <c r="V6873" s="6"/>
      <c r="AJ6873" s="6"/>
      <c r="BC6873" s="6"/>
    </row>
    <row r="6874" spans="8:55">
      <c r="H6874" s="6"/>
      <c r="O6874" s="6"/>
      <c r="V6874" s="6"/>
      <c r="AJ6874" s="6"/>
      <c r="BC6874" s="6"/>
    </row>
    <row r="6875" spans="8:55">
      <c r="H6875" s="6"/>
      <c r="O6875" s="6"/>
      <c r="V6875" s="6"/>
      <c r="AJ6875" s="6"/>
      <c r="BC6875" s="6"/>
    </row>
    <row r="6876" spans="8:55">
      <c r="H6876" s="6"/>
      <c r="O6876" s="6"/>
      <c r="V6876" s="6"/>
      <c r="AJ6876" s="6"/>
      <c r="BC6876" s="6"/>
    </row>
    <row r="6877" spans="8:55">
      <c r="H6877" s="6"/>
      <c r="O6877" s="6"/>
      <c r="V6877" s="6"/>
      <c r="AJ6877" s="6"/>
      <c r="BC6877" s="6"/>
    </row>
    <row r="6878" spans="8:55">
      <c r="H6878" s="6"/>
      <c r="O6878" s="6"/>
      <c r="V6878" s="6"/>
      <c r="AJ6878" s="6"/>
      <c r="BC6878" s="6"/>
    </row>
    <row r="6879" spans="8:55">
      <c r="H6879" s="6"/>
      <c r="O6879" s="6"/>
      <c r="V6879" s="6"/>
      <c r="AJ6879" s="6"/>
      <c r="BC6879" s="6"/>
    </row>
    <row r="6880" spans="8:55">
      <c r="H6880" s="6"/>
      <c r="O6880" s="6"/>
      <c r="V6880" s="6"/>
      <c r="AJ6880" s="6"/>
      <c r="BC6880" s="6"/>
    </row>
    <row r="6881" spans="8:55">
      <c r="H6881" s="6"/>
      <c r="O6881" s="6"/>
      <c r="V6881" s="6"/>
      <c r="AJ6881" s="6"/>
      <c r="BC6881" s="6"/>
    </row>
    <row r="6882" spans="8:55">
      <c r="H6882" s="6"/>
      <c r="O6882" s="6"/>
      <c r="V6882" s="6"/>
      <c r="AJ6882" s="6"/>
      <c r="BC6882" s="6"/>
    </row>
    <row r="6883" spans="8:55">
      <c r="H6883" s="6"/>
      <c r="O6883" s="6"/>
      <c r="V6883" s="6"/>
      <c r="AJ6883" s="6"/>
      <c r="BC6883" s="6"/>
    </row>
    <row r="6884" spans="8:55">
      <c r="H6884" s="6"/>
      <c r="O6884" s="6"/>
      <c r="V6884" s="6"/>
      <c r="AJ6884" s="6"/>
      <c r="BC6884" s="6"/>
    </row>
    <row r="6885" spans="8:55">
      <c r="H6885" s="6"/>
      <c r="O6885" s="6"/>
      <c r="V6885" s="6"/>
      <c r="AJ6885" s="6"/>
      <c r="BC6885" s="6"/>
    </row>
    <row r="6886" spans="8:55">
      <c r="H6886" s="6"/>
      <c r="O6886" s="6"/>
      <c r="V6886" s="6"/>
      <c r="AJ6886" s="6"/>
      <c r="BC6886" s="6"/>
    </row>
    <row r="6887" spans="8:55">
      <c r="H6887" s="6"/>
      <c r="O6887" s="6"/>
      <c r="V6887" s="6"/>
      <c r="AJ6887" s="6"/>
      <c r="BC6887" s="6"/>
    </row>
    <row r="6888" spans="8:55">
      <c r="H6888" s="6"/>
      <c r="O6888" s="6"/>
      <c r="V6888" s="6"/>
      <c r="AJ6888" s="6"/>
      <c r="BC6888" s="6"/>
    </row>
    <row r="6889" spans="8:55">
      <c r="H6889" s="6"/>
      <c r="O6889" s="6"/>
      <c r="V6889" s="6"/>
      <c r="AJ6889" s="6"/>
      <c r="BC6889" s="6"/>
    </row>
    <row r="6890" spans="8:55">
      <c r="H6890" s="6"/>
      <c r="O6890" s="6"/>
      <c r="V6890" s="6"/>
      <c r="AJ6890" s="6"/>
      <c r="BC6890" s="6"/>
    </row>
    <row r="6891" spans="8:55">
      <c r="H6891" s="6"/>
      <c r="O6891" s="6"/>
      <c r="V6891" s="6"/>
      <c r="AJ6891" s="6"/>
      <c r="BC6891" s="6"/>
    </row>
    <row r="6892" spans="8:55">
      <c r="H6892" s="6"/>
      <c r="O6892" s="6"/>
      <c r="V6892" s="6"/>
      <c r="AJ6892" s="6"/>
      <c r="BC6892" s="6"/>
    </row>
    <row r="6893" spans="8:55">
      <c r="H6893" s="6"/>
      <c r="O6893" s="6"/>
      <c r="V6893" s="6"/>
      <c r="AJ6893" s="6"/>
      <c r="BC6893" s="6"/>
    </row>
    <row r="6894" spans="8:55">
      <c r="H6894" s="6"/>
      <c r="O6894" s="6"/>
      <c r="V6894" s="6"/>
      <c r="AJ6894" s="6"/>
      <c r="BC6894" s="6"/>
    </row>
    <row r="6895" spans="8:55">
      <c r="H6895" s="6"/>
      <c r="O6895" s="6"/>
      <c r="V6895" s="6"/>
      <c r="AJ6895" s="6"/>
      <c r="BC6895" s="6"/>
    </row>
    <row r="6896" spans="8:55">
      <c r="H6896" s="6"/>
      <c r="O6896" s="6"/>
      <c r="V6896" s="6"/>
      <c r="AJ6896" s="6"/>
      <c r="BC6896" s="6"/>
    </row>
    <row r="6897" spans="8:55">
      <c r="H6897" s="6"/>
      <c r="O6897" s="6"/>
      <c r="V6897" s="6"/>
      <c r="AJ6897" s="6"/>
      <c r="BC6897" s="6"/>
    </row>
    <row r="6898" spans="8:55">
      <c r="H6898" s="6"/>
      <c r="O6898" s="6"/>
      <c r="V6898" s="6"/>
      <c r="AJ6898" s="6"/>
      <c r="BC6898" s="6"/>
    </row>
    <row r="6899" spans="8:55">
      <c r="H6899" s="6"/>
      <c r="O6899" s="6"/>
      <c r="V6899" s="6"/>
      <c r="AJ6899" s="6"/>
      <c r="BC6899" s="6"/>
    </row>
    <row r="6900" spans="8:55">
      <c r="H6900" s="6"/>
      <c r="O6900" s="6"/>
      <c r="V6900" s="6"/>
      <c r="AJ6900" s="6"/>
      <c r="BC6900" s="6"/>
    </row>
    <row r="6901" spans="8:55">
      <c r="H6901" s="6"/>
      <c r="O6901" s="6"/>
      <c r="V6901" s="6"/>
      <c r="AJ6901" s="6"/>
      <c r="BC6901" s="6"/>
    </row>
    <row r="6902" spans="8:55">
      <c r="H6902" s="6"/>
      <c r="O6902" s="6"/>
      <c r="V6902" s="6"/>
      <c r="AJ6902" s="6"/>
      <c r="BC6902" s="6"/>
    </row>
    <row r="6903" spans="8:55">
      <c r="H6903" s="6"/>
      <c r="O6903" s="6"/>
      <c r="V6903" s="6"/>
      <c r="AJ6903" s="6"/>
      <c r="BC6903" s="6"/>
    </row>
    <row r="6904" spans="8:55">
      <c r="H6904" s="6"/>
      <c r="O6904" s="6"/>
      <c r="V6904" s="6"/>
      <c r="AJ6904" s="6"/>
      <c r="BC6904" s="6"/>
    </row>
    <row r="6905" spans="8:55">
      <c r="H6905" s="6"/>
      <c r="O6905" s="6"/>
      <c r="V6905" s="6"/>
      <c r="AJ6905" s="6"/>
      <c r="BC6905" s="6"/>
    </row>
    <row r="6906" spans="8:55">
      <c r="H6906" s="6"/>
      <c r="O6906" s="6"/>
      <c r="V6906" s="6"/>
      <c r="AJ6906" s="6"/>
      <c r="BC6906" s="6"/>
    </row>
    <row r="6907" spans="8:55">
      <c r="H6907" s="6"/>
      <c r="O6907" s="6"/>
      <c r="V6907" s="6"/>
      <c r="AJ6907" s="6"/>
      <c r="BC6907" s="6"/>
    </row>
    <row r="6908" spans="8:55">
      <c r="H6908" s="6"/>
      <c r="O6908" s="6"/>
      <c r="V6908" s="6"/>
      <c r="AJ6908" s="6"/>
      <c r="BC6908" s="6"/>
    </row>
    <row r="6909" spans="8:55">
      <c r="H6909" s="6"/>
      <c r="O6909" s="6"/>
      <c r="V6909" s="6"/>
      <c r="AJ6909" s="6"/>
      <c r="BC6909" s="6"/>
    </row>
    <row r="6910" spans="8:55">
      <c r="H6910" s="6"/>
      <c r="O6910" s="6"/>
      <c r="V6910" s="6"/>
      <c r="AJ6910" s="6"/>
      <c r="BC6910" s="6"/>
    </row>
    <row r="6911" spans="8:55">
      <c r="H6911" s="6"/>
      <c r="O6911" s="6"/>
      <c r="V6911" s="6"/>
      <c r="AJ6911" s="6"/>
      <c r="BC6911" s="6"/>
    </row>
    <row r="6912" spans="8:55">
      <c r="H6912" s="6"/>
      <c r="O6912" s="6"/>
      <c r="V6912" s="6"/>
      <c r="AJ6912" s="6"/>
      <c r="BC6912" s="6"/>
    </row>
    <row r="6913" spans="8:55">
      <c r="H6913" s="6"/>
      <c r="O6913" s="6"/>
      <c r="V6913" s="6"/>
      <c r="AJ6913" s="6"/>
      <c r="BC6913" s="6"/>
    </row>
    <row r="6914" spans="8:55">
      <c r="H6914" s="6"/>
      <c r="O6914" s="6"/>
      <c r="V6914" s="6"/>
      <c r="AJ6914" s="6"/>
      <c r="BC6914" s="6"/>
    </row>
    <row r="6915" spans="8:55">
      <c r="H6915" s="6"/>
      <c r="O6915" s="6"/>
      <c r="V6915" s="6"/>
      <c r="AJ6915" s="6"/>
      <c r="BC6915" s="6"/>
    </row>
    <row r="6916" spans="8:55">
      <c r="H6916" s="6"/>
      <c r="O6916" s="6"/>
      <c r="V6916" s="6"/>
      <c r="AJ6916" s="6"/>
      <c r="BC6916" s="6"/>
    </row>
    <row r="6917" spans="8:55">
      <c r="H6917" s="6"/>
      <c r="O6917" s="6"/>
      <c r="V6917" s="6"/>
      <c r="AJ6917" s="6"/>
      <c r="BC6917" s="6"/>
    </row>
    <row r="6918" spans="8:55">
      <c r="H6918" s="6"/>
      <c r="O6918" s="6"/>
      <c r="V6918" s="6"/>
      <c r="AJ6918" s="6"/>
      <c r="BC6918" s="6"/>
    </row>
    <row r="6919" spans="8:55">
      <c r="H6919" s="6"/>
      <c r="O6919" s="6"/>
      <c r="V6919" s="6"/>
      <c r="AJ6919" s="6"/>
      <c r="BC6919" s="6"/>
    </row>
    <row r="6920" spans="8:55">
      <c r="H6920" s="6"/>
      <c r="O6920" s="6"/>
      <c r="V6920" s="6"/>
      <c r="AJ6920" s="6"/>
      <c r="BC6920" s="6"/>
    </row>
    <row r="6921" spans="8:55">
      <c r="H6921" s="6"/>
      <c r="O6921" s="6"/>
      <c r="V6921" s="6"/>
      <c r="AJ6921" s="6"/>
      <c r="BC6921" s="6"/>
    </row>
    <row r="6922" spans="8:55">
      <c r="H6922" s="6"/>
      <c r="O6922" s="6"/>
      <c r="V6922" s="6"/>
      <c r="AJ6922" s="6"/>
      <c r="BC6922" s="6"/>
    </row>
    <row r="6923" spans="8:55">
      <c r="H6923" s="6"/>
      <c r="O6923" s="6"/>
      <c r="V6923" s="6"/>
      <c r="AJ6923" s="6"/>
      <c r="BC6923" s="6"/>
    </row>
    <row r="6924" spans="8:55">
      <c r="H6924" s="6"/>
      <c r="O6924" s="6"/>
      <c r="V6924" s="6"/>
      <c r="AJ6924" s="6"/>
      <c r="BC6924" s="6"/>
    </row>
    <row r="6925" spans="8:55">
      <c r="H6925" s="6"/>
      <c r="O6925" s="6"/>
      <c r="V6925" s="6"/>
      <c r="AJ6925" s="6"/>
      <c r="BC6925" s="6"/>
    </row>
    <row r="6926" spans="8:55">
      <c r="H6926" s="6"/>
      <c r="O6926" s="6"/>
      <c r="V6926" s="6"/>
      <c r="AJ6926" s="6"/>
      <c r="BC6926" s="6"/>
    </row>
    <row r="6927" spans="8:55">
      <c r="H6927" s="6"/>
      <c r="O6927" s="6"/>
      <c r="V6927" s="6"/>
      <c r="AJ6927" s="6"/>
      <c r="BC6927" s="6"/>
    </row>
    <row r="6928" spans="8:55">
      <c r="H6928" s="6"/>
      <c r="O6928" s="6"/>
      <c r="V6928" s="6"/>
      <c r="AJ6928" s="6"/>
      <c r="BC6928" s="6"/>
    </row>
    <row r="6929" spans="8:55">
      <c r="H6929" s="6"/>
      <c r="O6929" s="6"/>
      <c r="V6929" s="6"/>
      <c r="AJ6929" s="6"/>
      <c r="BC6929" s="6"/>
    </row>
    <row r="6930" spans="8:55">
      <c r="H6930" s="6"/>
      <c r="O6930" s="6"/>
      <c r="V6930" s="6"/>
      <c r="AJ6930" s="6"/>
      <c r="BC6930" s="6"/>
    </row>
    <row r="6931" spans="8:55">
      <c r="H6931" s="6"/>
      <c r="O6931" s="6"/>
      <c r="V6931" s="6"/>
      <c r="AJ6931" s="6"/>
      <c r="BC6931" s="6"/>
    </row>
    <row r="6932" spans="8:55">
      <c r="H6932" s="6"/>
      <c r="O6932" s="6"/>
      <c r="V6932" s="6"/>
      <c r="AJ6932" s="6"/>
      <c r="BC6932" s="6"/>
    </row>
    <row r="6933" spans="8:55">
      <c r="H6933" s="6"/>
      <c r="O6933" s="6"/>
      <c r="V6933" s="6"/>
      <c r="AJ6933" s="6"/>
      <c r="BC6933" s="6"/>
    </row>
    <row r="6934" spans="8:55">
      <c r="H6934" s="6"/>
      <c r="O6934" s="6"/>
      <c r="V6934" s="6"/>
      <c r="AJ6934" s="6"/>
      <c r="BC6934" s="6"/>
    </row>
    <row r="6935" spans="8:55">
      <c r="H6935" s="6"/>
      <c r="O6935" s="6"/>
      <c r="V6935" s="6"/>
      <c r="AJ6935" s="6"/>
      <c r="BC6935" s="6"/>
    </row>
    <row r="6936" spans="8:55">
      <c r="H6936" s="6"/>
      <c r="O6936" s="6"/>
      <c r="V6936" s="6"/>
      <c r="AJ6936" s="6"/>
      <c r="BC6936" s="6"/>
    </row>
    <row r="6937" spans="8:55">
      <c r="H6937" s="6"/>
      <c r="O6937" s="6"/>
      <c r="V6937" s="6"/>
      <c r="AJ6937" s="6"/>
      <c r="BC6937" s="6"/>
    </row>
    <row r="6938" spans="8:55">
      <c r="H6938" s="6"/>
      <c r="O6938" s="6"/>
      <c r="V6938" s="6"/>
      <c r="AJ6938" s="6"/>
      <c r="BC6938" s="6"/>
    </row>
    <row r="6939" spans="8:55">
      <c r="H6939" s="6"/>
      <c r="O6939" s="6"/>
      <c r="V6939" s="6"/>
      <c r="AJ6939" s="6"/>
      <c r="BC6939" s="6"/>
    </row>
    <row r="6940" spans="8:55">
      <c r="H6940" s="6"/>
      <c r="O6940" s="6"/>
      <c r="V6940" s="6"/>
      <c r="AJ6940" s="6"/>
      <c r="BC6940" s="6"/>
    </row>
    <row r="6941" spans="8:55">
      <c r="H6941" s="6"/>
      <c r="O6941" s="6"/>
      <c r="V6941" s="6"/>
      <c r="AJ6941" s="6"/>
      <c r="BC6941" s="6"/>
    </row>
    <row r="6942" spans="8:55">
      <c r="H6942" s="6"/>
      <c r="O6942" s="6"/>
      <c r="V6942" s="6"/>
      <c r="AJ6942" s="6"/>
      <c r="BC6942" s="6"/>
    </row>
    <row r="6943" spans="8:55">
      <c r="H6943" s="6"/>
      <c r="O6943" s="6"/>
      <c r="V6943" s="6"/>
      <c r="AJ6943" s="6"/>
      <c r="BC6943" s="6"/>
    </row>
    <row r="6944" spans="8:55">
      <c r="H6944" s="6"/>
      <c r="O6944" s="6"/>
      <c r="V6944" s="6"/>
      <c r="AJ6944" s="6"/>
      <c r="BC6944" s="6"/>
    </row>
    <row r="6945" spans="8:55">
      <c r="H6945" s="6"/>
      <c r="O6945" s="6"/>
      <c r="V6945" s="6"/>
      <c r="AJ6945" s="6"/>
      <c r="BC6945" s="6"/>
    </row>
    <row r="6946" spans="8:55">
      <c r="H6946" s="6"/>
      <c r="O6946" s="6"/>
      <c r="V6946" s="6"/>
      <c r="AJ6946" s="6"/>
      <c r="BC6946" s="6"/>
    </row>
    <row r="6947" spans="8:55">
      <c r="H6947" s="6"/>
      <c r="O6947" s="6"/>
      <c r="V6947" s="6"/>
      <c r="AJ6947" s="6"/>
      <c r="BC6947" s="6"/>
    </row>
    <row r="6948" spans="8:55">
      <c r="H6948" s="6"/>
      <c r="O6948" s="6"/>
      <c r="V6948" s="6"/>
      <c r="AJ6948" s="6"/>
      <c r="BC6948" s="6"/>
    </row>
    <row r="6949" spans="8:55">
      <c r="H6949" s="6"/>
      <c r="O6949" s="6"/>
      <c r="V6949" s="6"/>
      <c r="AJ6949" s="6"/>
      <c r="BC6949" s="6"/>
    </row>
    <row r="6950" spans="8:55">
      <c r="H6950" s="6"/>
      <c r="O6950" s="6"/>
      <c r="V6950" s="6"/>
      <c r="AJ6950" s="6"/>
      <c r="BC6950" s="6"/>
    </row>
    <row r="6951" spans="8:55">
      <c r="H6951" s="6"/>
      <c r="O6951" s="6"/>
      <c r="V6951" s="6"/>
      <c r="AJ6951" s="6"/>
      <c r="BC6951" s="6"/>
    </row>
    <row r="6952" spans="8:55">
      <c r="H6952" s="6"/>
      <c r="O6952" s="6"/>
      <c r="V6952" s="6"/>
      <c r="AJ6952" s="6"/>
      <c r="BC6952" s="6"/>
    </row>
    <row r="6953" spans="8:55">
      <c r="H6953" s="6"/>
      <c r="O6953" s="6"/>
      <c r="V6953" s="6"/>
      <c r="AJ6953" s="6"/>
      <c r="BC6953" s="6"/>
    </row>
    <row r="6954" spans="8:55">
      <c r="H6954" s="6"/>
      <c r="O6954" s="6"/>
      <c r="V6954" s="6"/>
      <c r="AJ6954" s="6"/>
      <c r="BC6954" s="6"/>
    </row>
    <row r="6955" spans="8:55">
      <c r="H6955" s="6"/>
      <c r="O6955" s="6"/>
      <c r="V6955" s="6"/>
      <c r="AJ6955" s="6"/>
      <c r="BC6955" s="6"/>
    </row>
    <row r="6956" spans="8:55">
      <c r="H6956" s="6"/>
      <c r="O6956" s="6"/>
      <c r="V6956" s="6"/>
      <c r="AJ6956" s="6"/>
      <c r="BC6956" s="6"/>
    </row>
    <row r="6957" spans="8:55">
      <c r="H6957" s="6"/>
      <c r="O6957" s="6"/>
      <c r="V6957" s="6"/>
      <c r="AJ6957" s="6"/>
      <c r="BC6957" s="6"/>
    </row>
    <row r="6958" spans="8:55">
      <c r="H6958" s="6"/>
      <c r="O6958" s="6"/>
      <c r="V6958" s="6"/>
      <c r="AJ6958" s="6"/>
      <c r="BC6958" s="6"/>
    </row>
    <row r="6959" spans="8:55">
      <c r="H6959" s="6"/>
      <c r="O6959" s="6"/>
      <c r="V6959" s="6"/>
      <c r="AJ6959" s="6"/>
      <c r="BC6959" s="6"/>
    </row>
    <row r="6960" spans="8:55">
      <c r="H6960" s="6"/>
      <c r="O6960" s="6"/>
      <c r="V6960" s="6"/>
      <c r="AJ6960" s="6"/>
      <c r="BC6960" s="6"/>
    </row>
    <row r="6961" spans="8:55">
      <c r="H6961" s="6"/>
      <c r="O6961" s="6"/>
      <c r="V6961" s="6"/>
      <c r="AJ6961" s="6"/>
      <c r="BC6961" s="6"/>
    </row>
    <row r="6962" spans="8:55">
      <c r="H6962" s="6"/>
      <c r="O6962" s="6"/>
      <c r="V6962" s="6"/>
      <c r="AJ6962" s="6"/>
      <c r="BC6962" s="6"/>
    </row>
    <row r="6963" spans="8:55">
      <c r="H6963" s="6"/>
      <c r="O6963" s="6"/>
      <c r="V6963" s="6"/>
      <c r="AJ6963" s="6"/>
      <c r="BC6963" s="6"/>
    </row>
    <row r="6964" spans="8:55">
      <c r="H6964" s="6"/>
      <c r="O6964" s="6"/>
      <c r="V6964" s="6"/>
      <c r="AJ6964" s="6"/>
      <c r="BC6964" s="6"/>
    </row>
    <row r="6965" spans="8:55">
      <c r="H6965" s="6"/>
      <c r="O6965" s="6"/>
      <c r="V6965" s="6"/>
      <c r="AJ6965" s="6"/>
      <c r="BC6965" s="6"/>
    </row>
    <row r="6966" spans="8:55">
      <c r="H6966" s="6"/>
      <c r="O6966" s="6"/>
      <c r="V6966" s="6"/>
      <c r="AJ6966" s="6"/>
      <c r="BC6966" s="6"/>
    </row>
    <row r="6967" spans="8:55">
      <c r="H6967" s="6"/>
      <c r="O6967" s="6"/>
      <c r="V6967" s="6"/>
      <c r="AJ6967" s="6"/>
      <c r="BC6967" s="6"/>
    </row>
    <row r="6968" spans="8:55">
      <c r="H6968" s="6"/>
      <c r="O6968" s="6"/>
      <c r="V6968" s="6"/>
      <c r="AJ6968" s="6"/>
      <c r="BC6968" s="6"/>
    </row>
    <row r="6969" spans="8:55">
      <c r="H6969" s="6"/>
      <c r="O6969" s="6"/>
      <c r="V6969" s="6"/>
      <c r="AJ6969" s="6"/>
      <c r="BC6969" s="6"/>
    </row>
    <row r="6970" spans="8:55">
      <c r="H6970" s="6"/>
      <c r="O6970" s="6"/>
      <c r="V6970" s="6"/>
      <c r="AJ6970" s="6"/>
      <c r="BC6970" s="6"/>
    </row>
    <row r="6971" spans="8:55">
      <c r="H6971" s="6"/>
      <c r="O6971" s="6"/>
      <c r="V6971" s="6"/>
      <c r="AJ6971" s="6"/>
      <c r="BC6971" s="6"/>
    </row>
    <row r="6972" spans="8:55">
      <c r="H6972" s="6"/>
      <c r="O6972" s="6"/>
      <c r="V6972" s="6"/>
      <c r="AJ6972" s="6"/>
      <c r="BC6972" s="6"/>
    </row>
    <row r="6973" spans="8:55">
      <c r="H6973" s="6"/>
      <c r="O6973" s="6"/>
      <c r="V6973" s="6"/>
      <c r="AJ6973" s="6"/>
      <c r="BC6973" s="6"/>
    </row>
    <row r="6974" spans="8:55">
      <c r="H6974" s="6"/>
      <c r="O6974" s="6"/>
      <c r="V6974" s="6"/>
      <c r="AJ6974" s="6"/>
      <c r="BC6974" s="6"/>
    </row>
    <row r="6975" spans="8:55">
      <c r="H6975" s="6"/>
      <c r="O6975" s="6"/>
      <c r="V6975" s="6"/>
      <c r="AJ6975" s="6"/>
      <c r="BC6975" s="6"/>
    </row>
    <row r="6976" spans="8:55">
      <c r="H6976" s="6"/>
      <c r="O6976" s="6"/>
      <c r="V6976" s="6"/>
      <c r="AJ6976" s="6"/>
      <c r="BC6976" s="6"/>
    </row>
    <row r="6977" spans="8:55">
      <c r="H6977" s="6"/>
      <c r="O6977" s="6"/>
      <c r="V6977" s="6"/>
      <c r="AJ6977" s="6"/>
      <c r="BC6977" s="6"/>
    </row>
    <row r="6978" spans="8:55">
      <c r="H6978" s="6"/>
      <c r="O6978" s="6"/>
      <c r="V6978" s="6"/>
      <c r="AJ6978" s="6"/>
      <c r="BC6978" s="6"/>
    </row>
    <row r="6979" spans="8:55">
      <c r="H6979" s="6"/>
      <c r="O6979" s="6"/>
      <c r="V6979" s="6"/>
      <c r="AJ6979" s="6"/>
      <c r="BC6979" s="6"/>
    </row>
    <row r="6980" spans="8:55">
      <c r="H6980" s="6"/>
      <c r="O6980" s="6"/>
      <c r="V6980" s="6"/>
      <c r="AJ6980" s="6"/>
      <c r="BC6980" s="6"/>
    </row>
    <row r="6981" spans="8:55">
      <c r="H6981" s="6"/>
      <c r="O6981" s="6"/>
      <c r="V6981" s="6"/>
      <c r="AJ6981" s="6"/>
      <c r="BC6981" s="6"/>
    </row>
    <row r="6982" spans="8:55">
      <c r="H6982" s="6"/>
      <c r="O6982" s="6"/>
      <c r="V6982" s="6"/>
      <c r="AJ6982" s="6"/>
      <c r="BC6982" s="6"/>
    </row>
    <row r="6983" spans="8:55">
      <c r="H6983" s="6"/>
      <c r="O6983" s="6"/>
      <c r="V6983" s="6"/>
      <c r="AJ6983" s="6"/>
      <c r="BC6983" s="6"/>
    </row>
    <row r="6984" spans="8:55">
      <c r="H6984" s="6"/>
      <c r="O6984" s="6"/>
      <c r="V6984" s="6"/>
      <c r="AJ6984" s="6"/>
      <c r="BC6984" s="6"/>
    </row>
    <row r="6985" spans="8:55">
      <c r="H6985" s="6"/>
      <c r="O6985" s="6"/>
      <c r="V6985" s="6"/>
      <c r="AJ6985" s="6"/>
      <c r="BC6985" s="6"/>
    </row>
    <row r="6986" spans="8:55">
      <c r="H6986" s="6"/>
      <c r="O6986" s="6"/>
      <c r="V6986" s="6"/>
      <c r="AJ6986" s="6"/>
      <c r="BC6986" s="6"/>
    </row>
    <row r="6987" spans="8:55">
      <c r="H6987" s="6"/>
      <c r="O6987" s="6"/>
      <c r="V6987" s="6"/>
      <c r="AJ6987" s="6"/>
      <c r="BC6987" s="6"/>
    </row>
    <row r="6988" spans="8:55">
      <c r="H6988" s="6"/>
      <c r="O6988" s="6"/>
      <c r="V6988" s="6"/>
      <c r="AJ6988" s="6"/>
      <c r="BC6988" s="6"/>
    </row>
    <row r="6989" spans="8:55">
      <c r="H6989" s="6"/>
      <c r="O6989" s="6"/>
      <c r="V6989" s="6"/>
      <c r="AJ6989" s="6"/>
      <c r="BC6989" s="6"/>
    </row>
    <row r="6990" spans="8:55">
      <c r="H6990" s="6"/>
      <c r="O6990" s="6"/>
      <c r="V6990" s="6"/>
      <c r="AJ6990" s="6"/>
      <c r="BC6990" s="6"/>
    </row>
    <row r="6991" spans="8:55">
      <c r="H6991" s="6"/>
      <c r="O6991" s="6"/>
      <c r="V6991" s="6"/>
      <c r="AJ6991" s="6"/>
      <c r="BC6991" s="6"/>
    </row>
    <row r="6992" spans="8:55">
      <c r="H6992" s="6"/>
      <c r="O6992" s="6"/>
      <c r="V6992" s="6"/>
      <c r="AJ6992" s="6"/>
      <c r="BC6992" s="6"/>
    </row>
    <row r="6993" spans="8:55">
      <c r="H6993" s="6"/>
      <c r="O6993" s="6"/>
      <c r="V6993" s="6"/>
      <c r="AJ6993" s="6"/>
      <c r="BC6993" s="6"/>
    </row>
    <row r="6994" spans="8:55">
      <c r="H6994" s="6"/>
      <c r="O6994" s="6"/>
      <c r="V6994" s="6"/>
      <c r="AJ6994" s="6"/>
      <c r="BC6994" s="6"/>
    </row>
    <row r="6995" spans="8:55">
      <c r="H6995" s="6"/>
      <c r="O6995" s="6"/>
      <c r="V6995" s="6"/>
      <c r="AJ6995" s="6"/>
      <c r="BC6995" s="6"/>
    </row>
    <row r="6996" spans="8:55">
      <c r="H6996" s="6"/>
      <c r="O6996" s="6"/>
      <c r="V6996" s="6"/>
      <c r="AJ6996" s="6"/>
      <c r="BC6996" s="6"/>
    </row>
    <row r="6997" spans="8:55">
      <c r="H6997" s="6"/>
      <c r="O6997" s="6"/>
      <c r="V6997" s="6"/>
      <c r="AJ6997" s="6"/>
      <c r="BC6997" s="6"/>
    </row>
    <row r="6998" spans="8:55">
      <c r="H6998" s="6"/>
      <c r="O6998" s="6"/>
      <c r="V6998" s="6"/>
      <c r="AJ6998" s="6"/>
      <c r="BC6998" s="6"/>
    </row>
    <row r="6999" spans="8:55">
      <c r="H6999" s="6"/>
      <c r="O6999" s="6"/>
      <c r="V6999" s="6"/>
      <c r="AJ6999" s="6"/>
      <c r="BC6999" s="6"/>
    </row>
    <row r="7000" spans="8:55">
      <c r="H7000" s="6"/>
      <c r="O7000" s="6"/>
      <c r="V7000" s="6"/>
      <c r="AJ7000" s="6"/>
      <c r="BC7000" s="6"/>
    </row>
    <row r="7001" spans="8:55">
      <c r="H7001" s="6"/>
      <c r="O7001" s="6"/>
      <c r="V7001" s="6"/>
      <c r="AJ7001" s="6"/>
      <c r="BC7001" s="6"/>
    </row>
    <row r="7002" spans="8:55">
      <c r="H7002" s="6"/>
      <c r="O7002" s="6"/>
      <c r="V7002" s="6"/>
      <c r="AJ7002" s="6"/>
      <c r="BC7002" s="6"/>
    </row>
    <row r="7003" spans="8:55">
      <c r="H7003" s="6"/>
      <c r="O7003" s="6"/>
      <c r="V7003" s="6"/>
      <c r="AJ7003" s="6"/>
      <c r="BC7003" s="6"/>
    </row>
    <row r="7004" spans="8:55">
      <c r="H7004" s="6"/>
      <c r="O7004" s="6"/>
      <c r="V7004" s="6"/>
      <c r="AJ7004" s="6"/>
      <c r="BC7004" s="6"/>
    </row>
    <row r="7005" spans="8:55">
      <c r="H7005" s="6"/>
      <c r="O7005" s="6"/>
      <c r="V7005" s="6"/>
      <c r="AJ7005" s="6"/>
      <c r="BC7005" s="6"/>
    </row>
    <row r="7006" spans="8:55">
      <c r="H7006" s="6"/>
      <c r="O7006" s="6"/>
      <c r="V7006" s="6"/>
      <c r="AJ7006" s="6"/>
      <c r="BC7006" s="6"/>
    </row>
    <row r="7007" spans="8:55">
      <c r="H7007" s="6"/>
      <c r="O7007" s="6"/>
      <c r="V7007" s="6"/>
      <c r="AJ7007" s="6"/>
      <c r="BC7007" s="6"/>
    </row>
    <row r="7008" spans="8:55">
      <c r="H7008" s="6"/>
      <c r="O7008" s="6"/>
      <c r="V7008" s="6"/>
      <c r="AJ7008" s="6"/>
      <c r="BC7008" s="6"/>
    </row>
    <row r="7009" spans="8:55">
      <c r="H7009" s="6"/>
      <c r="O7009" s="6"/>
      <c r="V7009" s="6"/>
      <c r="AJ7009" s="6"/>
      <c r="BC7009" s="6"/>
    </row>
    <row r="7010" spans="8:55">
      <c r="H7010" s="6"/>
      <c r="O7010" s="6"/>
      <c r="V7010" s="6"/>
      <c r="AJ7010" s="6"/>
      <c r="BC7010" s="6"/>
    </row>
    <row r="7011" spans="8:55">
      <c r="H7011" s="6"/>
      <c r="O7011" s="6"/>
      <c r="V7011" s="6"/>
      <c r="AJ7011" s="6"/>
      <c r="BC7011" s="6"/>
    </row>
    <row r="7012" spans="8:55">
      <c r="H7012" s="6"/>
      <c r="O7012" s="6"/>
      <c r="V7012" s="6"/>
      <c r="AJ7012" s="6"/>
      <c r="BC7012" s="6"/>
    </row>
    <row r="7013" spans="8:55">
      <c r="H7013" s="6"/>
      <c r="O7013" s="6"/>
      <c r="V7013" s="6"/>
      <c r="AJ7013" s="6"/>
      <c r="BC7013" s="6"/>
    </row>
    <row r="7014" spans="8:55">
      <c r="H7014" s="6"/>
      <c r="O7014" s="6"/>
      <c r="V7014" s="6"/>
      <c r="AJ7014" s="6"/>
      <c r="BC7014" s="6"/>
    </row>
    <row r="7015" spans="8:55">
      <c r="H7015" s="6"/>
      <c r="O7015" s="6"/>
      <c r="V7015" s="6"/>
      <c r="AJ7015" s="6"/>
      <c r="BC7015" s="6"/>
    </row>
    <row r="7016" spans="8:55">
      <c r="H7016" s="6"/>
      <c r="O7016" s="6"/>
      <c r="V7016" s="6"/>
      <c r="AJ7016" s="6"/>
      <c r="BC7016" s="6"/>
    </row>
    <row r="7017" spans="8:55">
      <c r="H7017" s="6"/>
      <c r="O7017" s="6"/>
      <c r="V7017" s="6"/>
      <c r="AJ7017" s="6"/>
      <c r="BC7017" s="6"/>
    </row>
    <row r="7018" spans="8:55">
      <c r="H7018" s="6"/>
      <c r="O7018" s="6"/>
      <c r="V7018" s="6"/>
      <c r="AJ7018" s="6"/>
      <c r="BC7018" s="6"/>
    </row>
    <row r="7019" spans="8:55">
      <c r="H7019" s="6"/>
      <c r="O7019" s="6"/>
      <c r="V7019" s="6"/>
      <c r="AJ7019" s="6"/>
      <c r="BC7019" s="6"/>
    </row>
    <row r="7020" spans="8:55">
      <c r="H7020" s="6"/>
      <c r="O7020" s="6"/>
      <c r="V7020" s="6"/>
      <c r="AJ7020" s="6"/>
      <c r="BC7020" s="6"/>
    </row>
    <row r="7021" spans="8:55">
      <c r="H7021" s="6"/>
      <c r="O7021" s="6"/>
      <c r="V7021" s="6"/>
      <c r="AJ7021" s="6"/>
      <c r="BC7021" s="6"/>
    </row>
    <row r="7022" spans="8:55">
      <c r="H7022" s="6"/>
      <c r="O7022" s="6"/>
      <c r="V7022" s="6"/>
      <c r="AJ7022" s="6"/>
      <c r="BC7022" s="6"/>
    </row>
    <row r="7023" spans="8:55">
      <c r="H7023" s="6"/>
      <c r="O7023" s="6"/>
      <c r="V7023" s="6"/>
      <c r="AJ7023" s="6"/>
      <c r="BC7023" s="6"/>
    </row>
    <row r="7024" spans="8:55">
      <c r="H7024" s="6"/>
      <c r="O7024" s="6"/>
      <c r="V7024" s="6"/>
      <c r="AJ7024" s="6"/>
      <c r="BC7024" s="6"/>
    </row>
    <row r="7025" spans="8:55">
      <c r="H7025" s="6"/>
      <c r="O7025" s="6"/>
      <c r="V7025" s="6"/>
      <c r="AJ7025" s="6"/>
      <c r="BC7025" s="6"/>
    </row>
    <row r="7026" spans="8:55">
      <c r="H7026" s="6"/>
      <c r="O7026" s="6"/>
      <c r="V7026" s="6"/>
      <c r="AJ7026" s="6"/>
      <c r="BC7026" s="6"/>
    </row>
    <row r="7027" spans="8:55">
      <c r="H7027" s="6"/>
      <c r="O7027" s="6"/>
      <c r="V7027" s="6"/>
      <c r="AJ7027" s="6"/>
      <c r="BC7027" s="6"/>
    </row>
    <row r="7028" spans="8:55">
      <c r="H7028" s="6"/>
      <c r="O7028" s="6"/>
      <c r="V7028" s="6"/>
      <c r="AJ7028" s="6"/>
      <c r="BC7028" s="6"/>
    </row>
    <row r="7029" spans="8:55">
      <c r="H7029" s="6"/>
      <c r="O7029" s="6"/>
      <c r="V7029" s="6"/>
      <c r="AJ7029" s="6"/>
      <c r="BC7029" s="6"/>
    </row>
    <row r="7030" spans="8:55">
      <c r="H7030" s="6"/>
      <c r="O7030" s="6"/>
      <c r="V7030" s="6"/>
      <c r="AJ7030" s="6"/>
      <c r="BC7030" s="6"/>
    </row>
    <row r="7031" spans="8:55">
      <c r="H7031" s="6"/>
      <c r="O7031" s="6"/>
      <c r="V7031" s="6"/>
      <c r="AJ7031" s="6"/>
      <c r="BC7031" s="6"/>
    </row>
    <row r="7032" spans="8:55">
      <c r="H7032" s="6"/>
      <c r="O7032" s="6"/>
      <c r="V7032" s="6"/>
      <c r="AJ7032" s="6"/>
      <c r="BC7032" s="6"/>
    </row>
    <row r="7033" spans="8:55">
      <c r="H7033" s="6"/>
      <c r="O7033" s="6"/>
      <c r="V7033" s="6"/>
      <c r="AJ7033" s="6"/>
      <c r="BC7033" s="6"/>
    </row>
    <row r="7034" spans="8:55">
      <c r="H7034" s="6"/>
      <c r="O7034" s="6"/>
      <c r="V7034" s="6"/>
      <c r="AJ7034" s="6"/>
      <c r="BC7034" s="6"/>
    </row>
    <row r="7035" spans="8:55">
      <c r="H7035" s="6"/>
      <c r="O7035" s="6"/>
      <c r="V7035" s="6"/>
      <c r="AJ7035" s="6"/>
      <c r="BC7035" s="6"/>
    </row>
    <row r="7036" spans="8:55">
      <c r="H7036" s="6"/>
      <c r="O7036" s="6"/>
      <c r="V7036" s="6"/>
      <c r="AJ7036" s="6"/>
      <c r="BC7036" s="6"/>
    </row>
    <row r="7037" spans="8:55">
      <c r="H7037" s="6"/>
      <c r="O7037" s="6"/>
      <c r="V7037" s="6"/>
      <c r="AJ7037" s="6"/>
      <c r="BC7037" s="6"/>
    </row>
    <row r="7038" spans="8:55">
      <c r="H7038" s="6"/>
      <c r="O7038" s="6"/>
      <c r="V7038" s="6"/>
      <c r="AJ7038" s="6"/>
      <c r="BC7038" s="6"/>
    </row>
    <row r="7039" spans="8:55">
      <c r="H7039" s="6"/>
      <c r="O7039" s="6"/>
      <c r="V7039" s="6"/>
      <c r="AJ7039" s="6"/>
      <c r="BC7039" s="6"/>
    </row>
    <row r="7040" spans="8:55">
      <c r="H7040" s="6"/>
      <c r="O7040" s="6"/>
      <c r="V7040" s="6"/>
      <c r="AJ7040" s="6"/>
      <c r="BC7040" s="6"/>
    </row>
    <row r="7041" spans="8:55">
      <c r="H7041" s="6"/>
      <c r="O7041" s="6"/>
      <c r="V7041" s="6"/>
      <c r="AJ7041" s="6"/>
      <c r="BC7041" s="6"/>
    </row>
    <row r="7042" spans="8:55">
      <c r="H7042" s="6"/>
      <c r="O7042" s="6"/>
      <c r="V7042" s="6"/>
      <c r="AJ7042" s="6"/>
      <c r="BC7042" s="6"/>
    </row>
    <row r="7043" spans="8:55">
      <c r="H7043" s="6"/>
      <c r="O7043" s="6"/>
      <c r="V7043" s="6"/>
      <c r="AJ7043" s="6"/>
      <c r="BC7043" s="6"/>
    </row>
    <row r="7044" spans="8:55">
      <c r="H7044" s="6"/>
      <c r="O7044" s="6"/>
      <c r="V7044" s="6"/>
      <c r="AJ7044" s="6"/>
      <c r="BC7044" s="6"/>
    </row>
    <row r="7045" spans="8:55">
      <c r="H7045" s="6"/>
      <c r="O7045" s="6"/>
      <c r="V7045" s="6"/>
      <c r="AJ7045" s="6"/>
      <c r="BC7045" s="6"/>
    </row>
    <row r="7046" spans="8:55">
      <c r="H7046" s="6"/>
      <c r="O7046" s="6"/>
      <c r="V7046" s="6"/>
      <c r="AJ7046" s="6"/>
      <c r="BC7046" s="6"/>
    </row>
    <row r="7047" spans="8:55">
      <c r="H7047" s="6"/>
      <c r="O7047" s="6"/>
      <c r="V7047" s="6"/>
      <c r="AJ7047" s="6"/>
      <c r="BC7047" s="6"/>
    </row>
    <row r="7048" spans="8:55">
      <c r="H7048" s="6"/>
      <c r="O7048" s="6"/>
      <c r="V7048" s="6"/>
      <c r="AJ7048" s="6"/>
      <c r="BC7048" s="6"/>
    </row>
    <row r="7049" spans="8:55">
      <c r="H7049" s="6"/>
      <c r="O7049" s="6"/>
      <c r="V7049" s="6"/>
      <c r="AJ7049" s="6"/>
      <c r="BC7049" s="6"/>
    </row>
    <row r="7050" spans="8:55">
      <c r="H7050" s="6"/>
      <c r="O7050" s="6"/>
      <c r="V7050" s="6"/>
      <c r="AJ7050" s="6"/>
      <c r="BC7050" s="6"/>
    </row>
    <row r="7051" spans="8:55">
      <c r="H7051" s="6"/>
      <c r="O7051" s="6"/>
      <c r="V7051" s="6"/>
      <c r="AJ7051" s="6"/>
      <c r="BC7051" s="6"/>
    </row>
    <row r="7052" spans="8:55">
      <c r="H7052" s="6"/>
      <c r="O7052" s="6"/>
      <c r="V7052" s="6"/>
      <c r="AJ7052" s="6"/>
      <c r="BC7052" s="6"/>
    </row>
    <row r="7053" spans="8:55">
      <c r="H7053" s="6"/>
      <c r="O7053" s="6"/>
      <c r="V7053" s="6"/>
      <c r="AJ7053" s="6"/>
      <c r="BC7053" s="6"/>
    </row>
    <row r="7054" spans="8:55">
      <c r="H7054" s="6"/>
      <c r="O7054" s="6"/>
      <c r="V7054" s="6"/>
      <c r="AJ7054" s="6"/>
      <c r="BC7054" s="6"/>
    </row>
    <row r="7055" spans="8:55">
      <c r="H7055" s="6"/>
      <c r="O7055" s="6"/>
      <c r="V7055" s="6"/>
      <c r="AJ7055" s="6"/>
      <c r="BC7055" s="6"/>
    </row>
    <row r="7056" spans="8:55">
      <c r="H7056" s="6"/>
      <c r="O7056" s="6"/>
      <c r="V7056" s="6"/>
      <c r="AJ7056" s="6"/>
      <c r="BC7056" s="6"/>
    </row>
    <row r="7057" spans="8:55">
      <c r="H7057" s="6"/>
      <c r="O7057" s="6"/>
      <c r="V7057" s="6"/>
      <c r="AJ7057" s="6"/>
      <c r="BC7057" s="6"/>
    </row>
    <row r="7058" spans="8:55">
      <c r="H7058" s="6"/>
      <c r="O7058" s="6"/>
      <c r="V7058" s="6"/>
      <c r="AJ7058" s="6"/>
      <c r="BC7058" s="6"/>
    </row>
    <row r="7059" spans="8:55">
      <c r="H7059" s="6"/>
      <c r="O7059" s="6"/>
      <c r="V7059" s="6"/>
      <c r="AJ7059" s="6"/>
      <c r="BC7059" s="6"/>
    </row>
    <row r="7060" spans="8:55">
      <c r="H7060" s="6"/>
      <c r="O7060" s="6"/>
      <c r="V7060" s="6"/>
      <c r="AJ7060" s="6"/>
      <c r="BC7060" s="6"/>
    </row>
    <row r="7061" spans="8:55">
      <c r="H7061" s="6"/>
      <c r="O7061" s="6"/>
      <c r="V7061" s="6"/>
      <c r="AJ7061" s="6"/>
      <c r="BC7061" s="6"/>
    </row>
    <row r="7062" spans="8:55">
      <c r="H7062" s="6"/>
      <c r="O7062" s="6"/>
      <c r="V7062" s="6"/>
      <c r="AJ7062" s="6"/>
      <c r="BC7062" s="6"/>
    </row>
    <row r="7063" spans="8:55">
      <c r="H7063" s="6"/>
      <c r="O7063" s="6"/>
      <c r="V7063" s="6"/>
      <c r="AJ7063" s="6"/>
      <c r="BC7063" s="6"/>
    </row>
    <row r="7064" spans="8:55">
      <c r="H7064" s="6"/>
      <c r="O7064" s="6"/>
      <c r="V7064" s="6"/>
      <c r="AJ7064" s="6"/>
      <c r="BC7064" s="6"/>
    </row>
    <row r="7065" spans="8:55">
      <c r="H7065" s="6"/>
      <c r="O7065" s="6"/>
      <c r="V7065" s="6"/>
      <c r="AJ7065" s="6"/>
      <c r="BC7065" s="6"/>
    </row>
    <row r="7066" spans="8:55">
      <c r="H7066" s="6"/>
      <c r="O7066" s="6"/>
      <c r="V7066" s="6"/>
      <c r="AJ7066" s="6"/>
      <c r="BC7066" s="6"/>
    </row>
    <row r="7067" spans="8:55">
      <c r="H7067" s="6"/>
      <c r="O7067" s="6"/>
      <c r="V7067" s="6"/>
      <c r="AJ7067" s="6"/>
      <c r="BC7067" s="6"/>
    </row>
    <row r="7068" spans="8:55">
      <c r="H7068" s="6"/>
      <c r="O7068" s="6"/>
      <c r="V7068" s="6"/>
      <c r="AJ7068" s="6"/>
      <c r="BC7068" s="6"/>
    </row>
    <row r="7069" spans="8:55">
      <c r="H7069" s="6"/>
      <c r="O7069" s="6"/>
      <c r="V7069" s="6"/>
      <c r="AJ7069" s="6"/>
      <c r="BC7069" s="6"/>
    </row>
    <row r="7070" spans="8:55">
      <c r="H7070" s="6"/>
      <c r="O7070" s="6"/>
      <c r="V7070" s="6"/>
      <c r="AJ7070" s="6"/>
      <c r="BC7070" s="6"/>
    </row>
    <row r="7071" spans="8:55">
      <c r="H7071" s="6"/>
      <c r="O7071" s="6"/>
      <c r="V7071" s="6"/>
      <c r="AJ7071" s="6"/>
      <c r="BC7071" s="6"/>
    </row>
    <row r="7072" spans="8:55">
      <c r="H7072" s="6"/>
      <c r="O7072" s="6"/>
      <c r="V7072" s="6"/>
      <c r="AJ7072" s="6"/>
      <c r="BC7072" s="6"/>
    </row>
    <row r="7073" spans="8:55">
      <c r="H7073" s="6"/>
      <c r="O7073" s="6"/>
      <c r="V7073" s="6"/>
      <c r="AJ7073" s="6"/>
      <c r="BC7073" s="6"/>
    </row>
    <row r="7074" spans="8:55">
      <c r="H7074" s="6"/>
      <c r="O7074" s="6"/>
      <c r="V7074" s="6"/>
      <c r="AJ7074" s="6"/>
      <c r="BC7074" s="6"/>
    </row>
    <row r="7075" spans="8:55">
      <c r="H7075" s="6"/>
      <c r="O7075" s="6"/>
      <c r="V7075" s="6"/>
      <c r="AJ7075" s="6"/>
      <c r="BC7075" s="6"/>
    </row>
    <row r="7076" spans="8:55">
      <c r="H7076" s="6"/>
      <c r="O7076" s="6"/>
      <c r="V7076" s="6"/>
      <c r="AJ7076" s="6"/>
      <c r="BC7076" s="6"/>
    </row>
    <row r="7077" spans="8:55">
      <c r="H7077" s="6"/>
      <c r="O7077" s="6"/>
      <c r="V7077" s="6"/>
      <c r="AJ7077" s="6"/>
      <c r="BC7077" s="6"/>
    </row>
    <row r="7078" spans="8:55">
      <c r="H7078" s="6"/>
      <c r="O7078" s="6"/>
      <c r="V7078" s="6"/>
      <c r="AJ7078" s="6"/>
      <c r="BC7078" s="6"/>
    </row>
    <row r="7079" spans="8:55">
      <c r="H7079" s="6"/>
      <c r="O7079" s="6"/>
      <c r="V7079" s="6"/>
      <c r="AJ7079" s="6"/>
      <c r="BC7079" s="6"/>
    </row>
    <row r="7080" spans="8:55">
      <c r="H7080" s="6"/>
      <c r="O7080" s="6"/>
      <c r="V7080" s="6"/>
      <c r="AJ7080" s="6"/>
      <c r="BC7080" s="6"/>
    </row>
    <row r="7081" spans="8:55">
      <c r="H7081" s="6"/>
      <c r="O7081" s="6"/>
      <c r="V7081" s="6"/>
      <c r="AJ7081" s="6"/>
      <c r="BC7081" s="6"/>
    </row>
    <row r="7082" spans="8:55">
      <c r="H7082" s="6"/>
      <c r="O7082" s="6"/>
      <c r="V7082" s="6"/>
      <c r="AJ7082" s="6"/>
      <c r="BC7082" s="6"/>
    </row>
    <row r="7083" spans="8:55">
      <c r="H7083" s="6"/>
      <c r="O7083" s="6"/>
      <c r="V7083" s="6"/>
      <c r="AJ7083" s="6"/>
      <c r="BC7083" s="6"/>
    </row>
    <row r="7084" spans="8:55">
      <c r="H7084" s="6"/>
      <c r="O7084" s="6"/>
      <c r="V7084" s="6"/>
      <c r="AJ7084" s="6"/>
      <c r="BC7084" s="6"/>
    </row>
    <row r="7085" spans="8:55">
      <c r="H7085" s="6"/>
      <c r="O7085" s="6"/>
      <c r="V7085" s="6"/>
      <c r="AJ7085" s="6"/>
      <c r="BC7085" s="6"/>
    </row>
    <row r="7086" spans="8:55">
      <c r="H7086" s="6"/>
      <c r="O7086" s="6"/>
      <c r="V7086" s="6"/>
      <c r="AJ7086" s="6"/>
      <c r="BC7086" s="6"/>
    </row>
    <row r="7087" spans="8:55">
      <c r="H7087" s="6"/>
      <c r="O7087" s="6"/>
      <c r="V7087" s="6"/>
      <c r="AJ7087" s="6"/>
      <c r="BC7087" s="6"/>
    </row>
    <row r="7088" spans="8:55">
      <c r="H7088" s="6"/>
      <c r="O7088" s="6"/>
      <c r="V7088" s="6"/>
      <c r="AJ7088" s="6"/>
      <c r="BC7088" s="6"/>
    </row>
    <row r="7089" spans="8:55">
      <c r="H7089" s="6"/>
      <c r="O7089" s="6"/>
      <c r="V7089" s="6"/>
      <c r="AJ7089" s="6"/>
      <c r="BC7089" s="6"/>
    </row>
    <row r="7090" spans="8:55">
      <c r="H7090" s="6"/>
      <c r="O7090" s="6"/>
      <c r="V7090" s="6"/>
      <c r="AJ7090" s="6"/>
      <c r="BC7090" s="6"/>
    </row>
    <row r="7091" spans="8:55">
      <c r="H7091" s="6"/>
      <c r="O7091" s="6"/>
      <c r="V7091" s="6"/>
      <c r="AJ7091" s="6"/>
      <c r="BC7091" s="6"/>
    </row>
    <row r="7092" spans="8:55">
      <c r="H7092" s="6"/>
      <c r="O7092" s="6"/>
      <c r="V7092" s="6"/>
      <c r="AJ7092" s="6"/>
      <c r="BC7092" s="6"/>
    </row>
    <row r="7093" spans="8:55">
      <c r="H7093" s="6"/>
      <c r="O7093" s="6"/>
      <c r="V7093" s="6"/>
      <c r="AJ7093" s="6"/>
      <c r="BC7093" s="6"/>
    </row>
    <row r="7094" spans="8:55">
      <c r="H7094" s="6"/>
      <c r="O7094" s="6"/>
      <c r="V7094" s="6"/>
      <c r="AJ7094" s="6"/>
      <c r="BC7094" s="6"/>
    </row>
    <row r="7095" spans="8:55">
      <c r="H7095" s="6"/>
      <c r="O7095" s="6"/>
      <c r="V7095" s="6"/>
      <c r="AJ7095" s="6"/>
      <c r="BC7095" s="6"/>
    </row>
    <row r="7096" spans="8:55">
      <c r="H7096" s="6"/>
      <c r="O7096" s="6"/>
      <c r="V7096" s="6"/>
      <c r="AJ7096" s="6"/>
      <c r="BC7096" s="6"/>
    </row>
    <row r="7097" spans="8:55">
      <c r="H7097" s="6"/>
      <c r="O7097" s="6"/>
      <c r="V7097" s="6"/>
      <c r="AJ7097" s="6"/>
      <c r="BC7097" s="6"/>
    </row>
    <row r="7098" spans="8:55">
      <c r="H7098" s="6"/>
      <c r="O7098" s="6"/>
      <c r="V7098" s="6"/>
      <c r="AJ7098" s="6"/>
      <c r="BC7098" s="6"/>
    </row>
    <row r="7099" spans="8:55">
      <c r="H7099" s="6"/>
      <c r="O7099" s="6"/>
      <c r="V7099" s="6"/>
      <c r="AJ7099" s="6"/>
      <c r="BC7099" s="6"/>
    </row>
    <row r="7100" spans="8:55">
      <c r="H7100" s="6"/>
      <c r="O7100" s="6"/>
      <c r="V7100" s="6"/>
      <c r="AJ7100" s="6"/>
      <c r="BC7100" s="6"/>
    </row>
    <row r="7101" spans="8:55">
      <c r="H7101" s="6"/>
      <c r="O7101" s="6"/>
      <c r="V7101" s="6"/>
      <c r="AJ7101" s="6"/>
      <c r="BC7101" s="6"/>
    </row>
    <row r="7102" spans="8:55">
      <c r="H7102" s="6"/>
      <c r="O7102" s="6"/>
      <c r="V7102" s="6"/>
      <c r="AJ7102" s="6"/>
      <c r="BC7102" s="6"/>
    </row>
    <row r="7103" spans="8:55">
      <c r="H7103" s="6"/>
      <c r="O7103" s="6"/>
      <c r="V7103" s="6"/>
      <c r="AJ7103" s="6"/>
      <c r="BC7103" s="6"/>
    </row>
    <row r="7104" spans="8:55">
      <c r="H7104" s="6"/>
      <c r="O7104" s="6"/>
      <c r="V7104" s="6"/>
      <c r="AJ7104" s="6"/>
      <c r="BC7104" s="6"/>
    </row>
    <row r="7105" spans="8:55">
      <c r="H7105" s="6"/>
      <c r="O7105" s="6"/>
      <c r="V7105" s="6"/>
      <c r="AJ7105" s="6"/>
      <c r="BC7105" s="6"/>
    </row>
    <row r="7106" spans="8:55">
      <c r="H7106" s="6"/>
      <c r="O7106" s="6"/>
      <c r="V7106" s="6"/>
      <c r="AJ7106" s="6"/>
      <c r="BC7106" s="6"/>
    </row>
    <row r="7107" spans="8:55">
      <c r="H7107" s="6"/>
      <c r="O7107" s="6"/>
      <c r="V7107" s="6"/>
      <c r="AJ7107" s="6"/>
      <c r="BC7107" s="6"/>
    </row>
    <row r="7108" spans="8:55">
      <c r="H7108" s="6"/>
      <c r="O7108" s="6"/>
      <c r="V7108" s="6"/>
      <c r="AJ7108" s="6"/>
      <c r="BC7108" s="6"/>
    </row>
    <row r="7109" spans="8:55">
      <c r="H7109" s="6"/>
      <c r="O7109" s="6"/>
      <c r="V7109" s="6"/>
      <c r="AJ7109" s="6"/>
      <c r="BC7109" s="6"/>
    </row>
    <row r="7110" spans="8:55">
      <c r="H7110" s="6"/>
      <c r="O7110" s="6"/>
      <c r="V7110" s="6"/>
      <c r="AJ7110" s="6"/>
      <c r="BC7110" s="6"/>
    </row>
    <row r="7111" spans="8:55">
      <c r="H7111" s="6"/>
      <c r="O7111" s="6"/>
      <c r="V7111" s="6"/>
      <c r="AJ7111" s="6"/>
      <c r="BC7111" s="6"/>
    </row>
    <row r="7112" spans="8:55">
      <c r="H7112" s="6"/>
      <c r="O7112" s="6"/>
      <c r="V7112" s="6"/>
      <c r="AJ7112" s="6"/>
      <c r="BC7112" s="6"/>
    </row>
    <row r="7113" spans="8:55">
      <c r="H7113" s="6"/>
      <c r="O7113" s="6"/>
      <c r="V7113" s="6"/>
      <c r="AJ7113" s="6"/>
      <c r="BC7113" s="6"/>
    </row>
    <row r="7114" spans="8:55">
      <c r="H7114" s="6"/>
      <c r="O7114" s="6"/>
      <c r="V7114" s="6"/>
      <c r="AJ7114" s="6"/>
      <c r="BC7114" s="6"/>
    </row>
    <row r="7115" spans="8:55">
      <c r="H7115" s="6"/>
      <c r="O7115" s="6"/>
      <c r="V7115" s="6"/>
      <c r="AJ7115" s="6"/>
      <c r="BC7115" s="6"/>
    </row>
    <row r="7116" spans="8:55">
      <c r="H7116" s="6"/>
      <c r="O7116" s="6"/>
      <c r="V7116" s="6"/>
      <c r="AJ7116" s="6"/>
      <c r="BC7116" s="6"/>
    </row>
    <row r="7117" spans="8:55">
      <c r="H7117" s="6"/>
      <c r="O7117" s="6"/>
      <c r="V7117" s="6"/>
      <c r="AJ7117" s="6"/>
      <c r="BC7117" s="6"/>
    </row>
    <row r="7118" spans="8:55">
      <c r="H7118" s="6"/>
      <c r="O7118" s="6"/>
      <c r="V7118" s="6"/>
      <c r="AJ7118" s="6"/>
      <c r="BC7118" s="6"/>
    </row>
    <row r="7119" spans="8:55">
      <c r="H7119" s="6"/>
      <c r="O7119" s="6"/>
      <c r="V7119" s="6"/>
      <c r="AJ7119" s="6"/>
      <c r="BC7119" s="6"/>
    </row>
    <row r="7120" spans="8:55">
      <c r="H7120" s="6"/>
      <c r="O7120" s="6"/>
      <c r="V7120" s="6"/>
      <c r="AJ7120" s="6"/>
      <c r="BC7120" s="6"/>
    </row>
    <row r="7121" spans="8:55">
      <c r="H7121" s="6"/>
      <c r="O7121" s="6"/>
      <c r="V7121" s="6"/>
      <c r="AJ7121" s="6"/>
      <c r="BC7121" s="6"/>
    </row>
    <row r="7122" spans="8:55">
      <c r="H7122" s="6"/>
      <c r="O7122" s="6"/>
      <c r="V7122" s="6"/>
      <c r="AJ7122" s="6"/>
      <c r="BC7122" s="6"/>
    </row>
    <row r="7123" spans="8:55">
      <c r="H7123" s="6"/>
      <c r="O7123" s="6"/>
      <c r="V7123" s="6"/>
      <c r="AJ7123" s="6"/>
      <c r="BC7123" s="6"/>
    </row>
    <row r="7124" spans="8:55">
      <c r="H7124" s="6"/>
      <c r="O7124" s="6"/>
      <c r="V7124" s="6"/>
      <c r="AJ7124" s="6"/>
      <c r="BC7124" s="6"/>
    </row>
    <row r="7125" spans="8:55">
      <c r="H7125" s="6"/>
      <c r="O7125" s="6"/>
      <c r="V7125" s="6"/>
      <c r="AJ7125" s="6"/>
      <c r="BC7125" s="6"/>
    </row>
    <row r="7126" spans="8:55">
      <c r="H7126" s="6"/>
      <c r="O7126" s="6"/>
      <c r="V7126" s="6"/>
      <c r="AJ7126" s="6"/>
      <c r="BC7126" s="6"/>
    </row>
    <row r="7127" spans="8:55">
      <c r="H7127" s="6"/>
      <c r="O7127" s="6"/>
      <c r="V7127" s="6"/>
      <c r="AJ7127" s="6"/>
      <c r="BC7127" s="6"/>
    </row>
    <row r="7128" spans="8:55">
      <c r="H7128" s="6"/>
      <c r="O7128" s="6"/>
      <c r="V7128" s="6"/>
      <c r="AJ7128" s="6"/>
      <c r="BC7128" s="6"/>
    </row>
    <row r="7129" spans="8:55">
      <c r="H7129" s="6"/>
      <c r="O7129" s="6"/>
      <c r="V7129" s="6"/>
      <c r="AJ7129" s="6"/>
      <c r="BC7129" s="6"/>
    </row>
    <row r="7130" spans="8:55">
      <c r="H7130" s="6"/>
      <c r="O7130" s="6"/>
      <c r="V7130" s="6"/>
      <c r="AJ7130" s="6"/>
      <c r="BC7130" s="6"/>
    </row>
    <row r="7131" spans="8:55">
      <c r="H7131" s="6"/>
      <c r="O7131" s="6"/>
      <c r="V7131" s="6"/>
      <c r="AJ7131" s="6"/>
      <c r="BC7131" s="6"/>
    </row>
    <row r="7132" spans="8:55">
      <c r="H7132" s="6"/>
      <c r="O7132" s="6"/>
      <c r="V7132" s="6"/>
      <c r="AJ7132" s="6"/>
      <c r="BC7132" s="6"/>
    </row>
    <row r="7133" spans="8:55">
      <c r="H7133" s="6"/>
      <c r="O7133" s="6"/>
      <c r="V7133" s="6"/>
      <c r="AJ7133" s="6"/>
      <c r="BC7133" s="6"/>
    </row>
    <row r="7134" spans="8:55">
      <c r="H7134" s="6"/>
      <c r="O7134" s="6"/>
      <c r="V7134" s="6"/>
      <c r="AJ7134" s="6"/>
      <c r="BC7134" s="6"/>
    </row>
    <row r="7135" spans="8:55">
      <c r="H7135" s="6"/>
      <c r="O7135" s="6"/>
      <c r="V7135" s="6"/>
      <c r="AJ7135" s="6"/>
      <c r="BC7135" s="6"/>
    </row>
    <row r="7136" spans="8:55">
      <c r="H7136" s="6"/>
      <c r="O7136" s="6"/>
      <c r="V7136" s="6"/>
      <c r="AJ7136" s="6"/>
      <c r="BC7136" s="6"/>
    </row>
    <row r="7137" spans="8:55">
      <c r="H7137" s="6"/>
      <c r="O7137" s="6"/>
      <c r="V7137" s="6"/>
      <c r="AJ7137" s="6"/>
      <c r="BC7137" s="6"/>
    </row>
    <row r="7138" spans="8:55">
      <c r="H7138" s="6"/>
      <c r="O7138" s="6"/>
      <c r="V7138" s="6"/>
      <c r="AJ7138" s="6"/>
      <c r="BC7138" s="6"/>
    </row>
    <row r="7139" spans="8:55">
      <c r="H7139" s="6"/>
      <c r="O7139" s="6"/>
      <c r="V7139" s="6"/>
      <c r="AJ7139" s="6"/>
      <c r="BC7139" s="6"/>
    </row>
    <row r="7140" spans="8:55">
      <c r="H7140" s="6"/>
      <c r="O7140" s="6"/>
      <c r="V7140" s="6"/>
      <c r="AJ7140" s="6"/>
      <c r="BC7140" s="6"/>
    </row>
    <row r="7141" spans="8:55">
      <c r="H7141" s="6"/>
      <c r="O7141" s="6"/>
      <c r="V7141" s="6"/>
      <c r="AJ7141" s="6"/>
      <c r="BC7141" s="6"/>
    </row>
    <row r="7142" spans="8:55">
      <c r="H7142" s="6"/>
      <c r="O7142" s="6"/>
      <c r="V7142" s="6"/>
      <c r="AJ7142" s="6"/>
      <c r="BC7142" s="6"/>
    </row>
    <row r="7143" spans="8:55">
      <c r="H7143" s="6"/>
      <c r="O7143" s="6"/>
      <c r="V7143" s="6"/>
      <c r="AJ7143" s="6"/>
      <c r="BC7143" s="6"/>
    </row>
    <row r="7144" spans="8:55">
      <c r="H7144" s="6"/>
      <c r="O7144" s="6"/>
      <c r="V7144" s="6"/>
      <c r="AJ7144" s="6"/>
      <c r="BC7144" s="6"/>
    </row>
    <row r="7145" spans="8:55">
      <c r="H7145" s="6"/>
      <c r="O7145" s="6"/>
      <c r="V7145" s="6"/>
      <c r="AJ7145" s="6"/>
      <c r="BC7145" s="6"/>
    </row>
    <row r="7146" spans="8:55">
      <c r="H7146" s="6"/>
      <c r="O7146" s="6"/>
      <c r="V7146" s="6"/>
      <c r="AJ7146" s="6"/>
      <c r="BC7146" s="6"/>
    </row>
    <row r="7147" spans="8:55">
      <c r="H7147" s="6"/>
      <c r="O7147" s="6"/>
      <c r="V7147" s="6"/>
      <c r="AJ7147" s="6"/>
      <c r="BC7147" s="6"/>
    </row>
    <row r="7148" spans="8:55">
      <c r="H7148" s="6"/>
      <c r="O7148" s="6"/>
      <c r="V7148" s="6"/>
      <c r="AJ7148" s="6"/>
      <c r="BC7148" s="6"/>
    </row>
    <row r="7149" spans="8:55">
      <c r="H7149" s="6"/>
      <c r="O7149" s="6"/>
      <c r="V7149" s="6"/>
      <c r="AJ7149" s="6"/>
      <c r="BC7149" s="6"/>
    </row>
    <row r="7150" spans="8:55">
      <c r="H7150" s="6"/>
      <c r="O7150" s="6"/>
      <c r="V7150" s="6"/>
      <c r="AJ7150" s="6"/>
      <c r="BC7150" s="6"/>
    </row>
    <row r="7151" spans="8:55">
      <c r="H7151" s="6"/>
      <c r="O7151" s="6"/>
      <c r="V7151" s="6"/>
      <c r="AJ7151" s="6"/>
      <c r="BC7151" s="6"/>
    </row>
    <row r="7152" spans="8:55">
      <c r="H7152" s="6"/>
      <c r="O7152" s="6"/>
      <c r="V7152" s="6"/>
      <c r="AJ7152" s="6"/>
      <c r="BC7152" s="6"/>
    </row>
    <row r="7153" spans="8:55">
      <c r="H7153" s="6"/>
      <c r="O7153" s="6"/>
      <c r="V7153" s="6"/>
      <c r="AJ7153" s="6"/>
      <c r="BC7153" s="6"/>
    </row>
    <row r="7154" spans="8:55">
      <c r="H7154" s="6"/>
      <c r="O7154" s="6"/>
      <c r="V7154" s="6"/>
      <c r="AJ7154" s="6"/>
      <c r="BC7154" s="6"/>
    </row>
    <row r="7155" spans="8:55">
      <c r="H7155" s="6"/>
      <c r="O7155" s="6"/>
      <c r="V7155" s="6"/>
      <c r="AJ7155" s="6"/>
      <c r="BC7155" s="6"/>
    </row>
    <row r="7156" spans="8:55">
      <c r="H7156" s="6"/>
      <c r="O7156" s="6"/>
      <c r="V7156" s="6"/>
      <c r="AJ7156" s="6"/>
      <c r="BC7156" s="6"/>
    </row>
    <row r="7157" spans="8:55">
      <c r="H7157" s="6"/>
      <c r="O7157" s="6"/>
      <c r="V7157" s="6"/>
      <c r="AJ7157" s="6"/>
      <c r="BC7157" s="6"/>
    </row>
    <row r="7158" spans="8:55">
      <c r="H7158" s="6"/>
      <c r="O7158" s="6"/>
      <c r="V7158" s="6"/>
      <c r="AJ7158" s="6"/>
      <c r="BC7158" s="6"/>
    </row>
    <row r="7159" spans="8:55">
      <c r="H7159" s="6"/>
      <c r="O7159" s="6"/>
      <c r="V7159" s="6"/>
      <c r="AJ7159" s="6"/>
      <c r="BC7159" s="6"/>
    </row>
    <row r="7160" spans="8:55">
      <c r="H7160" s="6"/>
      <c r="O7160" s="6"/>
      <c r="V7160" s="6"/>
      <c r="AJ7160" s="6"/>
      <c r="BC7160" s="6"/>
    </row>
    <row r="7161" spans="8:55">
      <c r="H7161" s="6"/>
      <c r="O7161" s="6"/>
      <c r="V7161" s="6"/>
      <c r="AJ7161" s="6"/>
      <c r="BC7161" s="6"/>
    </row>
    <row r="7162" spans="8:55">
      <c r="H7162" s="6"/>
      <c r="O7162" s="6"/>
      <c r="V7162" s="6"/>
      <c r="AJ7162" s="6"/>
      <c r="BC7162" s="6"/>
    </row>
    <row r="7163" spans="8:55">
      <c r="H7163" s="6"/>
      <c r="O7163" s="6"/>
      <c r="V7163" s="6"/>
      <c r="AJ7163" s="6"/>
      <c r="BC7163" s="6"/>
    </row>
    <row r="7164" spans="8:55">
      <c r="H7164" s="6"/>
      <c r="O7164" s="6"/>
      <c r="V7164" s="6"/>
      <c r="AJ7164" s="6"/>
      <c r="BC7164" s="6"/>
    </row>
    <row r="7165" spans="8:55">
      <c r="H7165" s="6"/>
      <c r="O7165" s="6"/>
      <c r="V7165" s="6"/>
      <c r="AJ7165" s="6"/>
      <c r="BC7165" s="6"/>
    </row>
    <row r="7166" spans="8:55">
      <c r="H7166" s="6"/>
      <c r="O7166" s="6"/>
      <c r="V7166" s="6"/>
      <c r="AJ7166" s="6"/>
      <c r="BC7166" s="6"/>
    </row>
    <row r="7167" spans="8:55">
      <c r="H7167" s="6"/>
      <c r="O7167" s="6"/>
      <c r="V7167" s="6"/>
      <c r="AJ7167" s="6"/>
      <c r="BC7167" s="6"/>
    </row>
    <row r="7168" spans="8:55">
      <c r="H7168" s="6"/>
      <c r="O7168" s="6"/>
      <c r="V7168" s="6"/>
      <c r="AJ7168" s="6"/>
      <c r="BC7168" s="6"/>
    </row>
    <row r="7169" spans="8:55">
      <c r="H7169" s="6"/>
      <c r="O7169" s="6"/>
      <c r="V7169" s="6"/>
      <c r="AJ7169" s="6"/>
      <c r="BC7169" s="6"/>
    </row>
    <row r="7170" spans="8:55">
      <c r="H7170" s="6"/>
      <c r="O7170" s="6"/>
      <c r="V7170" s="6"/>
      <c r="AJ7170" s="6"/>
      <c r="BC7170" s="6"/>
    </row>
    <row r="7171" spans="8:55">
      <c r="H7171" s="6"/>
      <c r="O7171" s="6"/>
      <c r="V7171" s="6"/>
      <c r="AJ7171" s="6"/>
      <c r="BC7171" s="6"/>
    </row>
    <row r="7172" spans="8:55">
      <c r="H7172" s="6"/>
      <c r="O7172" s="6"/>
      <c r="V7172" s="6"/>
      <c r="AJ7172" s="6"/>
      <c r="BC7172" s="6"/>
    </row>
    <row r="7173" spans="8:55">
      <c r="H7173" s="6"/>
      <c r="O7173" s="6"/>
      <c r="V7173" s="6"/>
      <c r="AJ7173" s="6"/>
      <c r="BC7173" s="6"/>
    </row>
    <row r="7174" spans="8:55">
      <c r="H7174" s="6"/>
      <c r="O7174" s="6"/>
      <c r="V7174" s="6"/>
      <c r="AJ7174" s="6"/>
      <c r="BC7174" s="6"/>
    </row>
    <row r="7175" spans="8:55">
      <c r="H7175" s="6"/>
      <c r="O7175" s="6"/>
      <c r="V7175" s="6"/>
      <c r="AJ7175" s="6"/>
      <c r="BC7175" s="6"/>
    </row>
    <row r="7176" spans="8:55">
      <c r="H7176" s="6"/>
      <c r="O7176" s="6"/>
      <c r="V7176" s="6"/>
      <c r="AJ7176" s="6"/>
      <c r="BC7176" s="6"/>
    </row>
    <row r="7177" spans="8:55">
      <c r="H7177" s="6"/>
      <c r="O7177" s="6"/>
      <c r="V7177" s="6"/>
      <c r="AJ7177" s="6"/>
      <c r="BC7177" s="6"/>
    </row>
    <row r="7178" spans="8:55">
      <c r="H7178" s="6"/>
      <c r="O7178" s="6"/>
      <c r="V7178" s="6"/>
      <c r="AJ7178" s="6"/>
      <c r="BC7178" s="6"/>
    </row>
    <row r="7179" spans="8:55">
      <c r="H7179" s="6"/>
      <c r="O7179" s="6"/>
      <c r="V7179" s="6"/>
      <c r="AJ7179" s="6"/>
      <c r="BC7179" s="6"/>
    </row>
    <row r="7180" spans="8:55">
      <c r="H7180" s="6"/>
      <c r="O7180" s="6"/>
      <c r="V7180" s="6"/>
      <c r="AJ7180" s="6"/>
      <c r="BC7180" s="6"/>
    </row>
    <row r="7181" spans="8:55">
      <c r="H7181" s="6"/>
      <c r="O7181" s="6"/>
      <c r="V7181" s="6"/>
      <c r="AJ7181" s="6"/>
      <c r="BC7181" s="6"/>
    </row>
    <row r="7182" spans="8:55">
      <c r="H7182" s="6"/>
      <c r="O7182" s="6"/>
      <c r="V7182" s="6"/>
      <c r="AJ7182" s="6"/>
      <c r="BC7182" s="6"/>
    </row>
    <row r="7183" spans="8:55">
      <c r="H7183" s="6"/>
      <c r="O7183" s="6"/>
      <c r="V7183" s="6"/>
      <c r="AJ7183" s="6"/>
      <c r="BC7183" s="6"/>
    </row>
    <row r="7184" spans="8:55">
      <c r="H7184" s="6"/>
      <c r="O7184" s="6"/>
      <c r="V7184" s="6"/>
      <c r="AJ7184" s="6"/>
      <c r="BC7184" s="6"/>
    </row>
    <row r="7185" spans="8:55">
      <c r="H7185" s="6"/>
      <c r="O7185" s="6"/>
      <c r="V7185" s="6"/>
      <c r="AJ7185" s="6"/>
      <c r="BC7185" s="6"/>
    </row>
    <row r="7186" spans="8:55">
      <c r="H7186" s="6"/>
      <c r="O7186" s="6"/>
      <c r="V7186" s="6"/>
      <c r="AJ7186" s="6"/>
      <c r="BC7186" s="6"/>
    </row>
    <row r="7187" spans="8:55">
      <c r="H7187" s="6"/>
      <c r="O7187" s="6"/>
      <c r="V7187" s="6"/>
      <c r="AJ7187" s="6"/>
      <c r="BC7187" s="6"/>
    </row>
    <row r="7188" spans="8:55">
      <c r="H7188" s="6"/>
      <c r="O7188" s="6"/>
      <c r="V7188" s="6"/>
      <c r="AJ7188" s="6"/>
      <c r="BC7188" s="6"/>
    </row>
    <row r="7189" spans="8:55">
      <c r="H7189" s="6"/>
      <c r="O7189" s="6"/>
      <c r="V7189" s="6"/>
      <c r="AJ7189" s="6"/>
      <c r="BC7189" s="6"/>
    </row>
    <row r="7190" spans="8:55">
      <c r="H7190" s="6"/>
      <c r="O7190" s="6"/>
      <c r="V7190" s="6"/>
      <c r="AJ7190" s="6"/>
      <c r="BC7190" s="6"/>
    </row>
    <row r="7191" spans="8:55">
      <c r="H7191" s="6"/>
      <c r="O7191" s="6"/>
      <c r="V7191" s="6"/>
      <c r="AJ7191" s="6"/>
      <c r="BC7191" s="6"/>
    </row>
    <row r="7192" spans="8:55">
      <c r="H7192" s="6"/>
      <c r="O7192" s="6"/>
      <c r="V7192" s="6"/>
      <c r="AJ7192" s="6"/>
      <c r="BC7192" s="6"/>
    </row>
    <row r="7193" spans="8:55">
      <c r="H7193" s="6"/>
      <c r="O7193" s="6"/>
      <c r="V7193" s="6"/>
      <c r="AJ7193" s="6"/>
      <c r="BC7193" s="6"/>
    </row>
    <row r="7194" spans="8:55">
      <c r="H7194" s="6"/>
      <c r="O7194" s="6"/>
      <c r="V7194" s="6"/>
      <c r="AJ7194" s="6"/>
      <c r="BC7194" s="6"/>
    </row>
    <row r="7195" spans="8:55">
      <c r="H7195" s="6"/>
      <c r="O7195" s="6"/>
      <c r="V7195" s="6"/>
      <c r="AJ7195" s="6"/>
      <c r="BC7195" s="6"/>
    </row>
    <row r="7196" spans="8:55">
      <c r="H7196" s="6"/>
      <c r="O7196" s="6"/>
      <c r="V7196" s="6"/>
      <c r="AJ7196" s="6"/>
      <c r="BC7196" s="6"/>
    </row>
    <row r="7197" spans="8:55">
      <c r="H7197" s="6"/>
      <c r="O7197" s="6"/>
      <c r="V7197" s="6"/>
      <c r="AJ7197" s="6"/>
      <c r="BC7197" s="6"/>
    </row>
    <row r="7198" spans="8:55">
      <c r="H7198" s="6"/>
      <c r="O7198" s="6"/>
      <c r="V7198" s="6"/>
      <c r="AJ7198" s="6"/>
      <c r="BC7198" s="6"/>
    </row>
    <row r="7199" spans="8:55">
      <c r="H7199" s="6"/>
      <c r="O7199" s="6"/>
      <c r="V7199" s="6"/>
      <c r="AJ7199" s="6"/>
      <c r="BC7199" s="6"/>
    </row>
    <row r="7200" spans="8:55">
      <c r="H7200" s="6"/>
      <c r="O7200" s="6"/>
      <c r="V7200" s="6"/>
      <c r="AJ7200" s="6"/>
      <c r="BC7200" s="6"/>
    </row>
    <row r="7201" spans="8:55">
      <c r="H7201" s="6"/>
      <c r="O7201" s="6"/>
      <c r="V7201" s="6"/>
      <c r="AJ7201" s="6"/>
      <c r="BC7201" s="6"/>
    </row>
    <row r="7202" spans="8:55">
      <c r="H7202" s="6"/>
      <c r="O7202" s="6"/>
      <c r="V7202" s="6"/>
      <c r="AJ7202" s="6"/>
      <c r="BC7202" s="6"/>
    </row>
    <row r="7203" spans="8:55">
      <c r="H7203" s="6"/>
      <c r="O7203" s="6"/>
      <c r="V7203" s="6"/>
      <c r="AJ7203" s="6"/>
      <c r="BC7203" s="6"/>
    </row>
    <row r="7204" spans="8:55">
      <c r="H7204" s="6"/>
      <c r="O7204" s="6"/>
      <c r="V7204" s="6"/>
      <c r="AJ7204" s="6"/>
      <c r="BC7204" s="6"/>
    </row>
    <row r="7205" spans="8:55">
      <c r="H7205" s="6"/>
      <c r="O7205" s="6"/>
      <c r="V7205" s="6"/>
      <c r="AJ7205" s="6"/>
      <c r="BC7205" s="6"/>
    </row>
    <row r="7206" spans="8:55">
      <c r="H7206" s="6"/>
      <c r="O7206" s="6"/>
      <c r="V7206" s="6"/>
      <c r="AJ7206" s="6"/>
      <c r="BC7206" s="6"/>
    </row>
    <row r="7207" spans="8:55">
      <c r="H7207" s="6"/>
      <c r="O7207" s="6"/>
      <c r="V7207" s="6"/>
      <c r="AJ7207" s="6"/>
      <c r="BC7207" s="6"/>
    </row>
    <row r="7208" spans="8:55">
      <c r="H7208" s="6"/>
      <c r="O7208" s="6"/>
      <c r="V7208" s="6"/>
      <c r="AJ7208" s="6"/>
      <c r="BC7208" s="6"/>
    </row>
    <row r="7209" spans="8:55">
      <c r="H7209" s="6"/>
      <c r="O7209" s="6"/>
      <c r="V7209" s="6"/>
      <c r="AJ7209" s="6"/>
      <c r="BC7209" s="6"/>
    </row>
    <row r="7210" spans="8:55">
      <c r="H7210" s="6"/>
      <c r="O7210" s="6"/>
      <c r="V7210" s="6"/>
      <c r="AJ7210" s="6"/>
      <c r="BC7210" s="6"/>
    </row>
    <row r="7211" spans="8:55">
      <c r="H7211" s="6"/>
      <c r="O7211" s="6"/>
      <c r="V7211" s="6"/>
      <c r="AJ7211" s="6"/>
      <c r="BC7211" s="6"/>
    </row>
    <row r="7212" spans="8:55">
      <c r="H7212" s="6"/>
      <c r="O7212" s="6"/>
      <c r="V7212" s="6"/>
      <c r="AJ7212" s="6"/>
      <c r="BC7212" s="6"/>
    </row>
    <row r="7213" spans="8:55">
      <c r="H7213" s="6"/>
      <c r="O7213" s="6"/>
      <c r="V7213" s="6"/>
      <c r="AJ7213" s="6"/>
      <c r="BC7213" s="6"/>
    </row>
    <row r="7214" spans="8:55">
      <c r="H7214" s="6"/>
      <c r="O7214" s="6"/>
      <c r="V7214" s="6"/>
      <c r="AJ7214" s="6"/>
      <c r="BC7214" s="6"/>
    </row>
    <row r="7215" spans="8:55">
      <c r="H7215" s="6"/>
      <c r="O7215" s="6"/>
      <c r="V7215" s="6"/>
      <c r="AJ7215" s="6"/>
      <c r="BC7215" s="6"/>
    </row>
    <row r="7216" spans="8:55">
      <c r="H7216" s="6"/>
      <c r="O7216" s="6"/>
      <c r="V7216" s="6"/>
      <c r="AJ7216" s="6"/>
      <c r="BC7216" s="6"/>
    </row>
    <row r="7217" spans="8:55">
      <c r="H7217" s="6"/>
      <c r="O7217" s="6"/>
      <c r="V7217" s="6"/>
      <c r="AJ7217" s="6"/>
      <c r="BC7217" s="6"/>
    </row>
    <row r="7218" spans="8:55">
      <c r="H7218" s="6"/>
      <c r="O7218" s="6"/>
      <c r="V7218" s="6"/>
      <c r="AJ7218" s="6"/>
      <c r="BC7218" s="6"/>
    </row>
    <row r="7219" spans="8:55">
      <c r="H7219" s="6"/>
      <c r="O7219" s="6"/>
      <c r="V7219" s="6"/>
      <c r="AJ7219" s="6"/>
      <c r="BC7219" s="6"/>
    </row>
    <row r="7220" spans="8:55">
      <c r="H7220" s="6"/>
      <c r="O7220" s="6"/>
      <c r="V7220" s="6"/>
      <c r="AJ7220" s="6"/>
      <c r="BC7220" s="6"/>
    </row>
    <row r="7221" spans="8:55">
      <c r="H7221" s="6"/>
      <c r="O7221" s="6"/>
      <c r="V7221" s="6"/>
      <c r="AJ7221" s="6"/>
      <c r="BC7221" s="6"/>
    </row>
    <row r="7222" spans="8:55">
      <c r="H7222" s="6"/>
      <c r="O7222" s="6"/>
      <c r="V7222" s="6"/>
      <c r="AJ7222" s="6"/>
      <c r="BC7222" s="6"/>
    </row>
    <row r="7223" spans="8:55">
      <c r="H7223" s="6"/>
      <c r="O7223" s="6"/>
      <c r="V7223" s="6"/>
      <c r="AJ7223" s="6"/>
      <c r="BC7223" s="6"/>
    </row>
    <row r="7224" spans="8:55">
      <c r="H7224" s="6"/>
      <c r="O7224" s="6"/>
      <c r="V7224" s="6"/>
      <c r="AJ7224" s="6"/>
      <c r="BC7224" s="6"/>
    </row>
    <row r="7225" spans="8:55">
      <c r="H7225" s="6"/>
      <c r="O7225" s="6"/>
      <c r="V7225" s="6"/>
      <c r="AJ7225" s="6"/>
      <c r="BC7225" s="6"/>
    </row>
    <row r="7226" spans="8:55">
      <c r="H7226" s="6"/>
      <c r="O7226" s="6"/>
      <c r="V7226" s="6"/>
      <c r="AJ7226" s="6"/>
      <c r="BC7226" s="6"/>
    </row>
    <row r="7227" spans="8:55">
      <c r="H7227" s="6"/>
      <c r="O7227" s="6"/>
      <c r="V7227" s="6"/>
      <c r="AJ7227" s="6"/>
      <c r="BC7227" s="6"/>
    </row>
    <row r="7228" spans="8:55">
      <c r="H7228" s="6"/>
      <c r="O7228" s="6"/>
      <c r="V7228" s="6"/>
      <c r="AJ7228" s="6"/>
      <c r="BC7228" s="6"/>
    </row>
    <row r="7229" spans="8:55">
      <c r="H7229" s="6"/>
      <c r="O7229" s="6"/>
      <c r="V7229" s="6"/>
      <c r="AJ7229" s="6"/>
      <c r="BC7229" s="6"/>
    </row>
    <row r="7230" spans="8:55">
      <c r="H7230" s="6"/>
      <c r="O7230" s="6"/>
      <c r="V7230" s="6"/>
      <c r="AJ7230" s="6"/>
      <c r="BC7230" s="6"/>
    </row>
    <row r="7231" spans="8:55">
      <c r="H7231" s="6"/>
      <c r="O7231" s="6"/>
      <c r="V7231" s="6"/>
      <c r="AJ7231" s="6"/>
      <c r="BC7231" s="6"/>
    </row>
    <row r="7232" spans="8:55">
      <c r="H7232" s="6"/>
      <c r="O7232" s="6"/>
      <c r="V7232" s="6"/>
      <c r="AJ7232" s="6"/>
      <c r="BC7232" s="6"/>
    </row>
    <row r="7233" spans="8:55">
      <c r="H7233" s="6"/>
      <c r="O7233" s="6"/>
      <c r="V7233" s="6"/>
      <c r="AJ7233" s="6"/>
      <c r="BC7233" s="6"/>
    </row>
    <row r="7234" spans="8:55">
      <c r="H7234" s="6"/>
      <c r="O7234" s="6"/>
      <c r="V7234" s="6"/>
      <c r="AJ7234" s="6"/>
      <c r="BC7234" s="6"/>
    </row>
    <row r="7235" spans="8:55">
      <c r="H7235" s="6"/>
      <c r="O7235" s="6"/>
      <c r="V7235" s="6"/>
      <c r="AJ7235" s="6"/>
      <c r="BC7235" s="6"/>
    </row>
    <row r="7236" spans="8:55">
      <c r="H7236" s="6"/>
      <c r="O7236" s="6"/>
      <c r="V7236" s="6"/>
      <c r="AJ7236" s="6"/>
      <c r="BC7236" s="6"/>
    </row>
    <row r="7237" spans="8:55">
      <c r="H7237" s="6"/>
      <c r="O7237" s="6"/>
      <c r="V7237" s="6"/>
      <c r="AJ7237" s="6"/>
      <c r="BC7237" s="6"/>
    </row>
    <row r="7238" spans="8:55">
      <c r="H7238" s="6"/>
      <c r="O7238" s="6"/>
      <c r="V7238" s="6"/>
      <c r="AJ7238" s="6"/>
      <c r="BC7238" s="6"/>
    </row>
    <row r="7239" spans="8:55">
      <c r="H7239" s="6"/>
      <c r="O7239" s="6"/>
      <c r="V7239" s="6"/>
      <c r="AJ7239" s="6"/>
      <c r="BC7239" s="6"/>
    </row>
    <row r="7240" spans="8:55">
      <c r="H7240" s="6"/>
      <c r="O7240" s="6"/>
      <c r="V7240" s="6"/>
      <c r="AJ7240" s="6"/>
      <c r="BC7240" s="6"/>
    </row>
    <row r="7241" spans="8:55">
      <c r="H7241" s="6"/>
      <c r="O7241" s="6"/>
      <c r="V7241" s="6"/>
      <c r="AJ7241" s="6"/>
      <c r="BC7241" s="6"/>
    </row>
    <row r="7242" spans="8:55">
      <c r="H7242" s="6"/>
      <c r="O7242" s="6"/>
      <c r="V7242" s="6"/>
      <c r="AJ7242" s="6"/>
      <c r="BC7242" s="6"/>
    </row>
    <row r="7243" spans="8:55">
      <c r="H7243" s="6"/>
      <c r="O7243" s="6"/>
      <c r="V7243" s="6"/>
      <c r="AJ7243" s="6"/>
      <c r="BC7243" s="6"/>
    </row>
    <row r="7244" spans="8:55">
      <c r="H7244" s="6"/>
      <c r="O7244" s="6"/>
      <c r="V7244" s="6"/>
      <c r="AJ7244" s="6"/>
      <c r="BC7244" s="6"/>
    </row>
    <row r="7245" spans="8:55">
      <c r="H7245" s="6"/>
      <c r="O7245" s="6"/>
      <c r="V7245" s="6"/>
      <c r="AJ7245" s="6"/>
      <c r="BC7245" s="6"/>
    </row>
    <row r="7246" spans="8:55">
      <c r="H7246" s="6"/>
      <c r="O7246" s="6"/>
      <c r="V7246" s="6"/>
      <c r="AJ7246" s="6"/>
      <c r="BC7246" s="6"/>
    </row>
    <row r="7247" spans="8:55">
      <c r="H7247" s="6"/>
      <c r="O7247" s="6"/>
      <c r="V7247" s="6"/>
      <c r="AJ7247" s="6"/>
      <c r="BC7247" s="6"/>
    </row>
    <row r="7248" spans="8:55">
      <c r="H7248" s="6"/>
      <c r="O7248" s="6"/>
      <c r="V7248" s="6"/>
      <c r="AJ7248" s="6"/>
      <c r="BC7248" s="6"/>
    </row>
    <row r="7249" spans="8:55">
      <c r="H7249" s="6"/>
      <c r="O7249" s="6"/>
      <c r="V7249" s="6"/>
      <c r="AJ7249" s="6"/>
      <c r="BC7249" s="6"/>
    </row>
    <row r="7250" spans="8:55">
      <c r="H7250" s="6"/>
      <c r="O7250" s="6"/>
      <c r="V7250" s="6"/>
      <c r="AJ7250" s="6"/>
      <c r="BC7250" s="6"/>
    </row>
    <row r="7251" spans="8:55">
      <c r="H7251" s="6"/>
      <c r="O7251" s="6"/>
      <c r="V7251" s="6"/>
      <c r="AJ7251" s="6"/>
      <c r="BC7251" s="6"/>
    </row>
    <row r="7252" spans="8:55">
      <c r="H7252" s="6"/>
      <c r="O7252" s="6"/>
      <c r="V7252" s="6"/>
      <c r="AJ7252" s="6"/>
      <c r="BC7252" s="6"/>
    </row>
    <row r="7253" spans="8:55">
      <c r="H7253" s="6"/>
      <c r="O7253" s="6"/>
      <c r="V7253" s="6"/>
      <c r="AJ7253" s="6"/>
      <c r="BC7253" s="6"/>
    </row>
    <row r="7254" spans="8:55">
      <c r="H7254" s="6"/>
      <c r="O7254" s="6"/>
      <c r="V7254" s="6"/>
      <c r="AJ7254" s="6"/>
      <c r="BC7254" s="6"/>
    </row>
    <row r="7255" spans="8:55">
      <c r="H7255" s="6"/>
      <c r="O7255" s="6"/>
      <c r="V7255" s="6"/>
      <c r="AJ7255" s="6"/>
      <c r="BC7255" s="6"/>
    </row>
    <row r="7256" spans="8:55">
      <c r="H7256" s="6"/>
      <c r="O7256" s="6"/>
      <c r="V7256" s="6"/>
      <c r="AJ7256" s="6"/>
      <c r="BC7256" s="6"/>
    </row>
    <row r="7257" spans="8:55">
      <c r="H7257" s="6"/>
      <c r="O7257" s="6"/>
      <c r="V7257" s="6"/>
      <c r="AJ7257" s="6"/>
      <c r="BC7257" s="6"/>
    </row>
    <row r="7258" spans="8:55">
      <c r="H7258" s="6"/>
      <c r="O7258" s="6"/>
      <c r="V7258" s="6"/>
      <c r="AJ7258" s="6"/>
      <c r="BC7258" s="6"/>
    </row>
    <row r="7259" spans="8:55">
      <c r="H7259" s="6"/>
      <c r="O7259" s="6"/>
      <c r="V7259" s="6"/>
      <c r="AJ7259" s="6"/>
      <c r="BC7259" s="6"/>
    </row>
    <row r="7260" spans="8:55">
      <c r="H7260" s="6"/>
      <c r="O7260" s="6"/>
      <c r="V7260" s="6"/>
      <c r="AJ7260" s="6"/>
      <c r="BC7260" s="6"/>
    </row>
    <row r="7261" spans="8:55">
      <c r="H7261" s="6"/>
      <c r="O7261" s="6"/>
      <c r="V7261" s="6"/>
      <c r="AJ7261" s="6"/>
      <c r="BC7261" s="6"/>
    </row>
    <row r="7262" spans="8:55">
      <c r="H7262" s="6"/>
      <c r="O7262" s="6"/>
      <c r="V7262" s="6"/>
      <c r="AJ7262" s="6"/>
      <c r="BC7262" s="6"/>
    </row>
    <row r="7263" spans="8:55">
      <c r="H7263" s="6"/>
      <c r="O7263" s="6"/>
      <c r="V7263" s="6"/>
      <c r="AJ7263" s="6"/>
      <c r="BC7263" s="6"/>
    </row>
    <row r="7264" spans="8:55">
      <c r="H7264" s="6"/>
      <c r="O7264" s="6"/>
      <c r="V7264" s="6"/>
      <c r="AJ7264" s="6"/>
      <c r="BC7264" s="6"/>
    </row>
    <row r="7265" spans="8:55">
      <c r="H7265" s="6"/>
      <c r="O7265" s="6"/>
      <c r="V7265" s="6"/>
      <c r="AJ7265" s="6"/>
      <c r="BC7265" s="6"/>
    </row>
    <row r="7266" spans="8:55">
      <c r="H7266" s="6"/>
      <c r="O7266" s="6"/>
      <c r="V7266" s="6"/>
      <c r="AJ7266" s="6"/>
      <c r="BC7266" s="6"/>
    </row>
    <row r="7267" spans="8:55">
      <c r="H7267" s="6"/>
      <c r="O7267" s="6"/>
      <c r="V7267" s="6"/>
      <c r="AJ7267" s="6"/>
      <c r="BC7267" s="6"/>
    </row>
    <row r="7268" spans="8:55">
      <c r="H7268" s="6"/>
      <c r="O7268" s="6"/>
      <c r="V7268" s="6"/>
      <c r="AJ7268" s="6"/>
      <c r="BC7268" s="6"/>
    </row>
    <row r="7269" spans="8:55">
      <c r="H7269" s="6"/>
      <c r="O7269" s="6"/>
      <c r="V7269" s="6"/>
      <c r="AJ7269" s="6"/>
      <c r="BC7269" s="6"/>
    </row>
    <row r="7270" spans="8:55">
      <c r="H7270" s="6"/>
      <c r="O7270" s="6"/>
      <c r="V7270" s="6"/>
      <c r="AJ7270" s="6"/>
      <c r="BC7270" s="6"/>
    </row>
    <row r="7271" spans="8:55">
      <c r="H7271" s="6"/>
      <c r="O7271" s="6"/>
      <c r="V7271" s="6"/>
      <c r="AJ7271" s="6"/>
      <c r="BC7271" s="6"/>
    </row>
    <row r="7272" spans="8:55">
      <c r="H7272" s="6"/>
      <c r="O7272" s="6"/>
      <c r="V7272" s="6"/>
      <c r="AJ7272" s="6"/>
      <c r="BC7272" s="6"/>
    </row>
    <row r="7273" spans="8:55">
      <c r="H7273" s="6"/>
      <c r="O7273" s="6"/>
      <c r="V7273" s="6"/>
      <c r="AJ7273" s="6"/>
      <c r="BC7273" s="6"/>
    </row>
    <row r="7274" spans="8:55">
      <c r="H7274" s="6"/>
      <c r="O7274" s="6"/>
      <c r="V7274" s="6"/>
      <c r="AJ7274" s="6"/>
      <c r="BC7274" s="6"/>
    </row>
    <row r="7275" spans="8:55">
      <c r="H7275" s="6"/>
      <c r="O7275" s="6"/>
      <c r="V7275" s="6"/>
      <c r="AJ7275" s="6"/>
      <c r="BC7275" s="6"/>
    </row>
    <row r="7276" spans="8:55">
      <c r="H7276" s="6"/>
      <c r="O7276" s="6"/>
      <c r="V7276" s="6"/>
      <c r="AJ7276" s="6"/>
      <c r="BC7276" s="6"/>
    </row>
    <row r="7277" spans="8:55">
      <c r="H7277" s="6"/>
      <c r="O7277" s="6"/>
      <c r="V7277" s="6"/>
      <c r="AJ7277" s="6"/>
      <c r="BC7277" s="6"/>
    </row>
    <row r="7278" spans="8:55">
      <c r="H7278" s="6"/>
      <c r="O7278" s="6"/>
      <c r="V7278" s="6"/>
      <c r="AJ7278" s="6"/>
      <c r="BC7278" s="6"/>
    </row>
    <row r="7279" spans="8:55">
      <c r="H7279" s="6"/>
      <c r="O7279" s="6"/>
      <c r="V7279" s="6"/>
      <c r="AJ7279" s="6"/>
      <c r="BC7279" s="6"/>
    </row>
    <row r="7280" spans="8:55">
      <c r="H7280" s="6"/>
      <c r="O7280" s="6"/>
      <c r="V7280" s="6"/>
      <c r="AJ7280" s="6"/>
      <c r="BC7280" s="6"/>
    </row>
    <row r="7281" spans="8:55">
      <c r="H7281" s="6"/>
      <c r="O7281" s="6"/>
      <c r="V7281" s="6"/>
      <c r="AJ7281" s="6"/>
      <c r="BC7281" s="6"/>
    </row>
    <row r="7282" spans="8:55">
      <c r="H7282" s="6"/>
      <c r="O7282" s="6"/>
      <c r="V7282" s="6"/>
      <c r="AJ7282" s="6"/>
      <c r="BC7282" s="6"/>
    </row>
    <row r="7283" spans="8:55">
      <c r="H7283" s="6"/>
      <c r="O7283" s="6"/>
      <c r="V7283" s="6"/>
      <c r="AJ7283" s="6"/>
      <c r="BC7283" s="6"/>
    </row>
    <row r="7284" spans="8:55">
      <c r="H7284" s="6"/>
      <c r="O7284" s="6"/>
      <c r="V7284" s="6"/>
      <c r="AJ7284" s="6"/>
      <c r="BC7284" s="6"/>
    </row>
    <row r="7285" spans="8:55">
      <c r="H7285" s="6"/>
      <c r="O7285" s="6"/>
      <c r="V7285" s="6"/>
      <c r="AJ7285" s="6"/>
      <c r="BC7285" s="6"/>
    </row>
    <row r="7286" spans="8:55">
      <c r="H7286" s="6"/>
      <c r="O7286" s="6"/>
      <c r="V7286" s="6"/>
      <c r="AJ7286" s="6"/>
      <c r="BC7286" s="6"/>
    </row>
    <row r="7287" spans="8:55">
      <c r="H7287" s="6"/>
      <c r="O7287" s="6"/>
      <c r="V7287" s="6"/>
      <c r="AJ7287" s="6"/>
      <c r="BC7287" s="6"/>
    </row>
    <row r="7288" spans="8:55">
      <c r="H7288" s="6"/>
      <c r="O7288" s="6"/>
      <c r="V7288" s="6"/>
      <c r="AJ7288" s="6"/>
      <c r="BC7288" s="6"/>
    </row>
    <row r="7289" spans="8:55">
      <c r="H7289" s="6"/>
      <c r="O7289" s="6"/>
      <c r="V7289" s="6"/>
      <c r="AJ7289" s="6"/>
      <c r="BC7289" s="6"/>
    </row>
    <row r="7290" spans="8:55">
      <c r="H7290" s="6"/>
      <c r="O7290" s="6"/>
      <c r="V7290" s="6"/>
      <c r="AJ7290" s="6"/>
      <c r="BC7290" s="6"/>
    </row>
    <row r="7291" spans="8:55">
      <c r="H7291" s="6"/>
      <c r="O7291" s="6"/>
      <c r="V7291" s="6"/>
      <c r="AJ7291" s="6"/>
      <c r="BC7291" s="6"/>
    </row>
    <row r="7292" spans="8:55">
      <c r="H7292" s="6"/>
      <c r="O7292" s="6"/>
      <c r="V7292" s="6"/>
      <c r="AJ7292" s="6"/>
      <c r="BC7292" s="6"/>
    </row>
    <row r="7293" spans="8:55">
      <c r="H7293" s="6"/>
      <c r="O7293" s="6"/>
      <c r="V7293" s="6"/>
      <c r="AJ7293" s="6"/>
      <c r="BC7293" s="6"/>
    </row>
    <row r="7294" spans="8:55">
      <c r="H7294" s="6"/>
      <c r="O7294" s="6"/>
      <c r="V7294" s="6"/>
      <c r="AJ7294" s="6"/>
      <c r="BC7294" s="6"/>
    </row>
    <row r="7295" spans="8:55">
      <c r="H7295" s="6"/>
      <c r="O7295" s="6"/>
      <c r="V7295" s="6"/>
      <c r="AJ7295" s="6"/>
      <c r="BC7295" s="6"/>
    </row>
    <row r="7296" spans="8:55">
      <c r="H7296" s="6"/>
      <c r="O7296" s="6"/>
      <c r="V7296" s="6"/>
      <c r="AJ7296" s="6"/>
      <c r="BC7296" s="6"/>
    </row>
    <row r="7297" spans="8:55">
      <c r="H7297" s="6"/>
      <c r="O7297" s="6"/>
      <c r="V7297" s="6"/>
      <c r="AJ7297" s="6"/>
      <c r="BC7297" s="6"/>
    </row>
    <row r="7298" spans="8:55">
      <c r="H7298" s="6"/>
      <c r="O7298" s="6"/>
      <c r="V7298" s="6"/>
      <c r="AJ7298" s="6"/>
      <c r="BC7298" s="6"/>
    </row>
    <row r="7299" spans="8:55">
      <c r="H7299" s="6"/>
      <c r="O7299" s="6"/>
      <c r="V7299" s="6"/>
      <c r="AJ7299" s="6"/>
      <c r="BC7299" s="6"/>
    </row>
    <row r="7300" spans="8:55">
      <c r="H7300" s="6"/>
      <c r="O7300" s="6"/>
      <c r="V7300" s="6"/>
      <c r="AJ7300" s="6"/>
      <c r="BC7300" s="6"/>
    </row>
    <row r="7301" spans="8:55">
      <c r="H7301" s="6"/>
      <c r="O7301" s="6"/>
      <c r="V7301" s="6"/>
      <c r="AJ7301" s="6"/>
      <c r="BC7301" s="6"/>
    </row>
    <row r="7302" spans="8:55">
      <c r="H7302" s="6"/>
      <c r="O7302" s="6"/>
      <c r="V7302" s="6"/>
      <c r="AJ7302" s="6"/>
      <c r="BC7302" s="6"/>
    </row>
    <row r="7303" spans="8:55">
      <c r="H7303" s="6"/>
      <c r="O7303" s="6"/>
      <c r="V7303" s="6"/>
      <c r="AJ7303" s="6"/>
      <c r="BC7303" s="6"/>
    </row>
    <row r="7304" spans="8:55">
      <c r="H7304" s="6"/>
      <c r="O7304" s="6"/>
      <c r="V7304" s="6"/>
      <c r="AJ7304" s="6"/>
      <c r="BC7304" s="6"/>
    </row>
    <row r="7305" spans="8:55">
      <c r="H7305" s="6"/>
      <c r="O7305" s="6"/>
      <c r="V7305" s="6"/>
      <c r="AJ7305" s="6"/>
      <c r="BC7305" s="6"/>
    </row>
    <row r="7306" spans="8:55">
      <c r="H7306" s="6"/>
      <c r="O7306" s="6"/>
      <c r="V7306" s="6"/>
      <c r="AJ7306" s="6"/>
      <c r="BC7306" s="6"/>
    </row>
    <row r="7307" spans="8:55">
      <c r="H7307" s="6"/>
      <c r="O7307" s="6"/>
      <c r="V7307" s="6"/>
      <c r="AJ7307" s="6"/>
      <c r="BC7307" s="6"/>
    </row>
    <row r="7308" spans="8:55">
      <c r="H7308" s="6"/>
      <c r="O7308" s="6"/>
      <c r="V7308" s="6"/>
      <c r="AJ7308" s="6"/>
      <c r="BC7308" s="6"/>
    </row>
    <row r="7309" spans="8:55">
      <c r="H7309" s="6"/>
      <c r="O7309" s="6"/>
      <c r="V7309" s="6"/>
      <c r="AJ7309" s="6"/>
      <c r="BC7309" s="6"/>
    </row>
    <row r="7310" spans="8:55">
      <c r="H7310" s="6"/>
      <c r="O7310" s="6"/>
      <c r="V7310" s="6"/>
      <c r="AJ7310" s="6"/>
      <c r="BC7310" s="6"/>
    </row>
    <row r="7311" spans="8:55">
      <c r="H7311" s="6"/>
      <c r="O7311" s="6"/>
      <c r="V7311" s="6"/>
      <c r="AJ7311" s="6"/>
      <c r="BC7311" s="6"/>
    </row>
    <row r="7312" spans="8:55">
      <c r="H7312" s="6"/>
      <c r="O7312" s="6"/>
      <c r="V7312" s="6"/>
      <c r="AJ7312" s="6"/>
      <c r="BC7312" s="6"/>
    </row>
    <row r="7313" spans="8:55">
      <c r="H7313" s="6"/>
      <c r="O7313" s="6"/>
      <c r="V7313" s="6"/>
      <c r="AJ7313" s="6"/>
      <c r="BC7313" s="6"/>
    </row>
    <row r="7314" spans="8:55">
      <c r="H7314" s="6"/>
      <c r="O7314" s="6"/>
      <c r="V7314" s="6"/>
      <c r="AJ7314" s="6"/>
      <c r="BC7314" s="6"/>
    </row>
    <row r="7315" spans="8:55">
      <c r="H7315" s="6"/>
      <c r="O7315" s="6"/>
      <c r="V7315" s="6"/>
      <c r="AJ7315" s="6"/>
      <c r="BC7315" s="6"/>
    </row>
    <row r="7316" spans="8:55">
      <c r="H7316" s="6"/>
      <c r="O7316" s="6"/>
      <c r="V7316" s="6"/>
      <c r="AJ7316" s="6"/>
      <c r="BC7316" s="6"/>
    </row>
    <row r="7317" spans="8:55">
      <c r="H7317" s="6"/>
      <c r="O7317" s="6"/>
      <c r="V7317" s="6"/>
      <c r="AJ7317" s="6"/>
      <c r="BC7317" s="6"/>
    </row>
    <row r="7318" spans="8:55">
      <c r="H7318" s="6"/>
      <c r="O7318" s="6"/>
      <c r="V7318" s="6"/>
      <c r="AJ7318" s="6"/>
      <c r="BC7318" s="6"/>
    </row>
    <row r="7319" spans="8:55">
      <c r="H7319" s="6"/>
      <c r="O7319" s="6"/>
      <c r="V7319" s="6"/>
      <c r="AJ7319" s="6"/>
      <c r="BC7319" s="6"/>
    </row>
    <row r="7320" spans="8:55">
      <c r="H7320" s="6"/>
      <c r="O7320" s="6"/>
      <c r="V7320" s="6"/>
      <c r="AJ7320" s="6"/>
      <c r="BC7320" s="6"/>
    </row>
    <row r="7321" spans="8:55">
      <c r="H7321" s="6"/>
      <c r="O7321" s="6"/>
      <c r="V7321" s="6"/>
      <c r="AJ7321" s="6"/>
      <c r="BC7321" s="6"/>
    </row>
    <row r="7322" spans="8:55">
      <c r="H7322" s="6"/>
      <c r="O7322" s="6"/>
      <c r="V7322" s="6"/>
      <c r="AJ7322" s="6"/>
      <c r="BC7322" s="6"/>
    </row>
    <row r="7323" spans="8:55">
      <c r="H7323" s="6"/>
      <c r="O7323" s="6"/>
      <c r="V7323" s="6"/>
      <c r="AJ7323" s="6"/>
      <c r="BC7323" s="6"/>
    </row>
    <row r="7324" spans="8:55">
      <c r="H7324" s="6"/>
      <c r="O7324" s="6"/>
      <c r="V7324" s="6"/>
      <c r="AJ7324" s="6"/>
      <c r="BC7324" s="6"/>
    </row>
    <row r="7325" spans="8:55">
      <c r="H7325" s="6"/>
      <c r="O7325" s="6"/>
      <c r="V7325" s="6"/>
      <c r="AJ7325" s="6"/>
      <c r="BC7325" s="6"/>
    </row>
    <row r="7326" spans="8:55">
      <c r="H7326" s="6"/>
      <c r="O7326" s="6"/>
      <c r="V7326" s="6"/>
      <c r="AJ7326" s="6"/>
      <c r="BC7326" s="6"/>
    </row>
    <row r="7327" spans="8:55">
      <c r="H7327" s="6"/>
      <c r="O7327" s="6"/>
      <c r="V7327" s="6"/>
      <c r="AJ7327" s="6"/>
      <c r="BC7327" s="6"/>
    </row>
    <row r="7328" spans="8:55">
      <c r="H7328" s="6"/>
      <c r="O7328" s="6"/>
      <c r="V7328" s="6"/>
      <c r="AJ7328" s="6"/>
      <c r="BC7328" s="6"/>
    </row>
    <row r="7329" spans="8:55">
      <c r="H7329" s="6"/>
      <c r="O7329" s="6"/>
      <c r="V7329" s="6"/>
      <c r="AJ7329" s="6"/>
      <c r="BC7329" s="6"/>
    </row>
    <row r="7330" spans="8:55">
      <c r="H7330" s="6"/>
      <c r="O7330" s="6"/>
      <c r="V7330" s="6"/>
      <c r="AJ7330" s="6"/>
      <c r="BC7330" s="6"/>
    </row>
    <row r="7331" spans="8:55">
      <c r="H7331" s="6"/>
      <c r="O7331" s="6"/>
      <c r="V7331" s="6"/>
      <c r="AJ7331" s="6"/>
      <c r="BC7331" s="6"/>
    </row>
    <row r="7332" spans="8:55">
      <c r="H7332" s="6"/>
      <c r="O7332" s="6"/>
      <c r="V7332" s="6"/>
      <c r="AJ7332" s="6"/>
      <c r="BC7332" s="6"/>
    </row>
    <row r="7333" spans="8:55">
      <c r="H7333" s="6"/>
      <c r="O7333" s="6"/>
      <c r="V7333" s="6"/>
      <c r="AJ7333" s="6"/>
      <c r="BC7333" s="6"/>
    </row>
    <row r="7334" spans="8:55">
      <c r="H7334" s="6"/>
      <c r="O7334" s="6"/>
      <c r="V7334" s="6"/>
      <c r="AJ7334" s="6"/>
      <c r="BC7334" s="6"/>
    </row>
    <row r="7335" spans="8:55">
      <c r="H7335" s="6"/>
      <c r="O7335" s="6"/>
      <c r="V7335" s="6"/>
      <c r="AJ7335" s="6"/>
      <c r="BC7335" s="6"/>
    </row>
    <row r="7336" spans="8:55">
      <c r="H7336" s="6"/>
      <c r="O7336" s="6"/>
      <c r="V7336" s="6"/>
      <c r="AJ7336" s="6"/>
      <c r="BC7336" s="6"/>
    </row>
    <row r="7337" spans="8:55">
      <c r="H7337" s="6"/>
      <c r="O7337" s="6"/>
      <c r="V7337" s="6"/>
      <c r="AJ7337" s="6"/>
      <c r="BC7337" s="6"/>
    </row>
    <row r="7338" spans="8:55">
      <c r="H7338" s="6"/>
      <c r="O7338" s="6"/>
      <c r="V7338" s="6"/>
      <c r="AJ7338" s="6"/>
      <c r="BC7338" s="6"/>
    </row>
    <row r="7339" spans="8:55">
      <c r="H7339" s="6"/>
      <c r="O7339" s="6"/>
      <c r="V7339" s="6"/>
      <c r="AJ7339" s="6"/>
      <c r="BC7339" s="6"/>
    </row>
    <row r="7340" spans="8:55">
      <c r="H7340" s="6"/>
      <c r="O7340" s="6"/>
      <c r="V7340" s="6"/>
      <c r="AJ7340" s="6"/>
      <c r="BC7340" s="6"/>
    </row>
    <row r="7341" spans="8:55">
      <c r="H7341" s="6"/>
      <c r="O7341" s="6"/>
      <c r="V7341" s="6"/>
      <c r="AJ7341" s="6"/>
      <c r="BC7341" s="6"/>
    </row>
    <row r="7342" spans="8:55">
      <c r="H7342" s="6"/>
      <c r="O7342" s="6"/>
      <c r="V7342" s="6"/>
      <c r="AJ7342" s="6"/>
      <c r="BC7342" s="6"/>
    </row>
    <row r="7343" spans="8:55">
      <c r="H7343" s="6"/>
      <c r="O7343" s="6"/>
      <c r="V7343" s="6"/>
      <c r="AJ7343" s="6"/>
      <c r="BC7343" s="6"/>
    </row>
    <row r="7344" spans="8:55">
      <c r="H7344" s="6"/>
      <c r="O7344" s="6"/>
      <c r="V7344" s="6"/>
      <c r="AJ7344" s="6"/>
      <c r="BC7344" s="6"/>
    </row>
    <row r="7345" spans="8:55">
      <c r="H7345" s="6"/>
      <c r="O7345" s="6"/>
      <c r="V7345" s="6"/>
      <c r="AJ7345" s="6"/>
      <c r="BC7345" s="6"/>
    </row>
    <row r="7346" spans="8:55">
      <c r="H7346" s="6"/>
      <c r="O7346" s="6"/>
      <c r="V7346" s="6"/>
      <c r="AJ7346" s="6"/>
      <c r="BC7346" s="6"/>
    </row>
    <row r="7347" spans="8:55">
      <c r="H7347" s="6"/>
      <c r="O7347" s="6"/>
      <c r="V7347" s="6"/>
      <c r="AJ7347" s="6"/>
      <c r="BC7347" s="6"/>
    </row>
    <row r="7348" spans="8:55">
      <c r="H7348" s="6"/>
      <c r="O7348" s="6"/>
      <c r="V7348" s="6"/>
      <c r="AJ7348" s="6"/>
      <c r="BC7348" s="6"/>
    </row>
    <row r="7349" spans="8:55">
      <c r="H7349" s="6"/>
      <c r="O7349" s="6"/>
      <c r="V7349" s="6"/>
      <c r="AJ7349" s="6"/>
      <c r="BC7349" s="6"/>
    </row>
    <row r="7350" spans="8:55">
      <c r="H7350" s="6"/>
      <c r="O7350" s="6"/>
      <c r="V7350" s="6"/>
      <c r="AJ7350" s="6"/>
      <c r="BC7350" s="6"/>
    </row>
    <row r="7351" spans="8:55">
      <c r="H7351" s="6"/>
      <c r="O7351" s="6"/>
      <c r="V7351" s="6"/>
      <c r="AJ7351" s="6"/>
      <c r="BC7351" s="6"/>
    </row>
    <row r="7352" spans="8:55">
      <c r="H7352" s="6"/>
      <c r="O7352" s="6"/>
      <c r="V7352" s="6"/>
      <c r="AJ7352" s="6"/>
      <c r="BC7352" s="6"/>
    </row>
    <row r="7353" spans="8:55">
      <c r="H7353" s="6"/>
      <c r="O7353" s="6"/>
      <c r="V7353" s="6"/>
      <c r="AJ7353" s="6"/>
      <c r="BC7353" s="6"/>
    </row>
    <row r="7354" spans="8:55">
      <c r="H7354" s="6"/>
      <c r="O7354" s="6"/>
      <c r="V7354" s="6"/>
      <c r="AJ7354" s="6"/>
      <c r="BC7354" s="6"/>
    </row>
    <row r="7355" spans="8:55">
      <c r="H7355" s="6"/>
      <c r="O7355" s="6"/>
      <c r="V7355" s="6"/>
      <c r="AJ7355" s="6"/>
      <c r="BC7355" s="6"/>
    </row>
    <row r="7356" spans="8:55">
      <c r="H7356" s="6"/>
      <c r="O7356" s="6"/>
      <c r="V7356" s="6"/>
      <c r="AJ7356" s="6"/>
      <c r="BC7356" s="6"/>
    </row>
    <row r="7357" spans="8:55">
      <c r="H7357" s="6"/>
      <c r="O7357" s="6"/>
      <c r="V7357" s="6"/>
      <c r="AJ7357" s="6"/>
      <c r="BC7357" s="6"/>
    </row>
    <row r="7358" spans="8:55">
      <c r="H7358" s="6"/>
      <c r="O7358" s="6"/>
      <c r="V7358" s="6"/>
      <c r="AJ7358" s="6"/>
      <c r="BC7358" s="6"/>
    </row>
    <row r="7359" spans="8:55">
      <c r="H7359" s="6"/>
      <c r="O7359" s="6"/>
      <c r="V7359" s="6"/>
      <c r="AJ7359" s="6"/>
      <c r="BC7359" s="6"/>
    </row>
    <row r="7360" spans="8:55">
      <c r="H7360" s="6"/>
      <c r="O7360" s="6"/>
      <c r="V7360" s="6"/>
      <c r="AJ7360" s="6"/>
      <c r="BC7360" s="6"/>
    </row>
    <row r="7361" spans="8:55">
      <c r="H7361" s="6"/>
      <c r="O7361" s="6"/>
      <c r="V7361" s="6"/>
      <c r="AJ7361" s="6"/>
      <c r="BC7361" s="6"/>
    </row>
    <row r="7362" spans="8:55">
      <c r="H7362" s="6"/>
      <c r="O7362" s="6"/>
      <c r="V7362" s="6"/>
      <c r="AJ7362" s="6"/>
      <c r="BC7362" s="6"/>
    </row>
    <row r="7363" spans="8:55">
      <c r="H7363" s="6"/>
      <c r="O7363" s="6"/>
      <c r="V7363" s="6"/>
      <c r="AJ7363" s="6"/>
      <c r="BC7363" s="6"/>
    </row>
    <row r="7364" spans="8:55">
      <c r="H7364" s="6"/>
      <c r="O7364" s="6"/>
      <c r="V7364" s="6"/>
      <c r="AJ7364" s="6"/>
      <c r="BC7364" s="6"/>
    </row>
    <row r="7365" spans="8:55">
      <c r="H7365" s="6"/>
      <c r="O7365" s="6"/>
      <c r="V7365" s="6"/>
      <c r="AJ7365" s="6"/>
      <c r="BC7365" s="6"/>
    </row>
    <row r="7366" spans="8:55">
      <c r="H7366" s="6"/>
      <c r="O7366" s="6"/>
      <c r="V7366" s="6"/>
      <c r="AJ7366" s="6"/>
      <c r="BC7366" s="6"/>
    </row>
    <row r="7367" spans="8:55">
      <c r="H7367" s="6"/>
      <c r="O7367" s="6"/>
      <c r="V7367" s="6"/>
      <c r="AJ7367" s="6"/>
      <c r="BC7367" s="6"/>
    </row>
    <row r="7368" spans="8:55">
      <c r="H7368" s="6"/>
      <c r="O7368" s="6"/>
      <c r="V7368" s="6"/>
      <c r="AJ7368" s="6"/>
      <c r="BC7368" s="6"/>
    </row>
    <row r="7369" spans="8:55">
      <c r="H7369" s="6"/>
      <c r="O7369" s="6"/>
      <c r="V7369" s="6"/>
      <c r="AJ7369" s="6"/>
      <c r="BC7369" s="6"/>
    </row>
    <row r="7370" spans="8:55">
      <c r="H7370" s="6"/>
      <c r="O7370" s="6"/>
      <c r="V7370" s="6"/>
      <c r="AJ7370" s="6"/>
      <c r="BC7370" s="6"/>
    </row>
    <row r="7371" spans="8:55">
      <c r="H7371" s="6"/>
      <c r="O7371" s="6"/>
      <c r="V7371" s="6"/>
      <c r="AJ7371" s="6"/>
      <c r="BC7371" s="6"/>
    </row>
    <row r="7372" spans="8:55">
      <c r="H7372" s="6"/>
      <c r="O7372" s="6"/>
      <c r="V7372" s="6"/>
      <c r="AJ7372" s="6"/>
      <c r="BC7372" s="6"/>
    </row>
    <row r="7373" spans="8:55">
      <c r="H7373" s="6"/>
      <c r="O7373" s="6"/>
      <c r="V7373" s="6"/>
      <c r="AJ7373" s="6"/>
      <c r="BC7373" s="6"/>
    </row>
    <row r="7374" spans="8:55">
      <c r="H7374" s="6"/>
      <c r="O7374" s="6"/>
      <c r="V7374" s="6"/>
      <c r="AJ7374" s="6"/>
      <c r="BC7374" s="6"/>
    </row>
    <row r="7375" spans="8:55">
      <c r="H7375" s="6"/>
      <c r="O7375" s="6"/>
      <c r="V7375" s="6"/>
      <c r="AJ7375" s="6"/>
      <c r="BC7375" s="6"/>
    </row>
    <row r="7376" spans="8:55">
      <c r="H7376" s="6"/>
      <c r="O7376" s="6"/>
      <c r="V7376" s="6"/>
      <c r="AJ7376" s="6"/>
      <c r="BC7376" s="6"/>
    </row>
    <row r="7377" spans="8:55">
      <c r="H7377" s="6"/>
      <c r="O7377" s="6"/>
      <c r="V7377" s="6"/>
      <c r="AJ7377" s="6"/>
      <c r="BC7377" s="6"/>
    </row>
    <row r="7378" spans="8:55">
      <c r="H7378" s="6"/>
      <c r="O7378" s="6"/>
      <c r="V7378" s="6"/>
      <c r="AJ7378" s="6"/>
      <c r="BC7378" s="6"/>
    </row>
    <row r="7379" spans="8:55">
      <c r="H7379" s="6"/>
      <c r="O7379" s="6"/>
      <c r="V7379" s="6"/>
      <c r="AJ7379" s="6"/>
      <c r="BC7379" s="6"/>
    </row>
    <row r="7380" spans="8:55">
      <c r="H7380" s="6"/>
      <c r="O7380" s="6"/>
      <c r="V7380" s="6"/>
      <c r="AJ7380" s="6"/>
      <c r="BC7380" s="6"/>
    </row>
    <row r="7381" spans="8:55">
      <c r="H7381" s="6"/>
      <c r="O7381" s="6"/>
      <c r="V7381" s="6"/>
      <c r="AJ7381" s="6"/>
      <c r="BC7381" s="6"/>
    </row>
    <row r="7382" spans="8:55">
      <c r="H7382" s="6"/>
      <c r="O7382" s="6"/>
      <c r="V7382" s="6"/>
      <c r="AJ7382" s="6"/>
      <c r="BC7382" s="6"/>
    </row>
    <row r="7383" spans="8:55">
      <c r="H7383" s="6"/>
      <c r="O7383" s="6"/>
      <c r="V7383" s="6"/>
      <c r="AJ7383" s="6"/>
      <c r="BC7383" s="6"/>
    </row>
    <row r="7384" spans="8:55">
      <c r="H7384" s="6"/>
      <c r="O7384" s="6"/>
      <c r="V7384" s="6"/>
      <c r="AJ7384" s="6"/>
      <c r="BC7384" s="6"/>
    </row>
    <row r="7385" spans="8:55">
      <c r="H7385" s="6"/>
      <c r="O7385" s="6"/>
      <c r="V7385" s="6"/>
      <c r="AJ7385" s="6"/>
      <c r="BC7385" s="6"/>
    </row>
    <row r="7386" spans="8:55">
      <c r="H7386" s="6"/>
      <c r="O7386" s="6"/>
      <c r="V7386" s="6"/>
      <c r="AJ7386" s="6"/>
      <c r="BC7386" s="6"/>
    </row>
    <row r="7387" spans="8:55">
      <c r="H7387" s="6"/>
      <c r="O7387" s="6"/>
      <c r="V7387" s="6"/>
      <c r="AJ7387" s="6"/>
      <c r="BC7387" s="6"/>
    </row>
    <row r="7388" spans="8:55">
      <c r="H7388" s="6"/>
      <c r="O7388" s="6"/>
      <c r="V7388" s="6"/>
      <c r="AJ7388" s="6"/>
      <c r="BC7388" s="6"/>
    </row>
    <row r="7389" spans="8:55">
      <c r="H7389" s="6"/>
      <c r="O7389" s="6"/>
      <c r="V7389" s="6"/>
      <c r="AJ7389" s="6"/>
      <c r="BC7389" s="6"/>
    </row>
    <row r="7390" spans="8:55">
      <c r="H7390" s="6"/>
      <c r="O7390" s="6"/>
      <c r="V7390" s="6"/>
      <c r="AJ7390" s="6"/>
      <c r="BC7390" s="6"/>
    </row>
    <row r="7391" spans="8:55">
      <c r="H7391" s="6"/>
      <c r="O7391" s="6"/>
      <c r="V7391" s="6"/>
      <c r="AJ7391" s="6"/>
      <c r="BC7391" s="6"/>
    </row>
    <row r="7392" spans="8:55">
      <c r="H7392" s="6"/>
      <c r="O7392" s="6"/>
      <c r="V7392" s="6"/>
      <c r="AJ7392" s="6"/>
      <c r="BC7392" s="6"/>
    </row>
    <row r="7393" spans="8:55">
      <c r="H7393" s="6"/>
      <c r="O7393" s="6"/>
      <c r="V7393" s="6"/>
      <c r="AJ7393" s="6"/>
      <c r="BC7393" s="6"/>
    </row>
    <row r="7394" spans="8:55">
      <c r="H7394" s="6"/>
      <c r="O7394" s="6"/>
      <c r="V7394" s="6"/>
      <c r="AJ7394" s="6"/>
      <c r="BC7394" s="6"/>
    </row>
    <row r="7395" spans="8:55">
      <c r="H7395" s="6"/>
      <c r="O7395" s="6"/>
      <c r="V7395" s="6"/>
      <c r="AJ7395" s="6"/>
      <c r="BC7395" s="6"/>
    </row>
    <row r="7396" spans="8:55">
      <c r="H7396" s="6"/>
      <c r="O7396" s="6"/>
      <c r="V7396" s="6"/>
      <c r="AJ7396" s="6"/>
      <c r="BC7396" s="6"/>
    </row>
    <row r="7397" spans="8:55">
      <c r="H7397" s="6"/>
      <c r="O7397" s="6"/>
      <c r="V7397" s="6"/>
      <c r="AJ7397" s="6"/>
      <c r="BC7397" s="6"/>
    </row>
    <row r="7398" spans="8:55">
      <c r="H7398" s="6"/>
      <c r="O7398" s="6"/>
      <c r="V7398" s="6"/>
      <c r="AJ7398" s="6"/>
      <c r="BC7398" s="6"/>
    </row>
    <row r="7399" spans="8:55">
      <c r="H7399" s="6"/>
      <c r="O7399" s="6"/>
      <c r="V7399" s="6"/>
      <c r="AJ7399" s="6"/>
      <c r="BC7399" s="6"/>
    </row>
    <row r="7400" spans="8:55">
      <c r="H7400" s="6"/>
      <c r="O7400" s="6"/>
      <c r="V7400" s="6"/>
      <c r="AJ7400" s="6"/>
      <c r="BC7400" s="6"/>
    </row>
    <row r="7401" spans="8:55">
      <c r="H7401" s="6"/>
      <c r="O7401" s="6"/>
      <c r="V7401" s="6"/>
      <c r="AJ7401" s="6"/>
      <c r="BC7401" s="6"/>
    </row>
    <row r="7402" spans="8:55">
      <c r="H7402" s="6"/>
      <c r="O7402" s="6"/>
      <c r="V7402" s="6"/>
      <c r="AJ7402" s="6"/>
      <c r="BC7402" s="6"/>
    </row>
    <row r="7403" spans="8:55">
      <c r="H7403" s="6"/>
      <c r="O7403" s="6"/>
      <c r="V7403" s="6"/>
      <c r="AJ7403" s="6"/>
      <c r="BC7403" s="6"/>
    </row>
    <row r="7404" spans="8:55">
      <c r="H7404" s="6"/>
      <c r="O7404" s="6"/>
      <c r="V7404" s="6"/>
      <c r="AJ7404" s="6"/>
      <c r="BC7404" s="6"/>
    </row>
    <row r="7405" spans="8:55">
      <c r="H7405" s="6"/>
      <c r="O7405" s="6"/>
      <c r="V7405" s="6"/>
      <c r="AJ7405" s="6"/>
      <c r="BC7405" s="6"/>
    </row>
    <row r="7406" spans="8:55">
      <c r="H7406" s="6"/>
      <c r="O7406" s="6"/>
      <c r="V7406" s="6"/>
      <c r="AJ7406" s="6"/>
      <c r="BC7406" s="6"/>
    </row>
    <row r="7407" spans="8:55">
      <c r="H7407" s="6"/>
      <c r="O7407" s="6"/>
      <c r="V7407" s="6"/>
      <c r="AJ7407" s="6"/>
      <c r="BC7407" s="6"/>
    </row>
    <row r="7408" spans="8:55">
      <c r="H7408" s="6"/>
      <c r="O7408" s="6"/>
      <c r="V7408" s="6"/>
      <c r="AJ7408" s="6"/>
      <c r="BC7408" s="6"/>
    </row>
    <row r="7409" spans="8:55">
      <c r="H7409" s="6"/>
      <c r="O7409" s="6"/>
      <c r="V7409" s="6"/>
      <c r="AJ7409" s="6"/>
      <c r="BC7409" s="6"/>
    </row>
    <row r="7410" spans="8:55">
      <c r="H7410" s="6"/>
      <c r="O7410" s="6"/>
      <c r="V7410" s="6"/>
      <c r="AJ7410" s="6"/>
      <c r="BC7410" s="6"/>
    </row>
    <row r="7411" spans="8:55">
      <c r="H7411" s="6"/>
      <c r="O7411" s="6"/>
      <c r="V7411" s="6"/>
      <c r="AJ7411" s="6"/>
      <c r="BC7411" s="6"/>
    </row>
    <row r="7412" spans="8:55">
      <c r="H7412" s="6"/>
      <c r="O7412" s="6"/>
      <c r="V7412" s="6"/>
      <c r="AJ7412" s="6"/>
      <c r="BC7412" s="6"/>
    </row>
    <row r="7413" spans="8:55">
      <c r="H7413" s="6"/>
      <c r="O7413" s="6"/>
      <c r="V7413" s="6"/>
      <c r="AJ7413" s="6"/>
      <c r="BC7413" s="6"/>
    </row>
    <row r="7414" spans="8:55">
      <c r="H7414" s="6"/>
      <c r="O7414" s="6"/>
      <c r="V7414" s="6"/>
      <c r="AJ7414" s="6"/>
      <c r="BC7414" s="6"/>
    </row>
    <row r="7415" spans="8:55">
      <c r="H7415" s="6"/>
      <c r="O7415" s="6"/>
      <c r="V7415" s="6"/>
      <c r="AJ7415" s="6"/>
      <c r="BC7415" s="6"/>
    </row>
    <row r="7416" spans="8:55">
      <c r="H7416" s="6"/>
      <c r="O7416" s="6"/>
      <c r="V7416" s="6"/>
      <c r="AJ7416" s="6"/>
      <c r="BC7416" s="6"/>
    </row>
    <row r="7417" spans="8:55">
      <c r="H7417" s="6"/>
      <c r="O7417" s="6"/>
      <c r="V7417" s="6"/>
      <c r="AJ7417" s="6"/>
      <c r="BC7417" s="6"/>
    </row>
    <row r="7418" spans="8:55">
      <c r="H7418" s="6"/>
      <c r="O7418" s="6"/>
      <c r="V7418" s="6"/>
      <c r="AJ7418" s="6"/>
      <c r="BC7418" s="6"/>
    </row>
    <row r="7419" spans="8:55">
      <c r="H7419" s="6"/>
      <c r="O7419" s="6"/>
      <c r="V7419" s="6"/>
      <c r="AJ7419" s="6"/>
      <c r="BC7419" s="6"/>
    </row>
    <row r="7420" spans="8:55">
      <c r="H7420" s="6"/>
      <c r="O7420" s="6"/>
      <c r="V7420" s="6"/>
      <c r="AJ7420" s="6"/>
      <c r="BC7420" s="6"/>
    </row>
    <row r="7421" spans="8:55">
      <c r="H7421" s="6"/>
      <c r="O7421" s="6"/>
      <c r="V7421" s="6"/>
      <c r="AJ7421" s="6"/>
      <c r="BC7421" s="6"/>
    </row>
    <row r="7422" spans="8:55">
      <c r="H7422" s="6"/>
      <c r="O7422" s="6"/>
      <c r="V7422" s="6"/>
      <c r="AJ7422" s="6"/>
      <c r="BC7422" s="6"/>
    </row>
    <row r="7423" spans="8:55">
      <c r="H7423" s="6"/>
      <c r="O7423" s="6"/>
      <c r="V7423" s="6"/>
      <c r="AJ7423" s="6"/>
      <c r="BC7423" s="6"/>
    </row>
    <row r="7424" spans="8:55">
      <c r="H7424" s="6"/>
      <c r="O7424" s="6"/>
      <c r="V7424" s="6"/>
      <c r="AJ7424" s="6"/>
      <c r="BC7424" s="6"/>
    </row>
    <row r="7425" spans="8:55">
      <c r="H7425" s="6"/>
      <c r="O7425" s="6"/>
      <c r="V7425" s="6"/>
      <c r="AJ7425" s="6"/>
      <c r="BC7425" s="6"/>
    </row>
    <row r="7426" spans="8:55">
      <c r="H7426" s="6"/>
      <c r="O7426" s="6"/>
      <c r="V7426" s="6"/>
      <c r="AJ7426" s="6"/>
      <c r="BC7426" s="6"/>
    </row>
    <row r="7427" spans="8:55">
      <c r="H7427" s="6"/>
      <c r="O7427" s="6"/>
      <c r="V7427" s="6"/>
      <c r="AJ7427" s="6"/>
      <c r="BC7427" s="6"/>
    </row>
    <row r="7428" spans="8:55">
      <c r="H7428" s="6"/>
      <c r="O7428" s="6"/>
      <c r="V7428" s="6"/>
      <c r="AJ7428" s="6"/>
      <c r="BC7428" s="6"/>
    </row>
    <row r="7429" spans="8:55">
      <c r="H7429" s="6"/>
      <c r="O7429" s="6"/>
      <c r="V7429" s="6"/>
      <c r="AJ7429" s="6"/>
      <c r="BC7429" s="6"/>
    </row>
    <row r="7430" spans="8:55">
      <c r="H7430" s="6"/>
      <c r="O7430" s="6"/>
      <c r="V7430" s="6"/>
      <c r="AJ7430" s="6"/>
      <c r="BC7430" s="6"/>
    </row>
    <row r="7431" spans="8:55">
      <c r="H7431" s="6"/>
      <c r="O7431" s="6"/>
      <c r="V7431" s="6"/>
      <c r="AJ7431" s="6"/>
      <c r="BC7431" s="6"/>
    </row>
    <row r="7432" spans="8:55">
      <c r="H7432" s="6"/>
      <c r="O7432" s="6"/>
      <c r="V7432" s="6"/>
      <c r="AJ7432" s="6"/>
      <c r="BC7432" s="6"/>
    </row>
    <row r="7433" spans="8:55">
      <c r="H7433" s="6"/>
      <c r="O7433" s="6"/>
      <c r="V7433" s="6"/>
      <c r="AJ7433" s="6"/>
      <c r="BC7433" s="6"/>
    </row>
    <row r="7434" spans="8:55">
      <c r="H7434" s="6"/>
      <c r="O7434" s="6"/>
      <c r="V7434" s="6"/>
      <c r="AJ7434" s="6"/>
      <c r="BC7434" s="6"/>
    </row>
    <row r="7435" spans="8:55">
      <c r="H7435" s="6"/>
      <c r="O7435" s="6"/>
      <c r="V7435" s="6"/>
      <c r="AJ7435" s="6"/>
      <c r="BC7435" s="6"/>
    </row>
    <row r="7436" spans="8:55">
      <c r="H7436" s="6"/>
      <c r="O7436" s="6"/>
      <c r="V7436" s="6"/>
      <c r="AJ7436" s="6"/>
      <c r="BC7436" s="6"/>
    </row>
    <row r="7437" spans="8:55">
      <c r="H7437" s="6"/>
      <c r="O7437" s="6"/>
      <c r="V7437" s="6"/>
      <c r="AJ7437" s="6"/>
      <c r="BC7437" s="6"/>
    </row>
    <row r="7438" spans="8:55">
      <c r="H7438" s="6"/>
      <c r="O7438" s="6"/>
      <c r="V7438" s="6"/>
      <c r="AJ7438" s="6"/>
      <c r="BC7438" s="6"/>
    </row>
    <row r="7439" spans="8:55">
      <c r="H7439" s="6"/>
      <c r="O7439" s="6"/>
      <c r="V7439" s="6"/>
      <c r="AJ7439" s="6"/>
      <c r="BC7439" s="6"/>
    </row>
    <row r="7440" spans="8:55">
      <c r="H7440" s="6"/>
      <c r="O7440" s="6"/>
      <c r="V7440" s="6"/>
      <c r="AJ7440" s="6"/>
      <c r="BC7440" s="6"/>
    </row>
    <row r="7441" spans="8:55">
      <c r="H7441" s="6"/>
      <c r="O7441" s="6"/>
      <c r="V7441" s="6"/>
      <c r="AJ7441" s="6"/>
      <c r="BC7441" s="6"/>
    </row>
    <row r="7442" spans="8:55">
      <c r="H7442" s="6"/>
      <c r="O7442" s="6"/>
      <c r="V7442" s="6"/>
      <c r="AJ7442" s="6"/>
      <c r="BC7442" s="6"/>
    </row>
    <row r="7443" spans="8:55">
      <c r="H7443" s="6"/>
      <c r="O7443" s="6"/>
      <c r="V7443" s="6"/>
      <c r="AJ7443" s="6"/>
      <c r="BC7443" s="6"/>
    </row>
    <row r="7444" spans="8:55">
      <c r="H7444" s="6"/>
      <c r="O7444" s="6"/>
      <c r="V7444" s="6"/>
      <c r="AJ7444" s="6"/>
      <c r="BC7444" s="6"/>
    </row>
    <row r="7445" spans="8:55">
      <c r="H7445" s="6"/>
      <c r="O7445" s="6"/>
      <c r="V7445" s="6"/>
      <c r="AJ7445" s="6"/>
      <c r="BC7445" s="6"/>
    </row>
    <row r="7446" spans="8:55">
      <c r="H7446" s="6"/>
      <c r="O7446" s="6"/>
      <c r="V7446" s="6"/>
      <c r="AJ7446" s="6"/>
      <c r="BC7446" s="6"/>
    </row>
    <row r="7447" spans="8:55">
      <c r="H7447" s="6"/>
      <c r="O7447" s="6"/>
      <c r="V7447" s="6"/>
      <c r="AJ7447" s="6"/>
      <c r="BC7447" s="6"/>
    </row>
    <row r="7448" spans="8:55">
      <c r="H7448" s="6"/>
      <c r="O7448" s="6"/>
      <c r="V7448" s="6"/>
      <c r="AJ7448" s="6"/>
      <c r="BC7448" s="6"/>
    </row>
    <row r="7449" spans="8:55">
      <c r="H7449" s="6"/>
      <c r="O7449" s="6"/>
      <c r="V7449" s="6"/>
      <c r="AJ7449" s="6"/>
      <c r="BC7449" s="6"/>
    </row>
    <row r="7450" spans="8:55">
      <c r="H7450" s="6"/>
      <c r="O7450" s="6"/>
      <c r="V7450" s="6"/>
      <c r="AJ7450" s="6"/>
      <c r="BC7450" s="6"/>
    </row>
    <row r="7451" spans="8:55">
      <c r="H7451" s="6"/>
      <c r="O7451" s="6"/>
      <c r="V7451" s="6"/>
      <c r="AJ7451" s="6"/>
      <c r="BC7451" s="6"/>
    </row>
    <row r="7452" spans="8:55">
      <c r="H7452" s="6"/>
      <c r="O7452" s="6"/>
      <c r="V7452" s="6"/>
      <c r="AJ7452" s="6"/>
      <c r="BC7452" s="6"/>
    </row>
    <row r="7453" spans="8:55">
      <c r="H7453" s="6"/>
      <c r="O7453" s="6"/>
      <c r="V7453" s="6"/>
      <c r="AJ7453" s="6"/>
      <c r="BC7453" s="6"/>
    </row>
    <row r="7454" spans="8:55">
      <c r="H7454" s="6"/>
      <c r="O7454" s="6"/>
      <c r="V7454" s="6"/>
      <c r="AJ7454" s="6"/>
      <c r="BC7454" s="6"/>
    </row>
    <row r="7455" spans="8:55">
      <c r="H7455" s="6"/>
      <c r="O7455" s="6"/>
      <c r="V7455" s="6"/>
      <c r="AJ7455" s="6"/>
      <c r="BC7455" s="6"/>
    </row>
    <row r="7456" spans="8:55">
      <c r="H7456" s="6"/>
      <c r="O7456" s="6"/>
      <c r="V7456" s="6"/>
      <c r="AJ7456" s="6"/>
      <c r="BC7456" s="6"/>
    </row>
    <row r="7457" spans="8:55">
      <c r="H7457" s="6"/>
      <c r="O7457" s="6"/>
      <c r="V7457" s="6"/>
      <c r="AJ7457" s="6"/>
      <c r="BC7457" s="6"/>
    </row>
    <row r="7458" spans="8:55">
      <c r="H7458" s="6"/>
      <c r="O7458" s="6"/>
      <c r="V7458" s="6"/>
      <c r="AJ7458" s="6"/>
      <c r="BC7458" s="6"/>
    </row>
    <row r="7459" spans="8:55">
      <c r="H7459" s="6"/>
      <c r="O7459" s="6"/>
      <c r="V7459" s="6"/>
      <c r="AJ7459" s="6"/>
      <c r="BC7459" s="6"/>
    </row>
    <row r="7460" spans="8:55">
      <c r="H7460" s="6"/>
      <c r="O7460" s="6"/>
      <c r="V7460" s="6"/>
      <c r="AJ7460" s="6"/>
      <c r="BC7460" s="6"/>
    </row>
    <row r="7461" spans="8:55">
      <c r="H7461" s="6"/>
      <c r="O7461" s="6"/>
      <c r="V7461" s="6"/>
      <c r="AJ7461" s="6"/>
      <c r="BC7461" s="6"/>
    </row>
    <row r="7462" spans="8:55">
      <c r="H7462" s="6"/>
      <c r="O7462" s="6"/>
      <c r="V7462" s="6"/>
      <c r="AJ7462" s="6"/>
      <c r="BC7462" s="6"/>
    </row>
    <row r="7463" spans="8:55">
      <c r="H7463" s="6"/>
      <c r="O7463" s="6"/>
      <c r="V7463" s="6"/>
      <c r="AJ7463" s="6"/>
      <c r="BC7463" s="6"/>
    </row>
    <row r="7464" spans="8:55">
      <c r="H7464" s="6"/>
      <c r="O7464" s="6"/>
      <c r="V7464" s="6"/>
      <c r="AJ7464" s="6"/>
      <c r="BC7464" s="6"/>
    </row>
    <row r="7465" spans="8:55">
      <c r="H7465" s="6"/>
      <c r="O7465" s="6"/>
      <c r="V7465" s="6"/>
      <c r="AJ7465" s="6"/>
      <c r="BC7465" s="6"/>
    </row>
    <row r="7466" spans="8:55">
      <c r="H7466" s="6"/>
      <c r="O7466" s="6"/>
      <c r="V7466" s="6"/>
      <c r="AJ7466" s="6"/>
      <c r="BC7466" s="6"/>
    </row>
    <row r="7467" spans="8:55">
      <c r="H7467" s="6"/>
      <c r="O7467" s="6"/>
      <c r="V7467" s="6"/>
      <c r="AJ7467" s="6"/>
      <c r="BC7467" s="6"/>
    </row>
    <row r="7468" spans="8:55">
      <c r="H7468" s="6"/>
      <c r="O7468" s="6"/>
      <c r="V7468" s="6"/>
      <c r="AJ7468" s="6"/>
      <c r="BC7468" s="6"/>
    </row>
    <row r="7469" spans="8:55">
      <c r="H7469" s="6"/>
      <c r="O7469" s="6"/>
      <c r="V7469" s="6"/>
      <c r="AJ7469" s="6"/>
      <c r="BC7469" s="6"/>
    </row>
    <row r="7470" spans="8:55">
      <c r="H7470" s="6"/>
      <c r="O7470" s="6"/>
      <c r="V7470" s="6"/>
      <c r="AJ7470" s="6"/>
      <c r="BC7470" s="6"/>
    </row>
    <row r="7471" spans="8:55">
      <c r="H7471" s="6"/>
      <c r="O7471" s="6"/>
      <c r="V7471" s="6"/>
      <c r="AJ7471" s="6"/>
      <c r="BC7471" s="6"/>
    </row>
    <row r="7472" spans="8:55">
      <c r="H7472" s="6"/>
      <c r="O7472" s="6"/>
      <c r="V7472" s="6"/>
      <c r="AJ7472" s="6"/>
      <c r="BC7472" s="6"/>
    </row>
    <row r="7473" spans="8:55">
      <c r="H7473" s="6"/>
      <c r="O7473" s="6"/>
      <c r="V7473" s="6"/>
      <c r="AJ7473" s="6"/>
      <c r="BC7473" s="6"/>
    </row>
    <row r="7474" spans="8:55">
      <c r="H7474" s="6"/>
      <c r="O7474" s="6"/>
      <c r="V7474" s="6"/>
      <c r="AJ7474" s="6"/>
      <c r="BC7474" s="6"/>
    </row>
    <row r="7475" spans="8:55">
      <c r="H7475" s="6"/>
      <c r="O7475" s="6"/>
      <c r="V7475" s="6"/>
      <c r="AJ7475" s="6"/>
      <c r="BC7475" s="6"/>
    </row>
    <row r="7476" spans="8:55">
      <c r="H7476" s="6"/>
      <c r="O7476" s="6"/>
      <c r="V7476" s="6"/>
      <c r="AJ7476" s="6"/>
      <c r="BC7476" s="6"/>
    </row>
    <row r="7477" spans="8:55">
      <c r="H7477" s="6"/>
      <c r="O7477" s="6"/>
      <c r="V7477" s="6"/>
      <c r="AJ7477" s="6"/>
      <c r="BC7477" s="6"/>
    </row>
    <row r="7478" spans="8:55">
      <c r="H7478" s="6"/>
      <c r="O7478" s="6"/>
      <c r="V7478" s="6"/>
      <c r="AJ7478" s="6"/>
      <c r="BC7478" s="6"/>
    </row>
    <row r="7479" spans="8:55">
      <c r="H7479" s="6"/>
      <c r="O7479" s="6"/>
      <c r="V7479" s="6"/>
      <c r="AJ7479" s="6"/>
      <c r="BC7479" s="6"/>
    </row>
    <row r="7480" spans="8:55">
      <c r="H7480" s="6"/>
      <c r="O7480" s="6"/>
      <c r="V7480" s="6"/>
      <c r="AJ7480" s="6"/>
      <c r="BC7480" s="6"/>
    </row>
    <row r="7481" spans="8:55">
      <c r="H7481" s="6"/>
      <c r="O7481" s="6"/>
      <c r="V7481" s="6"/>
      <c r="AJ7481" s="6"/>
      <c r="BC7481" s="6"/>
    </row>
    <row r="7482" spans="8:55">
      <c r="H7482" s="6"/>
      <c r="O7482" s="6"/>
      <c r="V7482" s="6"/>
      <c r="AJ7482" s="6"/>
      <c r="BC7482" s="6"/>
    </row>
    <row r="7483" spans="8:55">
      <c r="H7483" s="6"/>
      <c r="O7483" s="6"/>
      <c r="V7483" s="6"/>
      <c r="AJ7483" s="6"/>
      <c r="BC7483" s="6"/>
    </row>
    <row r="7484" spans="8:55">
      <c r="H7484" s="6"/>
      <c r="O7484" s="6"/>
      <c r="V7484" s="6"/>
      <c r="AJ7484" s="6"/>
      <c r="BC7484" s="6"/>
    </row>
    <row r="7485" spans="8:55">
      <c r="H7485" s="6"/>
      <c r="O7485" s="6"/>
      <c r="V7485" s="6"/>
      <c r="AJ7485" s="6"/>
      <c r="BC7485" s="6"/>
    </row>
    <row r="7486" spans="8:55">
      <c r="H7486" s="6"/>
      <c r="O7486" s="6"/>
      <c r="V7486" s="6"/>
      <c r="AJ7486" s="6"/>
      <c r="BC7486" s="6"/>
    </row>
    <row r="7487" spans="8:55">
      <c r="H7487" s="6"/>
      <c r="O7487" s="6"/>
      <c r="V7487" s="6"/>
      <c r="AJ7487" s="6"/>
      <c r="BC7487" s="6"/>
    </row>
    <row r="7488" spans="8:55">
      <c r="H7488" s="6"/>
      <c r="O7488" s="6"/>
      <c r="V7488" s="6"/>
      <c r="AJ7488" s="6"/>
      <c r="BC7488" s="6"/>
    </row>
    <row r="7489" spans="8:55">
      <c r="H7489" s="6"/>
      <c r="O7489" s="6"/>
      <c r="V7489" s="6"/>
      <c r="AJ7489" s="6"/>
      <c r="BC7489" s="6"/>
    </row>
    <row r="7490" spans="8:55">
      <c r="H7490" s="6"/>
      <c r="O7490" s="6"/>
      <c r="V7490" s="6"/>
      <c r="AJ7490" s="6"/>
      <c r="BC7490" s="6"/>
    </row>
    <row r="7491" spans="8:55">
      <c r="H7491" s="6"/>
      <c r="O7491" s="6"/>
      <c r="V7491" s="6"/>
      <c r="AJ7491" s="6"/>
      <c r="BC7491" s="6"/>
    </row>
    <row r="7492" spans="8:55">
      <c r="H7492" s="6"/>
      <c r="O7492" s="6"/>
      <c r="V7492" s="6"/>
      <c r="AJ7492" s="6"/>
      <c r="BC7492" s="6"/>
    </row>
    <row r="7493" spans="8:55">
      <c r="H7493" s="6"/>
      <c r="O7493" s="6"/>
      <c r="V7493" s="6"/>
      <c r="AJ7493" s="6"/>
      <c r="BC7493" s="6"/>
    </row>
    <row r="7494" spans="8:55">
      <c r="H7494" s="6"/>
      <c r="O7494" s="6"/>
      <c r="V7494" s="6"/>
      <c r="AJ7494" s="6"/>
      <c r="BC7494" s="6"/>
    </row>
    <row r="7495" spans="8:55">
      <c r="H7495" s="6"/>
      <c r="O7495" s="6"/>
      <c r="V7495" s="6"/>
      <c r="AJ7495" s="6"/>
      <c r="BC7495" s="6"/>
    </row>
    <row r="7496" spans="8:55">
      <c r="H7496" s="6"/>
      <c r="O7496" s="6"/>
      <c r="V7496" s="6"/>
      <c r="AJ7496" s="6"/>
      <c r="BC7496" s="6"/>
    </row>
    <row r="7497" spans="8:55">
      <c r="H7497" s="6"/>
      <c r="O7497" s="6"/>
      <c r="V7497" s="6"/>
      <c r="AJ7497" s="6"/>
      <c r="BC7497" s="6"/>
    </row>
    <row r="7498" spans="8:55">
      <c r="H7498" s="6"/>
      <c r="O7498" s="6"/>
      <c r="V7498" s="6"/>
      <c r="AJ7498" s="6"/>
      <c r="BC7498" s="6"/>
    </row>
    <row r="7499" spans="8:55">
      <c r="H7499" s="6"/>
      <c r="O7499" s="6"/>
      <c r="V7499" s="6"/>
      <c r="AJ7499" s="6"/>
      <c r="BC7499" s="6"/>
    </row>
    <row r="7500" spans="8:55">
      <c r="H7500" s="6"/>
      <c r="O7500" s="6"/>
      <c r="V7500" s="6"/>
      <c r="AJ7500" s="6"/>
      <c r="BC7500" s="6"/>
    </row>
    <row r="7501" spans="8:55">
      <c r="H7501" s="6"/>
      <c r="O7501" s="6"/>
      <c r="V7501" s="6"/>
      <c r="AJ7501" s="6"/>
      <c r="BC7501" s="6"/>
    </row>
    <row r="7502" spans="8:55">
      <c r="H7502" s="6"/>
      <c r="O7502" s="6"/>
      <c r="V7502" s="6"/>
      <c r="AJ7502" s="6"/>
      <c r="BC7502" s="6"/>
    </row>
    <row r="7503" spans="8:55">
      <c r="H7503" s="6"/>
      <c r="O7503" s="6"/>
      <c r="V7503" s="6"/>
      <c r="AJ7503" s="6"/>
      <c r="BC7503" s="6"/>
    </row>
    <row r="7504" spans="8:55">
      <c r="H7504" s="6"/>
      <c r="O7504" s="6"/>
      <c r="V7504" s="6"/>
      <c r="AJ7504" s="6"/>
      <c r="BC7504" s="6"/>
    </row>
    <row r="7505" spans="8:55">
      <c r="H7505" s="6"/>
      <c r="O7505" s="6"/>
      <c r="V7505" s="6"/>
      <c r="AJ7505" s="6"/>
      <c r="BC7505" s="6"/>
    </row>
    <row r="7506" spans="8:55">
      <c r="H7506" s="6"/>
      <c r="O7506" s="6"/>
      <c r="V7506" s="6"/>
      <c r="AJ7506" s="6"/>
      <c r="BC7506" s="6"/>
    </row>
    <row r="7507" spans="8:55">
      <c r="H7507" s="6"/>
      <c r="O7507" s="6"/>
      <c r="V7507" s="6"/>
      <c r="AJ7507" s="6"/>
      <c r="BC7507" s="6"/>
    </row>
    <row r="7508" spans="8:55">
      <c r="H7508" s="6"/>
      <c r="O7508" s="6"/>
      <c r="V7508" s="6"/>
      <c r="AJ7508" s="6"/>
      <c r="BC7508" s="6"/>
    </row>
    <row r="7509" spans="8:55">
      <c r="H7509" s="6"/>
      <c r="O7509" s="6"/>
      <c r="V7509" s="6"/>
      <c r="AJ7509" s="6"/>
      <c r="BC7509" s="6"/>
    </row>
    <row r="7510" spans="8:55">
      <c r="H7510" s="6"/>
      <c r="O7510" s="6"/>
      <c r="V7510" s="6"/>
      <c r="AJ7510" s="6"/>
      <c r="BC7510" s="6"/>
    </row>
    <row r="7511" spans="8:55">
      <c r="H7511" s="6"/>
      <c r="O7511" s="6"/>
      <c r="V7511" s="6"/>
      <c r="AJ7511" s="6"/>
      <c r="BC7511" s="6"/>
    </row>
    <row r="7512" spans="8:55">
      <c r="H7512" s="6"/>
      <c r="O7512" s="6"/>
      <c r="V7512" s="6"/>
      <c r="AJ7512" s="6"/>
      <c r="BC7512" s="6"/>
    </row>
    <row r="7513" spans="8:55">
      <c r="H7513" s="6"/>
      <c r="O7513" s="6"/>
      <c r="V7513" s="6"/>
      <c r="AJ7513" s="6"/>
      <c r="BC7513" s="6"/>
    </row>
    <row r="7514" spans="8:55">
      <c r="H7514" s="6"/>
      <c r="O7514" s="6"/>
      <c r="V7514" s="6"/>
      <c r="AJ7514" s="6"/>
      <c r="BC7514" s="6"/>
    </row>
    <row r="7515" spans="8:55">
      <c r="H7515" s="6"/>
      <c r="O7515" s="6"/>
      <c r="V7515" s="6"/>
      <c r="AJ7515" s="6"/>
      <c r="BC7515" s="6"/>
    </row>
    <row r="7516" spans="8:55">
      <c r="H7516" s="6"/>
      <c r="O7516" s="6"/>
      <c r="V7516" s="6"/>
      <c r="AJ7516" s="6"/>
      <c r="BC7516" s="6"/>
    </row>
    <row r="7517" spans="8:55">
      <c r="H7517" s="6"/>
      <c r="O7517" s="6"/>
      <c r="V7517" s="6"/>
      <c r="AJ7517" s="6"/>
      <c r="BC7517" s="6"/>
    </row>
    <row r="7518" spans="8:55">
      <c r="H7518" s="6"/>
      <c r="O7518" s="6"/>
      <c r="V7518" s="6"/>
      <c r="AJ7518" s="6"/>
      <c r="BC7518" s="6"/>
    </row>
    <row r="7519" spans="8:55">
      <c r="H7519" s="6"/>
      <c r="O7519" s="6"/>
      <c r="V7519" s="6"/>
      <c r="AJ7519" s="6"/>
      <c r="BC7519" s="6"/>
    </row>
    <row r="7520" spans="8:55">
      <c r="H7520" s="6"/>
      <c r="O7520" s="6"/>
      <c r="V7520" s="6"/>
      <c r="AJ7520" s="6"/>
      <c r="BC7520" s="6"/>
    </row>
    <row r="7521" spans="8:55">
      <c r="H7521" s="6"/>
      <c r="O7521" s="6"/>
      <c r="V7521" s="6"/>
      <c r="AJ7521" s="6"/>
      <c r="BC7521" s="6"/>
    </row>
    <row r="7522" spans="8:55">
      <c r="H7522" s="6"/>
      <c r="O7522" s="6"/>
      <c r="V7522" s="6"/>
      <c r="AJ7522" s="6"/>
      <c r="BC7522" s="6"/>
    </row>
    <row r="7523" spans="8:55">
      <c r="H7523" s="6"/>
      <c r="O7523" s="6"/>
      <c r="V7523" s="6"/>
      <c r="AJ7523" s="6"/>
      <c r="BC7523" s="6"/>
    </row>
    <row r="7524" spans="8:55">
      <c r="H7524" s="6"/>
      <c r="O7524" s="6"/>
      <c r="V7524" s="6"/>
      <c r="AJ7524" s="6"/>
      <c r="BC7524" s="6"/>
    </row>
    <row r="7525" spans="8:55">
      <c r="H7525" s="6"/>
      <c r="O7525" s="6"/>
      <c r="V7525" s="6"/>
      <c r="AJ7525" s="6"/>
      <c r="BC7525" s="6"/>
    </row>
    <row r="7526" spans="8:55">
      <c r="H7526" s="6"/>
      <c r="O7526" s="6"/>
      <c r="V7526" s="6"/>
      <c r="AJ7526" s="6"/>
      <c r="BC7526" s="6"/>
    </row>
    <row r="7527" spans="8:55">
      <c r="H7527" s="6"/>
      <c r="O7527" s="6"/>
      <c r="V7527" s="6"/>
      <c r="AJ7527" s="6"/>
      <c r="BC7527" s="6"/>
    </row>
    <row r="7528" spans="8:55">
      <c r="H7528" s="6"/>
      <c r="O7528" s="6"/>
      <c r="V7528" s="6"/>
      <c r="AJ7528" s="6"/>
      <c r="BC7528" s="6"/>
    </row>
    <row r="7529" spans="8:55">
      <c r="H7529" s="6"/>
      <c r="O7529" s="6"/>
      <c r="V7529" s="6"/>
      <c r="AJ7529" s="6"/>
      <c r="BC7529" s="6"/>
    </row>
    <row r="7530" spans="8:55">
      <c r="H7530" s="6"/>
      <c r="O7530" s="6"/>
      <c r="V7530" s="6"/>
      <c r="AJ7530" s="6"/>
      <c r="BC7530" s="6"/>
    </row>
    <row r="7531" spans="8:55">
      <c r="H7531" s="6"/>
      <c r="O7531" s="6"/>
      <c r="V7531" s="6"/>
      <c r="AJ7531" s="6"/>
      <c r="BC7531" s="6"/>
    </row>
    <row r="7532" spans="8:55">
      <c r="H7532" s="6"/>
      <c r="O7532" s="6"/>
      <c r="V7532" s="6"/>
      <c r="AJ7532" s="6"/>
      <c r="BC7532" s="6"/>
    </row>
    <row r="7533" spans="8:55">
      <c r="H7533" s="6"/>
      <c r="O7533" s="6"/>
      <c r="V7533" s="6"/>
      <c r="AJ7533" s="6"/>
      <c r="BC7533" s="6"/>
    </row>
    <row r="7534" spans="8:55">
      <c r="H7534" s="6"/>
      <c r="O7534" s="6"/>
      <c r="V7534" s="6"/>
      <c r="AJ7534" s="6"/>
      <c r="BC7534" s="6"/>
    </row>
    <row r="7535" spans="8:55">
      <c r="H7535" s="6"/>
      <c r="O7535" s="6"/>
      <c r="V7535" s="6"/>
      <c r="AJ7535" s="6"/>
      <c r="BC7535" s="6"/>
    </row>
    <row r="7536" spans="8:55">
      <c r="H7536" s="6"/>
      <c r="O7536" s="6"/>
      <c r="V7536" s="6"/>
      <c r="AJ7536" s="6"/>
      <c r="BC7536" s="6"/>
    </row>
    <row r="7537" spans="8:55">
      <c r="H7537" s="6"/>
      <c r="O7537" s="6"/>
      <c r="V7537" s="6"/>
      <c r="AJ7537" s="6"/>
      <c r="BC7537" s="6"/>
    </row>
    <row r="7538" spans="8:55">
      <c r="H7538" s="6"/>
      <c r="O7538" s="6"/>
      <c r="V7538" s="6"/>
      <c r="AJ7538" s="6"/>
      <c r="BC7538" s="6"/>
    </row>
    <row r="7539" spans="8:55">
      <c r="H7539" s="6"/>
      <c r="O7539" s="6"/>
      <c r="V7539" s="6"/>
      <c r="AJ7539" s="6"/>
      <c r="BC7539" s="6"/>
    </row>
    <row r="7540" spans="8:55">
      <c r="H7540" s="6"/>
      <c r="O7540" s="6"/>
      <c r="V7540" s="6"/>
      <c r="AJ7540" s="6"/>
      <c r="BC7540" s="6"/>
    </row>
    <row r="7541" spans="8:55">
      <c r="H7541" s="6"/>
      <c r="O7541" s="6"/>
      <c r="V7541" s="6"/>
      <c r="AJ7541" s="6"/>
      <c r="BC7541" s="6"/>
    </row>
    <row r="7542" spans="8:55">
      <c r="H7542" s="6"/>
      <c r="O7542" s="6"/>
      <c r="V7542" s="6"/>
      <c r="AJ7542" s="6"/>
      <c r="BC7542" s="6"/>
    </row>
    <row r="7543" spans="8:55">
      <c r="H7543" s="6"/>
      <c r="O7543" s="6"/>
      <c r="V7543" s="6"/>
      <c r="AJ7543" s="6"/>
      <c r="BC7543" s="6"/>
    </row>
    <row r="7544" spans="8:55">
      <c r="H7544" s="6"/>
      <c r="O7544" s="6"/>
      <c r="V7544" s="6"/>
      <c r="AJ7544" s="6"/>
      <c r="BC7544" s="6"/>
    </row>
    <row r="7545" spans="8:55">
      <c r="H7545" s="6"/>
      <c r="O7545" s="6"/>
      <c r="V7545" s="6"/>
      <c r="AJ7545" s="6"/>
      <c r="BC7545" s="6"/>
    </row>
    <row r="7546" spans="8:55">
      <c r="H7546" s="6"/>
      <c r="O7546" s="6"/>
      <c r="V7546" s="6"/>
      <c r="AJ7546" s="6"/>
      <c r="BC7546" s="6"/>
    </row>
    <row r="7547" spans="8:55">
      <c r="H7547" s="6"/>
      <c r="O7547" s="6"/>
      <c r="V7547" s="6"/>
      <c r="AJ7547" s="6"/>
      <c r="BC7547" s="6"/>
    </row>
    <row r="7548" spans="8:55">
      <c r="H7548" s="6"/>
      <c r="O7548" s="6"/>
      <c r="V7548" s="6"/>
      <c r="AJ7548" s="6"/>
      <c r="BC7548" s="6"/>
    </row>
    <row r="7549" spans="8:55">
      <c r="H7549" s="6"/>
      <c r="O7549" s="6"/>
      <c r="V7549" s="6"/>
      <c r="AJ7549" s="6"/>
      <c r="BC7549" s="6"/>
    </row>
    <row r="7550" spans="8:55">
      <c r="H7550" s="6"/>
      <c r="O7550" s="6"/>
      <c r="V7550" s="6"/>
      <c r="AJ7550" s="6"/>
      <c r="BC7550" s="6"/>
    </row>
    <row r="7551" spans="8:55">
      <c r="H7551" s="6"/>
      <c r="O7551" s="6"/>
      <c r="V7551" s="6"/>
      <c r="AJ7551" s="6"/>
      <c r="BC7551" s="6"/>
    </row>
    <row r="7552" spans="8:55">
      <c r="H7552" s="6"/>
      <c r="O7552" s="6"/>
      <c r="V7552" s="6"/>
      <c r="AJ7552" s="6"/>
      <c r="BC7552" s="6"/>
    </row>
    <row r="7553" spans="8:55">
      <c r="H7553" s="6"/>
      <c r="O7553" s="6"/>
      <c r="V7553" s="6"/>
      <c r="AJ7553" s="6"/>
      <c r="BC7553" s="6"/>
    </row>
    <row r="7554" spans="8:55">
      <c r="H7554" s="6"/>
      <c r="O7554" s="6"/>
      <c r="V7554" s="6"/>
      <c r="AJ7554" s="6"/>
      <c r="BC7554" s="6"/>
    </row>
    <row r="7555" spans="8:55">
      <c r="H7555" s="6"/>
      <c r="O7555" s="6"/>
      <c r="V7555" s="6"/>
      <c r="AJ7555" s="6"/>
      <c r="BC7555" s="6"/>
    </row>
    <row r="7556" spans="8:55">
      <c r="H7556" s="6"/>
      <c r="O7556" s="6"/>
      <c r="V7556" s="6"/>
      <c r="AJ7556" s="6"/>
      <c r="BC7556" s="6"/>
    </row>
    <row r="7557" spans="8:55">
      <c r="H7557" s="6"/>
      <c r="O7557" s="6"/>
      <c r="V7557" s="6"/>
      <c r="AJ7557" s="6"/>
      <c r="BC7557" s="6"/>
    </row>
    <row r="7558" spans="8:55">
      <c r="H7558" s="6"/>
      <c r="O7558" s="6"/>
      <c r="V7558" s="6"/>
      <c r="AJ7558" s="6"/>
      <c r="BC7558" s="6"/>
    </row>
    <row r="7559" spans="8:55">
      <c r="H7559" s="6"/>
      <c r="O7559" s="6"/>
      <c r="V7559" s="6"/>
      <c r="AJ7559" s="6"/>
      <c r="BC7559" s="6"/>
    </row>
    <row r="7560" spans="8:55">
      <c r="H7560" s="6"/>
      <c r="O7560" s="6"/>
      <c r="V7560" s="6"/>
      <c r="AJ7560" s="6"/>
      <c r="BC7560" s="6"/>
    </row>
    <row r="7561" spans="8:55">
      <c r="H7561" s="6"/>
      <c r="O7561" s="6"/>
      <c r="V7561" s="6"/>
      <c r="AJ7561" s="6"/>
      <c r="BC7561" s="6"/>
    </row>
    <row r="7562" spans="8:55">
      <c r="H7562" s="6"/>
      <c r="O7562" s="6"/>
      <c r="V7562" s="6"/>
      <c r="AJ7562" s="6"/>
      <c r="BC7562" s="6"/>
    </row>
    <row r="7563" spans="8:55">
      <c r="H7563" s="6"/>
      <c r="O7563" s="6"/>
      <c r="V7563" s="6"/>
      <c r="AJ7563" s="6"/>
      <c r="BC7563" s="6"/>
    </row>
    <row r="7564" spans="8:55">
      <c r="H7564" s="6"/>
      <c r="O7564" s="6"/>
      <c r="V7564" s="6"/>
      <c r="AJ7564" s="6"/>
      <c r="BC7564" s="6"/>
    </row>
    <row r="7565" spans="8:55">
      <c r="H7565" s="6"/>
      <c r="O7565" s="6"/>
      <c r="V7565" s="6"/>
      <c r="AJ7565" s="6"/>
      <c r="BC7565" s="6"/>
    </row>
    <row r="7566" spans="8:55">
      <c r="H7566" s="6"/>
      <c r="O7566" s="6"/>
      <c r="V7566" s="6"/>
      <c r="AJ7566" s="6"/>
      <c r="BC7566" s="6"/>
    </row>
    <row r="7567" spans="8:55">
      <c r="H7567" s="6"/>
      <c r="O7567" s="6"/>
      <c r="V7567" s="6"/>
      <c r="AJ7567" s="6"/>
      <c r="BC7567" s="6"/>
    </row>
    <row r="7568" spans="8:55">
      <c r="H7568" s="6"/>
      <c r="O7568" s="6"/>
      <c r="V7568" s="6"/>
      <c r="AJ7568" s="6"/>
      <c r="BC7568" s="6"/>
    </row>
    <row r="7569" spans="8:55">
      <c r="H7569" s="6"/>
      <c r="O7569" s="6"/>
      <c r="V7569" s="6"/>
      <c r="AJ7569" s="6"/>
      <c r="BC7569" s="6"/>
    </row>
    <row r="7570" spans="8:55">
      <c r="H7570" s="6"/>
      <c r="O7570" s="6"/>
      <c r="V7570" s="6"/>
      <c r="AJ7570" s="6"/>
      <c r="BC7570" s="6"/>
    </row>
    <row r="7571" spans="8:55">
      <c r="H7571" s="6"/>
      <c r="O7571" s="6"/>
      <c r="V7571" s="6"/>
      <c r="AJ7571" s="6"/>
      <c r="BC7571" s="6"/>
    </row>
    <row r="7572" spans="8:55">
      <c r="H7572" s="6"/>
      <c r="O7572" s="6"/>
      <c r="V7572" s="6"/>
      <c r="AJ7572" s="6"/>
      <c r="BC7572" s="6"/>
    </row>
    <row r="7573" spans="8:55">
      <c r="H7573" s="6"/>
      <c r="O7573" s="6"/>
      <c r="V7573" s="6"/>
      <c r="AJ7573" s="6"/>
      <c r="BC7573" s="6"/>
    </row>
    <row r="7574" spans="8:55">
      <c r="H7574" s="6"/>
      <c r="O7574" s="6"/>
      <c r="V7574" s="6"/>
      <c r="AJ7574" s="6"/>
      <c r="BC7574" s="6"/>
    </row>
    <row r="7575" spans="8:55">
      <c r="H7575" s="6"/>
      <c r="O7575" s="6"/>
      <c r="V7575" s="6"/>
      <c r="AJ7575" s="6"/>
      <c r="BC7575" s="6"/>
    </row>
    <row r="7576" spans="8:55">
      <c r="H7576" s="6"/>
      <c r="O7576" s="6"/>
      <c r="V7576" s="6"/>
      <c r="AJ7576" s="6"/>
      <c r="BC7576" s="6"/>
    </row>
    <row r="7577" spans="8:55">
      <c r="H7577" s="6"/>
      <c r="O7577" s="6"/>
      <c r="V7577" s="6"/>
      <c r="AJ7577" s="6"/>
      <c r="BC7577" s="6"/>
    </row>
    <row r="7578" spans="8:55">
      <c r="H7578" s="6"/>
      <c r="O7578" s="6"/>
      <c r="V7578" s="6"/>
      <c r="AJ7578" s="6"/>
      <c r="BC7578" s="6"/>
    </row>
    <row r="7579" spans="8:55">
      <c r="H7579" s="6"/>
      <c r="O7579" s="6"/>
      <c r="V7579" s="6"/>
      <c r="AJ7579" s="6"/>
      <c r="BC7579" s="6"/>
    </row>
    <row r="7580" spans="8:55">
      <c r="H7580" s="6"/>
      <c r="O7580" s="6"/>
      <c r="V7580" s="6"/>
      <c r="AJ7580" s="6"/>
      <c r="BC7580" s="6"/>
    </row>
    <row r="7581" spans="8:55">
      <c r="H7581" s="6"/>
      <c r="O7581" s="6"/>
      <c r="V7581" s="6"/>
      <c r="AJ7581" s="6"/>
      <c r="BC7581" s="6"/>
    </row>
    <row r="7582" spans="8:55">
      <c r="H7582" s="6"/>
      <c r="O7582" s="6"/>
      <c r="V7582" s="6"/>
      <c r="AJ7582" s="6"/>
      <c r="BC7582" s="6"/>
    </row>
    <row r="7583" spans="8:55">
      <c r="H7583" s="6"/>
      <c r="O7583" s="6"/>
      <c r="V7583" s="6"/>
      <c r="AJ7583" s="6"/>
      <c r="BC7583" s="6"/>
    </row>
    <row r="7584" spans="8:55">
      <c r="H7584" s="6"/>
      <c r="O7584" s="6"/>
      <c r="V7584" s="6"/>
      <c r="AJ7584" s="6"/>
      <c r="BC7584" s="6"/>
    </row>
    <row r="7585" spans="8:55">
      <c r="H7585" s="6"/>
      <c r="O7585" s="6"/>
      <c r="V7585" s="6"/>
      <c r="AJ7585" s="6"/>
      <c r="BC7585" s="6"/>
    </row>
    <row r="7586" spans="8:55">
      <c r="H7586" s="6"/>
      <c r="O7586" s="6"/>
      <c r="V7586" s="6"/>
      <c r="AJ7586" s="6"/>
      <c r="BC7586" s="6"/>
    </row>
    <row r="7587" spans="8:55">
      <c r="H7587" s="6"/>
      <c r="O7587" s="6"/>
      <c r="V7587" s="6"/>
      <c r="AJ7587" s="6"/>
      <c r="BC7587" s="6"/>
    </row>
    <row r="7588" spans="8:55">
      <c r="H7588" s="6"/>
      <c r="O7588" s="6"/>
      <c r="V7588" s="6"/>
      <c r="AJ7588" s="6"/>
      <c r="BC7588" s="6"/>
    </row>
    <row r="7589" spans="8:55">
      <c r="H7589" s="6"/>
      <c r="O7589" s="6"/>
      <c r="V7589" s="6"/>
      <c r="AJ7589" s="6"/>
      <c r="BC7589" s="6"/>
    </row>
    <row r="7590" spans="8:55">
      <c r="H7590" s="6"/>
      <c r="O7590" s="6"/>
      <c r="V7590" s="6"/>
      <c r="AJ7590" s="6"/>
      <c r="BC7590" s="6"/>
    </row>
    <row r="7591" spans="8:55">
      <c r="H7591" s="6"/>
      <c r="O7591" s="6"/>
      <c r="V7591" s="6"/>
      <c r="AJ7591" s="6"/>
      <c r="BC7591" s="6"/>
    </row>
    <row r="7592" spans="8:55">
      <c r="H7592" s="6"/>
      <c r="O7592" s="6"/>
      <c r="V7592" s="6"/>
      <c r="AJ7592" s="6"/>
      <c r="BC7592" s="6"/>
    </row>
    <row r="7593" spans="8:55">
      <c r="H7593" s="6"/>
      <c r="O7593" s="6"/>
      <c r="V7593" s="6"/>
      <c r="AJ7593" s="6"/>
      <c r="BC7593" s="6"/>
    </row>
    <row r="7594" spans="8:55">
      <c r="H7594" s="6"/>
      <c r="O7594" s="6"/>
      <c r="V7594" s="6"/>
      <c r="AJ7594" s="6"/>
      <c r="BC7594" s="6"/>
    </row>
    <row r="7595" spans="8:55">
      <c r="H7595" s="6"/>
      <c r="O7595" s="6"/>
      <c r="V7595" s="6"/>
      <c r="AJ7595" s="6"/>
      <c r="BC7595" s="6"/>
    </row>
    <row r="7596" spans="8:55">
      <c r="H7596" s="6"/>
      <c r="O7596" s="6"/>
      <c r="V7596" s="6"/>
      <c r="AJ7596" s="6"/>
      <c r="BC7596" s="6"/>
    </row>
    <row r="7597" spans="8:55">
      <c r="H7597" s="6"/>
      <c r="O7597" s="6"/>
      <c r="V7597" s="6"/>
      <c r="AJ7597" s="6"/>
      <c r="BC7597" s="6"/>
    </row>
    <row r="7598" spans="8:55">
      <c r="H7598" s="6"/>
      <c r="O7598" s="6"/>
      <c r="V7598" s="6"/>
      <c r="AJ7598" s="6"/>
      <c r="BC7598" s="6"/>
    </row>
    <row r="7599" spans="8:55">
      <c r="H7599" s="6"/>
      <c r="O7599" s="6"/>
      <c r="V7599" s="6"/>
      <c r="AJ7599" s="6"/>
      <c r="BC7599" s="6"/>
    </row>
    <row r="7600" spans="8:55">
      <c r="H7600" s="6"/>
      <c r="O7600" s="6"/>
      <c r="V7600" s="6"/>
      <c r="AJ7600" s="6"/>
      <c r="BC7600" s="6"/>
    </row>
    <row r="7601" spans="8:55">
      <c r="H7601" s="6"/>
      <c r="O7601" s="6"/>
      <c r="V7601" s="6"/>
      <c r="AJ7601" s="6"/>
      <c r="BC7601" s="6"/>
    </row>
    <row r="7602" spans="8:55">
      <c r="H7602" s="6"/>
      <c r="O7602" s="6"/>
      <c r="V7602" s="6"/>
      <c r="AJ7602" s="6"/>
      <c r="BC7602" s="6"/>
    </row>
    <row r="7603" spans="8:55">
      <c r="H7603" s="6"/>
      <c r="O7603" s="6"/>
      <c r="V7603" s="6"/>
      <c r="AJ7603" s="6"/>
      <c r="BC7603" s="6"/>
    </row>
    <row r="7604" spans="8:55">
      <c r="H7604" s="6"/>
      <c r="O7604" s="6"/>
      <c r="V7604" s="6"/>
      <c r="AJ7604" s="6"/>
      <c r="BC7604" s="6"/>
    </row>
    <row r="7605" spans="8:55">
      <c r="H7605" s="6"/>
      <c r="O7605" s="6"/>
      <c r="V7605" s="6"/>
      <c r="AJ7605" s="6"/>
      <c r="BC7605" s="6"/>
    </row>
    <row r="7606" spans="8:55">
      <c r="H7606" s="6"/>
      <c r="O7606" s="6"/>
      <c r="V7606" s="6"/>
      <c r="AJ7606" s="6"/>
      <c r="BC7606" s="6"/>
    </row>
    <row r="7607" spans="8:55">
      <c r="H7607" s="6"/>
      <c r="O7607" s="6"/>
      <c r="V7607" s="6"/>
      <c r="AJ7607" s="6"/>
      <c r="BC7607" s="6"/>
    </row>
    <row r="7608" spans="8:55">
      <c r="H7608" s="6"/>
      <c r="O7608" s="6"/>
      <c r="V7608" s="6"/>
      <c r="AJ7608" s="6"/>
      <c r="BC7608" s="6"/>
    </row>
    <row r="7609" spans="8:55">
      <c r="H7609" s="6"/>
      <c r="O7609" s="6"/>
      <c r="V7609" s="6"/>
      <c r="AJ7609" s="6"/>
      <c r="BC7609" s="6"/>
    </row>
    <row r="7610" spans="8:55">
      <c r="H7610" s="6"/>
      <c r="O7610" s="6"/>
      <c r="V7610" s="6"/>
      <c r="AJ7610" s="6"/>
      <c r="BC7610" s="6"/>
    </row>
    <row r="7611" spans="8:55">
      <c r="H7611" s="6"/>
      <c r="O7611" s="6"/>
      <c r="V7611" s="6"/>
      <c r="AJ7611" s="6"/>
      <c r="BC7611" s="6"/>
    </row>
    <row r="7612" spans="8:55">
      <c r="H7612" s="6"/>
      <c r="O7612" s="6"/>
      <c r="V7612" s="6"/>
      <c r="AJ7612" s="6"/>
      <c r="BC7612" s="6"/>
    </row>
    <row r="7613" spans="8:55">
      <c r="H7613" s="6"/>
      <c r="O7613" s="6"/>
      <c r="V7613" s="6"/>
      <c r="AJ7613" s="6"/>
      <c r="BC7613" s="6"/>
    </row>
    <row r="7614" spans="8:55">
      <c r="H7614" s="6"/>
      <c r="O7614" s="6"/>
      <c r="V7614" s="6"/>
      <c r="AJ7614" s="6"/>
      <c r="BC7614" s="6"/>
    </row>
    <row r="7615" spans="8:55">
      <c r="H7615" s="6"/>
      <c r="O7615" s="6"/>
      <c r="V7615" s="6"/>
      <c r="AJ7615" s="6"/>
      <c r="BC7615" s="6"/>
    </row>
    <row r="7616" spans="8:55">
      <c r="H7616" s="6"/>
      <c r="O7616" s="6"/>
      <c r="V7616" s="6"/>
      <c r="AJ7616" s="6"/>
      <c r="BC7616" s="6"/>
    </row>
    <row r="7617" spans="8:55">
      <c r="H7617" s="6"/>
      <c r="O7617" s="6"/>
      <c r="V7617" s="6"/>
      <c r="AJ7617" s="6"/>
      <c r="BC7617" s="6"/>
    </row>
    <row r="7618" spans="8:55">
      <c r="H7618" s="6"/>
      <c r="O7618" s="6"/>
      <c r="V7618" s="6"/>
      <c r="AJ7618" s="6"/>
      <c r="BC7618" s="6"/>
    </row>
    <row r="7619" spans="8:55">
      <c r="H7619" s="6"/>
      <c r="O7619" s="6"/>
      <c r="V7619" s="6"/>
      <c r="AJ7619" s="6"/>
      <c r="BC7619" s="6"/>
    </row>
    <row r="7620" spans="8:55">
      <c r="H7620" s="6"/>
      <c r="O7620" s="6"/>
      <c r="V7620" s="6"/>
      <c r="AJ7620" s="6"/>
      <c r="BC7620" s="6"/>
    </row>
    <row r="7621" spans="8:55">
      <c r="H7621" s="6"/>
      <c r="O7621" s="6"/>
      <c r="V7621" s="6"/>
      <c r="AJ7621" s="6"/>
      <c r="BC7621" s="6"/>
    </row>
    <row r="7622" spans="8:55">
      <c r="H7622" s="6"/>
      <c r="O7622" s="6"/>
      <c r="V7622" s="6"/>
      <c r="AJ7622" s="6"/>
      <c r="BC7622" s="6"/>
    </row>
    <row r="7623" spans="8:55">
      <c r="H7623" s="6"/>
      <c r="O7623" s="6"/>
      <c r="V7623" s="6"/>
      <c r="AJ7623" s="6"/>
      <c r="BC7623" s="6"/>
    </row>
    <row r="7624" spans="8:55">
      <c r="H7624" s="6"/>
      <c r="O7624" s="6"/>
      <c r="V7624" s="6"/>
      <c r="AJ7624" s="6"/>
      <c r="BC7624" s="6"/>
    </row>
    <row r="7625" spans="8:55">
      <c r="H7625" s="6"/>
      <c r="O7625" s="6"/>
      <c r="V7625" s="6"/>
      <c r="AJ7625" s="6"/>
      <c r="BC7625" s="6"/>
    </row>
    <row r="7626" spans="8:55">
      <c r="H7626" s="6"/>
      <c r="O7626" s="6"/>
      <c r="V7626" s="6"/>
      <c r="AJ7626" s="6"/>
      <c r="BC7626" s="6"/>
    </row>
    <row r="7627" spans="8:55">
      <c r="H7627" s="6"/>
      <c r="O7627" s="6"/>
      <c r="V7627" s="6"/>
      <c r="AJ7627" s="6"/>
      <c r="BC7627" s="6"/>
    </row>
    <row r="7628" spans="8:55">
      <c r="H7628" s="6"/>
      <c r="O7628" s="6"/>
      <c r="V7628" s="6"/>
      <c r="AJ7628" s="6"/>
      <c r="BC7628" s="6"/>
    </row>
    <row r="7629" spans="8:55">
      <c r="H7629" s="6"/>
      <c r="O7629" s="6"/>
      <c r="V7629" s="6"/>
      <c r="AJ7629" s="6"/>
      <c r="BC7629" s="6"/>
    </row>
    <row r="7630" spans="8:55">
      <c r="H7630" s="6"/>
      <c r="O7630" s="6"/>
      <c r="V7630" s="6"/>
      <c r="AJ7630" s="6"/>
      <c r="BC7630" s="6"/>
    </row>
    <row r="7631" spans="8:55">
      <c r="H7631" s="6"/>
      <c r="O7631" s="6"/>
      <c r="V7631" s="6"/>
      <c r="AJ7631" s="6"/>
      <c r="BC7631" s="6"/>
    </row>
    <row r="7632" spans="8:55">
      <c r="H7632" s="6"/>
      <c r="O7632" s="6"/>
      <c r="V7632" s="6"/>
      <c r="AJ7632" s="6"/>
      <c r="BC7632" s="6"/>
    </row>
    <row r="7633" spans="8:55">
      <c r="H7633" s="6"/>
      <c r="O7633" s="6"/>
      <c r="V7633" s="6"/>
      <c r="AJ7633" s="6"/>
      <c r="BC7633" s="6"/>
    </row>
    <row r="7634" spans="8:55">
      <c r="H7634" s="6"/>
      <c r="O7634" s="6"/>
      <c r="V7634" s="6"/>
      <c r="AJ7634" s="6"/>
      <c r="BC7634" s="6"/>
    </row>
    <row r="7635" spans="8:55">
      <c r="H7635" s="6"/>
      <c r="O7635" s="6"/>
      <c r="V7635" s="6"/>
      <c r="AJ7635" s="6"/>
      <c r="BC7635" s="6"/>
    </row>
    <row r="7636" spans="8:55">
      <c r="H7636" s="6"/>
      <c r="O7636" s="6"/>
      <c r="V7636" s="6"/>
      <c r="AJ7636" s="6"/>
      <c r="BC7636" s="6"/>
    </row>
    <row r="7637" spans="8:55">
      <c r="H7637" s="6"/>
      <c r="O7637" s="6"/>
      <c r="V7637" s="6"/>
      <c r="AJ7637" s="6"/>
      <c r="BC7637" s="6"/>
    </row>
    <row r="7638" spans="8:55">
      <c r="H7638" s="6"/>
      <c r="O7638" s="6"/>
      <c r="V7638" s="6"/>
      <c r="AJ7638" s="6"/>
      <c r="BC7638" s="6"/>
    </row>
    <row r="7639" spans="8:55">
      <c r="H7639" s="6"/>
      <c r="O7639" s="6"/>
      <c r="V7639" s="6"/>
      <c r="AJ7639" s="6"/>
      <c r="BC7639" s="6"/>
    </row>
    <row r="7640" spans="8:55">
      <c r="H7640" s="6"/>
      <c r="O7640" s="6"/>
      <c r="V7640" s="6"/>
      <c r="AJ7640" s="6"/>
      <c r="BC7640" s="6"/>
    </row>
    <row r="7641" spans="8:55">
      <c r="H7641" s="6"/>
      <c r="O7641" s="6"/>
      <c r="V7641" s="6"/>
      <c r="AJ7641" s="6"/>
      <c r="BC7641" s="6"/>
    </row>
    <row r="7642" spans="8:55">
      <c r="H7642" s="6"/>
      <c r="O7642" s="6"/>
      <c r="V7642" s="6"/>
      <c r="AJ7642" s="6"/>
      <c r="BC7642" s="6"/>
    </row>
    <row r="7643" spans="8:55">
      <c r="H7643" s="6"/>
      <c r="O7643" s="6"/>
      <c r="V7643" s="6"/>
      <c r="AJ7643" s="6"/>
      <c r="BC7643" s="6"/>
    </row>
    <row r="7644" spans="8:55">
      <c r="H7644" s="6"/>
      <c r="O7644" s="6"/>
      <c r="V7644" s="6"/>
      <c r="AJ7644" s="6"/>
      <c r="BC7644" s="6"/>
    </row>
    <row r="7645" spans="8:55">
      <c r="H7645" s="6"/>
      <c r="O7645" s="6"/>
      <c r="V7645" s="6"/>
      <c r="AJ7645" s="6"/>
      <c r="BC7645" s="6"/>
    </row>
    <row r="7646" spans="8:55">
      <c r="H7646" s="6"/>
      <c r="O7646" s="6"/>
      <c r="V7646" s="6"/>
      <c r="AJ7646" s="6"/>
      <c r="BC7646" s="6"/>
    </row>
    <row r="7647" spans="8:55">
      <c r="H7647" s="6"/>
      <c r="O7647" s="6"/>
      <c r="V7647" s="6"/>
      <c r="AJ7647" s="6"/>
      <c r="BC7647" s="6"/>
    </row>
    <row r="7648" spans="8:55">
      <c r="H7648" s="6"/>
      <c r="O7648" s="6"/>
      <c r="V7648" s="6"/>
      <c r="AJ7648" s="6"/>
      <c r="BC7648" s="6"/>
    </row>
    <row r="7649" spans="8:55">
      <c r="H7649" s="6"/>
      <c r="O7649" s="6"/>
      <c r="V7649" s="6"/>
      <c r="AJ7649" s="6"/>
      <c r="BC7649" s="6"/>
    </row>
    <row r="7650" spans="8:55">
      <c r="H7650" s="6"/>
      <c r="O7650" s="6"/>
      <c r="V7650" s="6"/>
      <c r="AJ7650" s="6"/>
      <c r="BC7650" s="6"/>
    </row>
    <row r="7651" spans="8:55">
      <c r="H7651" s="6"/>
      <c r="O7651" s="6"/>
      <c r="V7651" s="6"/>
      <c r="AJ7651" s="6"/>
      <c r="BC7651" s="6"/>
    </row>
    <row r="7652" spans="8:55">
      <c r="H7652" s="6"/>
      <c r="O7652" s="6"/>
      <c r="V7652" s="6"/>
      <c r="AJ7652" s="6"/>
      <c r="BC7652" s="6"/>
    </row>
    <row r="7653" spans="8:55">
      <c r="H7653" s="6"/>
      <c r="O7653" s="6"/>
      <c r="V7653" s="6"/>
      <c r="AJ7653" s="6"/>
      <c r="BC7653" s="6"/>
    </row>
    <row r="7654" spans="8:55">
      <c r="H7654" s="6"/>
      <c r="O7654" s="6"/>
      <c r="V7654" s="6"/>
      <c r="AJ7654" s="6"/>
      <c r="BC7654" s="6"/>
    </row>
    <row r="7655" spans="8:55">
      <c r="H7655" s="6"/>
      <c r="O7655" s="6"/>
      <c r="V7655" s="6"/>
      <c r="AJ7655" s="6"/>
      <c r="BC7655" s="6"/>
    </row>
    <row r="7656" spans="8:55">
      <c r="H7656" s="6"/>
      <c r="O7656" s="6"/>
      <c r="V7656" s="6"/>
      <c r="AJ7656" s="6"/>
      <c r="BC7656" s="6"/>
    </row>
    <row r="7657" spans="8:55">
      <c r="H7657" s="6"/>
      <c r="O7657" s="6"/>
      <c r="V7657" s="6"/>
      <c r="AJ7657" s="6"/>
      <c r="BC7657" s="6"/>
    </row>
    <row r="7658" spans="8:55">
      <c r="H7658" s="6"/>
      <c r="O7658" s="6"/>
      <c r="V7658" s="6"/>
      <c r="AJ7658" s="6"/>
      <c r="BC7658" s="6"/>
    </row>
    <row r="7659" spans="8:55">
      <c r="H7659" s="6"/>
      <c r="O7659" s="6"/>
      <c r="V7659" s="6"/>
      <c r="AJ7659" s="6"/>
      <c r="BC7659" s="6"/>
    </row>
    <row r="7660" spans="8:55">
      <c r="H7660" s="6"/>
      <c r="O7660" s="6"/>
      <c r="V7660" s="6"/>
      <c r="AJ7660" s="6"/>
      <c r="BC7660" s="6"/>
    </row>
    <row r="7661" spans="8:55">
      <c r="H7661" s="6"/>
      <c r="O7661" s="6"/>
      <c r="V7661" s="6"/>
      <c r="AJ7661" s="6"/>
      <c r="BC7661" s="6"/>
    </row>
    <row r="7662" spans="8:55">
      <c r="H7662" s="6"/>
      <c r="O7662" s="6"/>
      <c r="V7662" s="6"/>
      <c r="AJ7662" s="6"/>
      <c r="BC7662" s="6"/>
    </row>
    <row r="7663" spans="8:55">
      <c r="H7663" s="6"/>
      <c r="O7663" s="6"/>
      <c r="V7663" s="6"/>
      <c r="AJ7663" s="6"/>
      <c r="BC7663" s="6"/>
    </row>
    <row r="7664" spans="8:55">
      <c r="H7664" s="6"/>
      <c r="O7664" s="6"/>
      <c r="V7664" s="6"/>
      <c r="AJ7664" s="6"/>
      <c r="BC7664" s="6"/>
    </row>
    <row r="7665" spans="8:55">
      <c r="H7665" s="6"/>
      <c r="O7665" s="6"/>
      <c r="V7665" s="6"/>
      <c r="AJ7665" s="6"/>
      <c r="BC7665" s="6"/>
    </row>
    <row r="7666" spans="8:55">
      <c r="H7666" s="6"/>
      <c r="O7666" s="6"/>
      <c r="V7666" s="6"/>
      <c r="AJ7666" s="6"/>
      <c r="BC7666" s="6"/>
    </row>
    <row r="7667" spans="8:55">
      <c r="H7667" s="6"/>
      <c r="O7667" s="6"/>
      <c r="V7667" s="6"/>
      <c r="AJ7667" s="6"/>
      <c r="BC7667" s="6"/>
    </row>
    <row r="7668" spans="8:55">
      <c r="H7668" s="6"/>
      <c r="O7668" s="6"/>
      <c r="V7668" s="6"/>
      <c r="AJ7668" s="6"/>
      <c r="BC7668" s="6"/>
    </row>
    <row r="7669" spans="8:55">
      <c r="H7669" s="6"/>
      <c r="O7669" s="6"/>
      <c r="V7669" s="6"/>
      <c r="AJ7669" s="6"/>
      <c r="BC7669" s="6"/>
    </row>
    <row r="7670" spans="8:55">
      <c r="H7670" s="6"/>
      <c r="O7670" s="6"/>
      <c r="V7670" s="6"/>
      <c r="AJ7670" s="6"/>
      <c r="BC7670" s="6"/>
    </row>
    <row r="7671" spans="8:55">
      <c r="H7671" s="6"/>
      <c r="O7671" s="6"/>
      <c r="V7671" s="6"/>
      <c r="AJ7671" s="6"/>
      <c r="BC7671" s="6"/>
    </row>
    <row r="7672" spans="8:55">
      <c r="H7672" s="6"/>
      <c r="O7672" s="6"/>
      <c r="V7672" s="6"/>
      <c r="AJ7672" s="6"/>
      <c r="BC7672" s="6"/>
    </row>
    <row r="7673" spans="8:55">
      <c r="H7673" s="6"/>
      <c r="O7673" s="6"/>
      <c r="V7673" s="6"/>
      <c r="AJ7673" s="6"/>
      <c r="BC7673" s="6"/>
    </row>
    <row r="7674" spans="8:55">
      <c r="H7674" s="6"/>
      <c r="O7674" s="6"/>
      <c r="V7674" s="6"/>
      <c r="AJ7674" s="6"/>
      <c r="BC7674" s="6"/>
    </row>
    <row r="7675" spans="8:55">
      <c r="H7675" s="6"/>
      <c r="O7675" s="6"/>
      <c r="V7675" s="6"/>
      <c r="AJ7675" s="6"/>
      <c r="BC7675" s="6"/>
    </row>
    <row r="7676" spans="8:55">
      <c r="H7676" s="6"/>
      <c r="O7676" s="6"/>
      <c r="V7676" s="6"/>
      <c r="AJ7676" s="6"/>
      <c r="BC7676" s="6"/>
    </row>
    <row r="7677" spans="8:55">
      <c r="H7677" s="6"/>
      <c r="O7677" s="6"/>
      <c r="V7677" s="6"/>
      <c r="AJ7677" s="6"/>
      <c r="BC7677" s="6"/>
    </row>
    <row r="7678" spans="8:55">
      <c r="H7678" s="6"/>
      <c r="O7678" s="6"/>
      <c r="V7678" s="6"/>
      <c r="AJ7678" s="6"/>
      <c r="BC7678" s="6"/>
    </row>
    <row r="7679" spans="8:55">
      <c r="H7679" s="6"/>
      <c r="O7679" s="6"/>
      <c r="V7679" s="6"/>
      <c r="AJ7679" s="6"/>
      <c r="BC7679" s="6"/>
    </row>
    <row r="7680" spans="8:55">
      <c r="H7680" s="6"/>
      <c r="O7680" s="6"/>
      <c r="V7680" s="6"/>
      <c r="AJ7680" s="6"/>
      <c r="BC7680" s="6"/>
    </row>
    <row r="7681" spans="8:55">
      <c r="H7681" s="6"/>
      <c r="O7681" s="6"/>
      <c r="V7681" s="6"/>
      <c r="AJ7681" s="6"/>
      <c r="BC7681" s="6"/>
    </row>
    <row r="7682" spans="8:55">
      <c r="H7682" s="6"/>
      <c r="O7682" s="6"/>
      <c r="V7682" s="6"/>
      <c r="AJ7682" s="6"/>
      <c r="BC7682" s="6"/>
    </row>
    <row r="7683" spans="8:55">
      <c r="H7683" s="6"/>
      <c r="O7683" s="6"/>
      <c r="V7683" s="6"/>
      <c r="AJ7683" s="6"/>
      <c r="BC7683" s="6"/>
    </row>
    <row r="7684" spans="8:55">
      <c r="H7684" s="6"/>
      <c r="O7684" s="6"/>
      <c r="V7684" s="6"/>
      <c r="AJ7684" s="6"/>
      <c r="BC7684" s="6"/>
    </row>
    <row r="7685" spans="8:55">
      <c r="H7685" s="6"/>
      <c r="O7685" s="6"/>
      <c r="V7685" s="6"/>
      <c r="AJ7685" s="6"/>
      <c r="BC7685" s="6"/>
    </row>
    <row r="7686" spans="8:55">
      <c r="H7686" s="6"/>
      <c r="O7686" s="6"/>
      <c r="V7686" s="6"/>
      <c r="AJ7686" s="6"/>
      <c r="BC7686" s="6"/>
    </row>
    <row r="7687" spans="8:55">
      <c r="H7687" s="6"/>
      <c r="O7687" s="6"/>
      <c r="V7687" s="6"/>
      <c r="AJ7687" s="6"/>
      <c r="BC7687" s="6"/>
    </row>
    <row r="7688" spans="8:55">
      <c r="H7688" s="6"/>
      <c r="O7688" s="6"/>
      <c r="V7688" s="6"/>
      <c r="AJ7688" s="6"/>
      <c r="BC7688" s="6"/>
    </row>
    <row r="7689" spans="8:55">
      <c r="H7689" s="6"/>
      <c r="O7689" s="6"/>
      <c r="V7689" s="6"/>
      <c r="AJ7689" s="6"/>
      <c r="BC7689" s="6"/>
    </row>
    <row r="7690" spans="8:55">
      <c r="H7690" s="6"/>
      <c r="O7690" s="6"/>
      <c r="V7690" s="6"/>
      <c r="AJ7690" s="6"/>
      <c r="BC7690" s="6"/>
    </row>
    <row r="7691" spans="8:55">
      <c r="H7691" s="6"/>
      <c r="O7691" s="6"/>
      <c r="V7691" s="6"/>
      <c r="AJ7691" s="6"/>
      <c r="BC7691" s="6"/>
    </row>
    <row r="7692" spans="8:55">
      <c r="H7692" s="6"/>
      <c r="O7692" s="6"/>
      <c r="V7692" s="6"/>
      <c r="AJ7692" s="6"/>
      <c r="BC7692" s="6"/>
    </row>
    <row r="7693" spans="8:55">
      <c r="H7693" s="6"/>
      <c r="O7693" s="6"/>
      <c r="V7693" s="6"/>
      <c r="AJ7693" s="6"/>
      <c r="BC7693" s="6"/>
    </row>
    <row r="7694" spans="8:55">
      <c r="H7694" s="6"/>
      <c r="O7694" s="6"/>
      <c r="V7694" s="6"/>
      <c r="AJ7694" s="6"/>
      <c r="BC7694" s="6"/>
    </row>
    <row r="7695" spans="8:55">
      <c r="H7695" s="6"/>
      <c r="O7695" s="6"/>
      <c r="V7695" s="6"/>
      <c r="AJ7695" s="6"/>
      <c r="BC7695" s="6"/>
    </row>
    <row r="7696" spans="8:55">
      <c r="H7696" s="6"/>
      <c r="O7696" s="6"/>
      <c r="V7696" s="6"/>
      <c r="AJ7696" s="6"/>
      <c r="BC7696" s="6"/>
    </row>
    <row r="7697" spans="8:55">
      <c r="H7697" s="6"/>
      <c r="O7697" s="6"/>
      <c r="V7697" s="6"/>
      <c r="AJ7697" s="6"/>
      <c r="BC7697" s="6"/>
    </row>
    <row r="7698" spans="8:55">
      <c r="H7698" s="6"/>
      <c r="O7698" s="6"/>
      <c r="V7698" s="6"/>
      <c r="AJ7698" s="6"/>
      <c r="BC7698" s="6"/>
    </row>
    <row r="7699" spans="8:55">
      <c r="H7699" s="6"/>
      <c r="O7699" s="6"/>
      <c r="V7699" s="6"/>
      <c r="AJ7699" s="6"/>
      <c r="BC7699" s="6"/>
    </row>
    <row r="7700" spans="8:55">
      <c r="H7700" s="6"/>
      <c r="O7700" s="6"/>
      <c r="V7700" s="6"/>
      <c r="AJ7700" s="6"/>
      <c r="BC7700" s="6"/>
    </row>
    <row r="7701" spans="8:55">
      <c r="H7701" s="6"/>
      <c r="O7701" s="6"/>
      <c r="V7701" s="6"/>
      <c r="AJ7701" s="6"/>
      <c r="BC7701" s="6"/>
    </row>
    <row r="7702" spans="8:55">
      <c r="H7702" s="6"/>
      <c r="O7702" s="6"/>
      <c r="V7702" s="6"/>
      <c r="AJ7702" s="6"/>
      <c r="BC7702" s="6"/>
    </row>
    <row r="7703" spans="8:55">
      <c r="H7703" s="6"/>
      <c r="O7703" s="6"/>
      <c r="V7703" s="6"/>
      <c r="AJ7703" s="6"/>
      <c r="BC7703" s="6"/>
    </row>
    <row r="7704" spans="8:55">
      <c r="H7704" s="6"/>
      <c r="O7704" s="6"/>
      <c r="V7704" s="6"/>
      <c r="AJ7704" s="6"/>
      <c r="BC7704" s="6"/>
    </row>
    <row r="7705" spans="8:55">
      <c r="H7705" s="6"/>
      <c r="O7705" s="6"/>
      <c r="V7705" s="6"/>
      <c r="AJ7705" s="6"/>
      <c r="BC7705" s="6"/>
    </row>
    <row r="7706" spans="8:55">
      <c r="H7706" s="6"/>
      <c r="O7706" s="6"/>
      <c r="V7706" s="6"/>
      <c r="AJ7706" s="6"/>
      <c r="BC7706" s="6"/>
    </row>
    <row r="7707" spans="8:55">
      <c r="H7707" s="6"/>
      <c r="O7707" s="6"/>
      <c r="V7707" s="6"/>
      <c r="AJ7707" s="6"/>
      <c r="BC7707" s="6"/>
    </row>
    <row r="7708" spans="8:55">
      <c r="H7708" s="6"/>
      <c r="O7708" s="6"/>
      <c r="V7708" s="6"/>
      <c r="AJ7708" s="6"/>
      <c r="BC7708" s="6"/>
    </row>
    <row r="7709" spans="8:55">
      <c r="H7709" s="6"/>
      <c r="O7709" s="6"/>
      <c r="V7709" s="6"/>
      <c r="AJ7709" s="6"/>
      <c r="BC7709" s="6"/>
    </row>
    <row r="7710" spans="8:55">
      <c r="H7710" s="6"/>
      <c r="O7710" s="6"/>
      <c r="V7710" s="6"/>
      <c r="AJ7710" s="6"/>
      <c r="BC7710" s="6"/>
    </row>
    <row r="7711" spans="8:55">
      <c r="H7711" s="6"/>
      <c r="O7711" s="6"/>
      <c r="V7711" s="6"/>
      <c r="AJ7711" s="6"/>
      <c r="BC7711" s="6"/>
    </row>
    <row r="7712" spans="8:55">
      <c r="H7712" s="6"/>
      <c r="O7712" s="6"/>
      <c r="V7712" s="6"/>
      <c r="AJ7712" s="6"/>
      <c r="BC7712" s="6"/>
    </row>
    <row r="7713" spans="8:55">
      <c r="H7713" s="6"/>
      <c r="O7713" s="6"/>
      <c r="V7713" s="6"/>
      <c r="AJ7713" s="6"/>
      <c r="BC7713" s="6"/>
    </row>
    <row r="7714" spans="8:55">
      <c r="H7714" s="6"/>
      <c r="O7714" s="6"/>
      <c r="V7714" s="6"/>
      <c r="AJ7714" s="6"/>
      <c r="BC7714" s="6"/>
    </row>
    <row r="7715" spans="8:55">
      <c r="H7715" s="6"/>
      <c r="O7715" s="6"/>
      <c r="V7715" s="6"/>
      <c r="AJ7715" s="6"/>
      <c r="BC7715" s="6"/>
    </row>
    <row r="7716" spans="8:55">
      <c r="H7716" s="6"/>
      <c r="O7716" s="6"/>
      <c r="V7716" s="6"/>
      <c r="AJ7716" s="6"/>
      <c r="BC7716" s="6"/>
    </row>
    <row r="7717" spans="8:55">
      <c r="H7717" s="6"/>
      <c r="O7717" s="6"/>
      <c r="V7717" s="6"/>
      <c r="AJ7717" s="6"/>
      <c r="BC7717" s="6"/>
    </row>
    <row r="7718" spans="8:55">
      <c r="H7718" s="6"/>
      <c r="O7718" s="6"/>
      <c r="V7718" s="6"/>
      <c r="AJ7718" s="6"/>
      <c r="BC7718" s="6"/>
    </row>
    <row r="7719" spans="8:55">
      <c r="H7719" s="6"/>
      <c r="O7719" s="6"/>
      <c r="V7719" s="6"/>
      <c r="AJ7719" s="6"/>
      <c r="BC7719" s="6"/>
    </row>
    <row r="7720" spans="8:55">
      <c r="H7720" s="6"/>
      <c r="O7720" s="6"/>
      <c r="V7720" s="6"/>
      <c r="AJ7720" s="6"/>
      <c r="BC7720" s="6"/>
    </row>
    <row r="7721" spans="8:55">
      <c r="H7721" s="6"/>
      <c r="O7721" s="6"/>
      <c r="V7721" s="6"/>
      <c r="AJ7721" s="6"/>
      <c r="BC7721" s="6"/>
    </row>
    <row r="7722" spans="8:55">
      <c r="H7722" s="6"/>
      <c r="O7722" s="6"/>
      <c r="V7722" s="6"/>
      <c r="AJ7722" s="6"/>
      <c r="BC7722" s="6"/>
    </row>
    <row r="7723" spans="8:55">
      <c r="H7723" s="6"/>
      <c r="O7723" s="6"/>
      <c r="V7723" s="6"/>
      <c r="AJ7723" s="6"/>
      <c r="BC7723" s="6"/>
    </row>
    <row r="7724" spans="8:55">
      <c r="H7724" s="6"/>
      <c r="O7724" s="6"/>
      <c r="V7724" s="6"/>
      <c r="AJ7724" s="6"/>
      <c r="BC7724" s="6"/>
    </row>
    <row r="7725" spans="8:55">
      <c r="H7725" s="6"/>
      <c r="O7725" s="6"/>
      <c r="V7725" s="6"/>
      <c r="AJ7725" s="6"/>
      <c r="BC7725" s="6"/>
    </row>
    <row r="7726" spans="8:55">
      <c r="H7726" s="6"/>
      <c r="O7726" s="6"/>
      <c r="V7726" s="6"/>
      <c r="AJ7726" s="6"/>
      <c r="BC7726" s="6"/>
    </row>
    <row r="7727" spans="8:55">
      <c r="H7727" s="6"/>
      <c r="O7727" s="6"/>
      <c r="V7727" s="6"/>
      <c r="AJ7727" s="6"/>
      <c r="BC7727" s="6"/>
    </row>
    <row r="7728" spans="8:55">
      <c r="H7728" s="6"/>
      <c r="O7728" s="6"/>
      <c r="V7728" s="6"/>
      <c r="AJ7728" s="6"/>
      <c r="BC7728" s="6"/>
    </row>
    <row r="7729" spans="8:55">
      <c r="H7729" s="6"/>
      <c r="O7729" s="6"/>
      <c r="V7729" s="6"/>
      <c r="AJ7729" s="6"/>
      <c r="BC7729" s="6"/>
    </row>
    <row r="7730" spans="8:55">
      <c r="H7730" s="6"/>
      <c r="O7730" s="6"/>
      <c r="V7730" s="6"/>
      <c r="AJ7730" s="6"/>
      <c r="BC7730" s="6"/>
    </row>
    <row r="7731" spans="8:55">
      <c r="H7731" s="6"/>
      <c r="O7731" s="6"/>
      <c r="V7731" s="6"/>
      <c r="AJ7731" s="6"/>
      <c r="BC7731" s="6"/>
    </row>
    <row r="7732" spans="8:55">
      <c r="H7732" s="6"/>
      <c r="O7732" s="6"/>
      <c r="V7732" s="6"/>
      <c r="AJ7732" s="6"/>
      <c r="BC7732" s="6"/>
    </row>
    <row r="7733" spans="8:55">
      <c r="H7733" s="6"/>
      <c r="O7733" s="6"/>
      <c r="V7733" s="6"/>
      <c r="AJ7733" s="6"/>
      <c r="BC7733" s="6"/>
    </row>
    <row r="7734" spans="8:55">
      <c r="H7734" s="6"/>
      <c r="O7734" s="6"/>
      <c r="V7734" s="6"/>
      <c r="AJ7734" s="6"/>
      <c r="BC7734" s="6"/>
    </row>
    <row r="7735" spans="8:55">
      <c r="H7735" s="6"/>
      <c r="O7735" s="6"/>
      <c r="V7735" s="6"/>
      <c r="AJ7735" s="6"/>
      <c r="BC7735" s="6"/>
    </row>
    <row r="7736" spans="8:55">
      <c r="H7736" s="6"/>
      <c r="O7736" s="6"/>
      <c r="V7736" s="6"/>
      <c r="AJ7736" s="6"/>
      <c r="BC7736" s="6"/>
    </row>
    <row r="7737" spans="8:55">
      <c r="H7737" s="6"/>
      <c r="O7737" s="6"/>
      <c r="V7737" s="6"/>
      <c r="AJ7737" s="6"/>
      <c r="BC7737" s="6"/>
    </row>
    <row r="7738" spans="8:55">
      <c r="H7738" s="6"/>
      <c r="O7738" s="6"/>
      <c r="V7738" s="6"/>
      <c r="AJ7738" s="6"/>
      <c r="BC7738" s="6"/>
    </row>
    <row r="7739" spans="8:55">
      <c r="H7739" s="6"/>
      <c r="O7739" s="6"/>
      <c r="V7739" s="6"/>
      <c r="AJ7739" s="6"/>
      <c r="BC7739" s="6"/>
    </row>
    <row r="7740" spans="8:55">
      <c r="H7740" s="6"/>
      <c r="O7740" s="6"/>
      <c r="V7740" s="6"/>
      <c r="AJ7740" s="6"/>
      <c r="BC7740" s="6"/>
    </row>
    <row r="7741" spans="8:55">
      <c r="H7741" s="6"/>
      <c r="O7741" s="6"/>
      <c r="V7741" s="6"/>
      <c r="AJ7741" s="6"/>
      <c r="BC7741" s="6"/>
    </row>
    <row r="7742" spans="8:55">
      <c r="H7742" s="6"/>
      <c r="O7742" s="6"/>
      <c r="V7742" s="6"/>
      <c r="AJ7742" s="6"/>
      <c r="BC7742" s="6"/>
    </row>
    <row r="7743" spans="8:55">
      <c r="H7743" s="6"/>
      <c r="O7743" s="6"/>
      <c r="V7743" s="6"/>
      <c r="AJ7743" s="6"/>
      <c r="BC7743" s="6"/>
    </row>
    <row r="7744" spans="8:55">
      <c r="H7744" s="6"/>
      <c r="O7744" s="6"/>
      <c r="V7744" s="6"/>
      <c r="AJ7744" s="6"/>
      <c r="BC7744" s="6"/>
    </row>
    <row r="7745" spans="8:55">
      <c r="H7745" s="6"/>
      <c r="O7745" s="6"/>
      <c r="V7745" s="6"/>
      <c r="AJ7745" s="6"/>
      <c r="BC7745" s="6"/>
    </row>
    <row r="7746" spans="8:55">
      <c r="H7746" s="6"/>
      <c r="O7746" s="6"/>
      <c r="V7746" s="6"/>
      <c r="AJ7746" s="6"/>
      <c r="BC7746" s="6"/>
    </row>
    <row r="7747" spans="8:55">
      <c r="H7747" s="6"/>
      <c r="O7747" s="6"/>
      <c r="V7747" s="6"/>
      <c r="AJ7747" s="6"/>
      <c r="BC7747" s="6"/>
    </row>
    <row r="7748" spans="8:55">
      <c r="H7748" s="6"/>
      <c r="O7748" s="6"/>
      <c r="V7748" s="6"/>
      <c r="AJ7748" s="6"/>
      <c r="BC7748" s="6"/>
    </row>
    <row r="7749" spans="8:55">
      <c r="H7749" s="6"/>
      <c r="O7749" s="6"/>
      <c r="V7749" s="6"/>
      <c r="AJ7749" s="6"/>
      <c r="BC7749" s="6"/>
    </row>
    <row r="7750" spans="8:55">
      <c r="H7750" s="6"/>
      <c r="O7750" s="6"/>
      <c r="V7750" s="6"/>
      <c r="AJ7750" s="6"/>
      <c r="BC7750" s="6"/>
    </row>
    <row r="7751" spans="8:55">
      <c r="H7751" s="6"/>
      <c r="O7751" s="6"/>
      <c r="V7751" s="6"/>
      <c r="AJ7751" s="6"/>
      <c r="BC7751" s="6"/>
    </row>
    <row r="7752" spans="8:55">
      <c r="H7752" s="6"/>
      <c r="O7752" s="6"/>
      <c r="V7752" s="6"/>
      <c r="AJ7752" s="6"/>
      <c r="BC7752" s="6"/>
    </row>
    <row r="7753" spans="8:55">
      <c r="H7753" s="6"/>
      <c r="O7753" s="6"/>
      <c r="V7753" s="6"/>
      <c r="AJ7753" s="6"/>
      <c r="BC7753" s="6"/>
    </row>
    <row r="7754" spans="8:55">
      <c r="H7754" s="6"/>
      <c r="O7754" s="6"/>
      <c r="V7754" s="6"/>
      <c r="AJ7754" s="6"/>
      <c r="BC7754" s="6"/>
    </row>
    <row r="7755" spans="8:55">
      <c r="H7755" s="6"/>
      <c r="O7755" s="6"/>
      <c r="V7755" s="6"/>
      <c r="AJ7755" s="6"/>
      <c r="BC7755" s="6"/>
    </row>
    <row r="7756" spans="8:55">
      <c r="H7756" s="6"/>
      <c r="O7756" s="6"/>
      <c r="V7756" s="6"/>
      <c r="AJ7756" s="6"/>
      <c r="BC7756" s="6"/>
    </row>
    <row r="7757" spans="8:55">
      <c r="H7757" s="6"/>
      <c r="O7757" s="6"/>
      <c r="V7757" s="6"/>
      <c r="AJ7757" s="6"/>
      <c r="BC7757" s="6"/>
    </row>
    <row r="7758" spans="8:55">
      <c r="H7758" s="6"/>
      <c r="O7758" s="6"/>
      <c r="V7758" s="6"/>
      <c r="AJ7758" s="6"/>
      <c r="BC7758" s="6"/>
    </row>
    <row r="7759" spans="8:55">
      <c r="H7759" s="6"/>
      <c r="O7759" s="6"/>
      <c r="V7759" s="6"/>
      <c r="AJ7759" s="6"/>
      <c r="BC7759" s="6"/>
    </row>
    <row r="7760" spans="8:55">
      <c r="H7760" s="6"/>
      <c r="O7760" s="6"/>
      <c r="V7760" s="6"/>
      <c r="AJ7760" s="6"/>
      <c r="BC7760" s="6"/>
    </row>
    <row r="7761" spans="8:55">
      <c r="H7761" s="6"/>
      <c r="O7761" s="6"/>
      <c r="V7761" s="6"/>
      <c r="AJ7761" s="6"/>
      <c r="BC7761" s="6"/>
    </row>
    <row r="7762" spans="8:55">
      <c r="H7762" s="6"/>
      <c r="O7762" s="6"/>
      <c r="V7762" s="6"/>
      <c r="AJ7762" s="6"/>
      <c r="BC7762" s="6"/>
    </row>
    <row r="7763" spans="8:55">
      <c r="H7763" s="6"/>
      <c r="O7763" s="6"/>
      <c r="V7763" s="6"/>
      <c r="AJ7763" s="6"/>
      <c r="BC7763" s="6"/>
    </row>
    <row r="7764" spans="8:55">
      <c r="H7764" s="6"/>
      <c r="O7764" s="6"/>
      <c r="V7764" s="6"/>
      <c r="AJ7764" s="6"/>
      <c r="BC7764" s="6"/>
    </row>
    <row r="7765" spans="8:55">
      <c r="H7765" s="6"/>
      <c r="O7765" s="6"/>
      <c r="V7765" s="6"/>
      <c r="AJ7765" s="6"/>
      <c r="BC7765" s="6"/>
    </row>
    <row r="7766" spans="8:55">
      <c r="H7766" s="6"/>
      <c r="O7766" s="6"/>
      <c r="V7766" s="6"/>
      <c r="AJ7766" s="6"/>
      <c r="BC7766" s="6"/>
    </row>
    <row r="7767" spans="8:55">
      <c r="H7767" s="6"/>
      <c r="O7767" s="6"/>
      <c r="V7767" s="6"/>
      <c r="AJ7767" s="6"/>
      <c r="BC7767" s="6"/>
    </row>
    <row r="7768" spans="8:55">
      <c r="H7768" s="6"/>
      <c r="O7768" s="6"/>
      <c r="V7768" s="6"/>
      <c r="AJ7768" s="6"/>
      <c r="BC7768" s="6"/>
    </row>
    <row r="7769" spans="8:55">
      <c r="H7769" s="6"/>
      <c r="O7769" s="6"/>
      <c r="V7769" s="6"/>
      <c r="AJ7769" s="6"/>
      <c r="BC7769" s="6"/>
    </row>
    <row r="7770" spans="8:55">
      <c r="H7770" s="6"/>
      <c r="O7770" s="6"/>
      <c r="V7770" s="6"/>
      <c r="AJ7770" s="6"/>
      <c r="BC7770" s="6"/>
    </row>
    <row r="7771" spans="8:55">
      <c r="H7771" s="6"/>
      <c r="O7771" s="6"/>
      <c r="V7771" s="6"/>
      <c r="AJ7771" s="6"/>
      <c r="BC7771" s="6"/>
    </row>
    <row r="7772" spans="8:55">
      <c r="H7772" s="6"/>
      <c r="O7772" s="6"/>
      <c r="V7772" s="6"/>
      <c r="AJ7772" s="6"/>
      <c r="BC7772" s="6"/>
    </row>
    <row r="7773" spans="8:55">
      <c r="H7773" s="6"/>
      <c r="O7773" s="6"/>
      <c r="V7773" s="6"/>
      <c r="AJ7773" s="6"/>
      <c r="BC7773" s="6"/>
    </row>
    <row r="7774" spans="8:55">
      <c r="H7774" s="6"/>
      <c r="O7774" s="6"/>
      <c r="V7774" s="6"/>
      <c r="AJ7774" s="6"/>
      <c r="BC7774" s="6"/>
    </row>
    <row r="7775" spans="8:55">
      <c r="H7775" s="6"/>
      <c r="O7775" s="6"/>
      <c r="V7775" s="6"/>
      <c r="AJ7775" s="6"/>
      <c r="BC7775" s="6"/>
    </row>
    <row r="7776" spans="8:55">
      <c r="H7776" s="6"/>
      <c r="O7776" s="6"/>
      <c r="V7776" s="6"/>
      <c r="AJ7776" s="6"/>
      <c r="BC7776" s="6"/>
    </row>
    <row r="7777" spans="8:55">
      <c r="H7777" s="6"/>
      <c r="O7777" s="6"/>
      <c r="V7777" s="6"/>
      <c r="AJ7777" s="6"/>
      <c r="BC7777" s="6"/>
    </row>
    <row r="7778" spans="8:55">
      <c r="H7778" s="6"/>
      <c r="O7778" s="6"/>
      <c r="V7778" s="6"/>
      <c r="AJ7778" s="6"/>
      <c r="BC7778" s="6"/>
    </row>
    <row r="7779" spans="8:55">
      <c r="H7779" s="6"/>
      <c r="O7779" s="6"/>
      <c r="V7779" s="6"/>
      <c r="AJ7779" s="6"/>
      <c r="BC7779" s="6"/>
    </row>
    <row r="7780" spans="8:55">
      <c r="H7780" s="6"/>
      <c r="O7780" s="6"/>
      <c r="V7780" s="6"/>
      <c r="AJ7780" s="6"/>
      <c r="BC7780" s="6"/>
    </row>
    <row r="7781" spans="8:55">
      <c r="H7781" s="6"/>
      <c r="O7781" s="6"/>
      <c r="V7781" s="6"/>
      <c r="AJ7781" s="6"/>
      <c r="BC7781" s="6"/>
    </row>
    <row r="7782" spans="8:55">
      <c r="H7782" s="6"/>
      <c r="O7782" s="6"/>
      <c r="V7782" s="6"/>
      <c r="AJ7782" s="6"/>
      <c r="BC7782" s="6"/>
    </row>
    <row r="7783" spans="8:55">
      <c r="H7783" s="6"/>
      <c r="O7783" s="6"/>
      <c r="V7783" s="6"/>
      <c r="AJ7783" s="6"/>
      <c r="BC7783" s="6"/>
    </row>
    <row r="7784" spans="8:55">
      <c r="H7784" s="6"/>
      <c r="O7784" s="6"/>
      <c r="V7784" s="6"/>
      <c r="AJ7784" s="6"/>
      <c r="BC7784" s="6"/>
    </row>
    <row r="7785" spans="8:55">
      <c r="H7785" s="6"/>
      <c r="O7785" s="6"/>
      <c r="V7785" s="6"/>
      <c r="AJ7785" s="6"/>
      <c r="BC7785" s="6"/>
    </row>
    <row r="7786" spans="8:55">
      <c r="H7786" s="6"/>
      <c r="O7786" s="6"/>
      <c r="V7786" s="6"/>
      <c r="AJ7786" s="6"/>
      <c r="BC7786" s="6"/>
    </row>
    <row r="7787" spans="8:55">
      <c r="H7787" s="6"/>
      <c r="O7787" s="6"/>
      <c r="V7787" s="6"/>
      <c r="AJ7787" s="6"/>
      <c r="BC7787" s="6"/>
    </row>
    <row r="7788" spans="8:55">
      <c r="H7788" s="6"/>
      <c r="O7788" s="6"/>
      <c r="V7788" s="6"/>
      <c r="AJ7788" s="6"/>
      <c r="BC7788" s="6"/>
    </row>
    <row r="7789" spans="8:55">
      <c r="H7789" s="6"/>
      <c r="O7789" s="6"/>
      <c r="V7789" s="6"/>
      <c r="AJ7789" s="6"/>
      <c r="BC7789" s="6"/>
    </row>
    <row r="7790" spans="8:55">
      <c r="H7790" s="6"/>
      <c r="O7790" s="6"/>
      <c r="V7790" s="6"/>
      <c r="AJ7790" s="6"/>
      <c r="BC7790" s="6"/>
    </row>
    <row r="7791" spans="8:55">
      <c r="H7791" s="6"/>
      <c r="O7791" s="6"/>
      <c r="V7791" s="6"/>
      <c r="AJ7791" s="6"/>
      <c r="BC7791" s="6"/>
    </row>
    <row r="7792" spans="8:55">
      <c r="H7792" s="6"/>
      <c r="O7792" s="6"/>
      <c r="V7792" s="6"/>
      <c r="AJ7792" s="6"/>
      <c r="BC7792" s="6"/>
    </row>
    <row r="7793" spans="8:55">
      <c r="H7793" s="6"/>
      <c r="O7793" s="6"/>
      <c r="V7793" s="6"/>
      <c r="AJ7793" s="6"/>
      <c r="BC7793" s="6"/>
    </row>
    <row r="7794" spans="8:55">
      <c r="H7794" s="6"/>
      <c r="O7794" s="6"/>
      <c r="V7794" s="6"/>
      <c r="AJ7794" s="6"/>
      <c r="BC7794" s="6"/>
    </row>
    <row r="7795" spans="8:55">
      <c r="H7795" s="6"/>
      <c r="O7795" s="6"/>
      <c r="V7795" s="6"/>
      <c r="AJ7795" s="6"/>
      <c r="BC7795" s="6"/>
    </row>
    <row r="7796" spans="8:55">
      <c r="H7796" s="6"/>
      <c r="O7796" s="6"/>
      <c r="V7796" s="6"/>
      <c r="AJ7796" s="6"/>
      <c r="BC7796" s="6"/>
    </row>
    <row r="7797" spans="8:55">
      <c r="H7797" s="6"/>
      <c r="O7797" s="6"/>
      <c r="V7797" s="6"/>
      <c r="AJ7797" s="6"/>
      <c r="BC7797" s="6"/>
    </row>
    <row r="7798" spans="8:55">
      <c r="H7798" s="6"/>
      <c r="O7798" s="6"/>
      <c r="V7798" s="6"/>
      <c r="AJ7798" s="6"/>
      <c r="BC7798" s="6"/>
    </row>
    <row r="7799" spans="8:55">
      <c r="H7799" s="6"/>
      <c r="O7799" s="6"/>
      <c r="V7799" s="6"/>
      <c r="AJ7799" s="6"/>
      <c r="BC7799" s="6"/>
    </row>
    <row r="7800" spans="8:55">
      <c r="H7800" s="6"/>
      <c r="O7800" s="6"/>
      <c r="V7800" s="6"/>
      <c r="AJ7800" s="6"/>
      <c r="BC7800" s="6"/>
    </row>
    <row r="7801" spans="8:55">
      <c r="H7801" s="6"/>
      <c r="O7801" s="6"/>
      <c r="V7801" s="6"/>
      <c r="AJ7801" s="6"/>
      <c r="BC7801" s="6"/>
    </row>
    <row r="7802" spans="8:55">
      <c r="H7802" s="6"/>
      <c r="O7802" s="6"/>
      <c r="V7802" s="6"/>
      <c r="AJ7802" s="6"/>
      <c r="BC7802" s="6"/>
    </row>
    <row r="7803" spans="8:55">
      <c r="H7803" s="6"/>
      <c r="O7803" s="6"/>
      <c r="V7803" s="6"/>
      <c r="AJ7803" s="6"/>
      <c r="BC7803" s="6"/>
    </row>
    <row r="7804" spans="8:55">
      <c r="H7804" s="6"/>
      <c r="O7804" s="6"/>
      <c r="V7804" s="6"/>
      <c r="AJ7804" s="6"/>
      <c r="BC7804" s="6"/>
    </row>
    <row r="7805" spans="8:55">
      <c r="H7805" s="6"/>
      <c r="O7805" s="6"/>
      <c r="V7805" s="6"/>
      <c r="AJ7805" s="6"/>
      <c r="BC7805" s="6"/>
    </row>
    <row r="7806" spans="8:55">
      <c r="H7806" s="6"/>
      <c r="O7806" s="6"/>
      <c r="V7806" s="6"/>
      <c r="AJ7806" s="6"/>
      <c r="BC7806" s="6"/>
    </row>
    <row r="7807" spans="8:55">
      <c r="H7807" s="6"/>
      <c r="O7807" s="6"/>
      <c r="V7807" s="6"/>
      <c r="AJ7807" s="6"/>
      <c r="BC7807" s="6"/>
    </row>
    <row r="7808" spans="8:55">
      <c r="H7808" s="6"/>
      <c r="O7808" s="6"/>
      <c r="V7808" s="6"/>
      <c r="AJ7808" s="6"/>
      <c r="BC7808" s="6"/>
    </row>
    <row r="7809" spans="8:55">
      <c r="H7809" s="6"/>
      <c r="O7809" s="6"/>
      <c r="V7809" s="6"/>
      <c r="AJ7809" s="6"/>
      <c r="BC7809" s="6"/>
    </row>
    <row r="7810" spans="8:55">
      <c r="H7810" s="6"/>
      <c r="O7810" s="6"/>
      <c r="V7810" s="6"/>
      <c r="AJ7810" s="6"/>
      <c r="BC7810" s="6"/>
    </row>
    <row r="7811" spans="8:55">
      <c r="H7811" s="6"/>
      <c r="O7811" s="6"/>
      <c r="V7811" s="6"/>
      <c r="AJ7811" s="6"/>
      <c r="BC7811" s="6"/>
    </row>
    <row r="7812" spans="8:55">
      <c r="H7812" s="6"/>
      <c r="O7812" s="6"/>
      <c r="V7812" s="6"/>
      <c r="AJ7812" s="6"/>
      <c r="BC7812" s="6"/>
    </row>
    <row r="7813" spans="8:55">
      <c r="H7813" s="6"/>
      <c r="O7813" s="6"/>
      <c r="V7813" s="6"/>
      <c r="AJ7813" s="6"/>
      <c r="BC7813" s="6"/>
    </row>
    <row r="7814" spans="8:55">
      <c r="H7814" s="6"/>
      <c r="O7814" s="6"/>
      <c r="V7814" s="6"/>
      <c r="AJ7814" s="6"/>
      <c r="BC7814" s="6"/>
    </row>
    <row r="7815" spans="8:55">
      <c r="H7815" s="6"/>
      <c r="O7815" s="6"/>
      <c r="V7815" s="6"/>
      <c r="AJ7815" s="6"/>
      <c r="BC7815" s="6"/>
    </row>
    <row r="7816" spans="8:55">
      <c r="H7816" s="6"/>
      <c r="O7816" s="6"/>
      <c r="V7816" s="6"/>
      <c r="AJ7816" s="6"/>
      <c r="BC7816" s="6"/>
    </row>
    <row r="7817" spans="8:55">
      <c r="H7817" s="6"/>
      <c r="O7817" s="6"/>
      <c r="V7817" s="6"/>
      <c r="AJ7817" s="6"/>
      <c r="BC7817" s="6"/>
    </row>
    <row r="7818" spans="8:55">
      <c r="H7818" s="6"/>
      <c r="O7818" s="6"/>
      <c r="V7818" s="6"/>
      <c r="AJ7818" s="6"/>
      <c r="BC7818" s="6"/>
    </row>
    <row r="7819" spans="8:55">
      <c r="H7819" s="6"/>
      <c r="O7819" s="6"/>
      <c r="V7819" s="6"/>
      <c r="AJ7819" s="6"/>
      <c r="BC7819" s="6"/>
    </row>
    <row r="7820" spans="8:55">
      <c r="H7820" s="6"/>
      <c r="O7820" s="6"/>
      <c r="V7820" s="6"/>
      <c r="AJ7820" s="6"/>
      <c r="BC7820" s="6"/>
    </row>
    <row r="7821" spans="8:55">
      <c r="H7821" s="6"/>
      <c r="O7821" s="6"/>
      <c r="V7821" s="6"/>
      <c r="AJ7821" s="6"/>
      <c r="BC7821" s="6"/>
    </row>
    <row r="7822" spans="8:55">
      <c r="H7822" s="6"/>
      <c r="O7822" s="6"/>
      <c r="V7822" s="6"/>
      <c r="AJ7822" s="6"/>
      <c r="BC7822" s="6"/>
    </row>
    <row r="7823" spans="8:55">
      <c r="H7823" s="6"/>
      <c r="O7823" s="6"/>
      <c r="V7823" s="6"/>
      <c r="AJ7823" s="6"/>
      <c r="BC7823" s="6"/>
    </row>
    <row r="7824" spans="8:55">
      <c r="H7824" s="6"/>
      <c r="O7824" s="6"/>
      <c r="V7824" s="6"/>
      <c r="AJ7824" s="6"/>
      <c r="BC7824" s="6"/>
    </row>
    <row r="7825" spans="8:55">
      <c r="H7825" s="6"/>
      <c r="O7825" s="6"/>
      <c r="V7825" s="6"/>
      <c r="AJ7825" s="6"/>
      <c r="BC7825" s="6"/>
    </row>
    <row r="7826" spans="8:55">
      <c r="H7826" s="6"/>
      <c r="O7826" s="6"/>
      <c r="V7826" s="6"/>
      <c r="AJ7826" s="6"/>
      <c r="BC7826" s="6"/>
    </row>
    <row r="7827" spans="8:55">
      <c r="H7827" s="6"/>
      <c r="O7827" s="6"/>
      <c r="V7827" s="6"/>
      <c r="AJ7827" s="6"/>
      <c r="BC7827" s="6"/>
    </row>
    <row r="7828" spans="8:55">
      <c r="H7828" s="6"/>
      <c r="O7828" s="6"/>
      <c r="V7828" s="6"/>
      <c r="AJ7828" s="6"/>
      <c r="BC7828" s="6"/>
    </row>
    <row r="7829" spans="8:55">
      <c r="H7829" s="6"/>
      <c r="O7829" s="6"/>
      <c r="V7829" s="6"/>
      <c r="AJ7829" s="6"/>
      <c r="BC7829" s="6"/>
    </row>
    <row r="7830" spans="8:55">
      <c r="H7830" s="6"/>
      <c r="O7830" s="6"/>
      <c r="V7830" s="6"/>
      <c r="AJ7830" s="6"/>
      <c r="BC7830" s="6"/>
    </row>
    <row r="7831" spans="8:55">
      <c r="H7831" s="6"/>
      <c r="O7831" s="6"/>
      <c r="V7831" s="6"/>
      <c r="AJ7831" s="6"/>
      <c r="BC7831" s="6"/>
    </row>
    <row r="7832" spans="8:55">
      <c r="H7832" s="6"/>
      <c r="O7832" s="6"/>
      <c r="V7832" s="6"/>
      <c r="AJ7832" s="6"/>
      <c r="BC7832" s="6"/>
    </row>
    <row r="7833" spans="8:55">
      <c r="H7833" s="6"/>
      <c r="O7833" s="6"/>
      <c r="V7833" s="6"/>
      <c r="AJ7833" s="6"/>
      <c r="BC7833" s="6"/>
    </row>
    <row r="7834" spans="8:55">
      <c r="H7834" s="6"/>
      <c r="O7834" s="6"/>
      <c r="V7834" s="6"/>
      <c r="AJ7834" s="6"/>
      <c r="BC7834" s="6"/>
    </row>
    <row r="7835" spans="8:55">
      <c r="H7835" s="6"/>
      <c r="O7835" s="6"/>
      <c r="V7835" s="6"/>
      <c r="AJ7835" s="6"/>
      <c r="BC7835" s="6"/>
    </row>
    <row r="7836" spans="8:55">
      <c r="H7836" s="6"/>
      <c r="O7836" s="6"/>
      <c r="V7836" s="6"/>
      <c r="AJ7836" s="6"/>
      <c r="BC7836" s="6"/>
    </row>
    <row r="7837" spans="8:55">
      <c r="H7837" s="6"/>
      <c r="O7837" s="6"/>
      <c r="V7837" s="6"/>
      <c r="AJ7837" s="6"/>
      <c r="BC7837" s="6"/>
    </row>
    <row r="7838" spans="8:55">
      <c r="H7838" s="6"/>
      <c r="O7838" s="6"/>
      <c r="V7838" s="6"/>
      <c r="AJ7838" s="6"/>
      <c r="BC7838" s="6"/>
    </row>
    <row r="7839" spans="8:55">
      <c r="H7839" s="6"/>
      <c r="O7839" s="6"/>
      <c r="V7839" s="6"/>
      <c r="AJ7839" s="6"/>
      <c r="BC7839" s="6"/>
    </row>
    <row r="7840" spans="8:55">
      <c r="H7840" s="6"/>
      <c r="O7840" s="6"/>
      <c r="V7840" s="6"/>
      <c r="AJ7840" s="6"/>
      <c r="BC7840" s="6"/>
    </row>
    <row r="7841" spans="8:55">
      <c r="H7841" s="6"/>
      <c r="O7841" s="6"/>
      <c r="V7841" s="6"/>
      <c r="AJ7841" s="6"/>
      <c r="BC7841" s="6"/>
    </row>
    <row r="7842" spans="8:55">
      <c r="H7842" s="6"/>
      <c r="O7842" s="6"/>
      <c r="V7842" s="6"/>
      <c r="AJ7842" s="6"/>
      <c r="BC7842" s="6"/>
    </row>
    <row r="7843" spans="8:55">
      <c r="H7843" s="6"/>
      <c r="O7843" s="6"/>
      <c r="V7843" s="6"/>
      <c r="AJ7843" s="6"/>
      <c r="BC7843" s="6"/>
    </row>
    <row r="7844" spans="8:55">
      <c r="H7844" s="6"/>
      <c r="O7844" s="6"/>
      <c r="V7844" s="6"/>
      <c r="AJ7844" s="6"/>
      <c r="BC7844" s="6"/>
    </row>
    <row r="7845" spans="8:55">
      <c r="H7845" s="6"/>
      <c r="O7845" s="6"/>
      <c r="V7845" s="6"/>
      <c r="AJ7845" s="6"/>
      <c r="BC7845" s="6"/>
    </row>
    <row r="7846" spans="8:55">
      <c r="H7846" s="6"/>
      <c r="O7846" s="6"/>
      <c r="V7846" s="6"/>
      <c r="AJ7846" s="6"/>
      <c r="BC7846" s="6"/>
    </row>
    <row r="7847" spans="8:55">
      <c r="H7847" s="6"/>
      <c r="O7847" s="6"/>
      <c r="V7847" s="6"/>
      <c r="AJ7847" s="6"/>
      <c r="BC7847" s="6"/>
    </row>
    <row r="7848" spans="8:55">
      <c r="H7848" s="6"/>
      <c r="O7848" s="6"/>
      <c r="V7848" s="6"/>
      <c r="AJ7848" s="6"/>
      <c r="BC7848" s="6"/>
    </row>
    <row r="7849" spans="8:55">
      <c r="H7849" s="6"/>
      <c r="O7849" s="6"/>
      <c r="V7849" s="6"/>
      <c r="AJ7849" s="6"/>
      <c r="BC7849" s="6"/>
    </row>
    <row r="7850" spans="8:55">
      <c r="H7850" s="6"/>
      <c r="O7850" s="6"/>
      <c r="V7850" s="6"/>
      <c r="AJ7850" s="6"/>
      <c r="BC7850" s="6"/>
    </row>
    <row r="7851" spans="8:55">
      <c r="H7851" s="6"/>
      <c r="O7851" s="6"/>
      <c r="V7851" s="6"/>
      <c r="AJ7851" s="6"/>
      <c r="BC7851" s="6"/>
    </row>
    <row r="7852" spans="8:55">
      <c r="H7852" s="6"/>
      <c r="O7852" s="6"/>
      <c r="V7852" s="6"/>
      <c r="AJ7852" s="6"/>
      <c r="BC7852" s="6"/>
    </row>
    <row r="7853" spans="8:55">
      <c r="H7853" s="6"/>
      <c r="O7853" s="6"/>
      <c r="V7853" s="6"/>
      <c r="AJ7853" s="6"/>
      <c r="BC7853" s="6"/>
    </row>
    <row r="7854" spans="8:55">
      <c r="H7854" s="6"/>
      <c r="O7854" s="6"/>
      <c r="V7854" s="6"/>
      <c r="AJ7854" s="6"/>
      <c r="BC7854" s="6"/>
    </row>
    <row r="7855" spans="8:55">
      <c r="H7855" s="6"/>
      <c r="O7855" s="6"/>
      <c r="V7855" s="6"/>
      <c r="AJ7855" s="6"/>
      <c r="BC7855" s="6"/>
    </row>
    <row r="7856" spans="8:55">
      <c r="H7856" s="6"/>
      <c r="O7856" s="6"/>
      <c r="V7856" s="6"/>
      <c r="AJ7856" s="6"/>
      <c r="BC7856" s="6"/>
    </row>
    <row r="7857" spans="8:55">
      <c r="H7857" s="6"/>
      <c r="O7857" s="6"/>
      <c r="V7857" s="6"/>
      <c r="AJ7857" s="6"/>
      <c r="BC7857" s="6"/>
    </row>
    <row r="7858" spans="8:55">
      <c r="H7858" s="6"/>
      <c r="O7858" s="6"/>
      <c r="V7858" s="6"/>
      <c r="AJ7858" s="6"/>
      <c r="BC7858" s="6"/>
    </row>
    <row r="7859" spans="8:55">
      <c r="H7859" s="6"/>
      <c r="O7859" s="6"/>
      <c r="V7859" s="6"/>
      <c r="AJ7859" s="6"/>
      <c r="BC7859" s="6"/>
    </row>
    <row r="7860" spans="8:55">
      <c r="H7860" s="6"/>
      <c r="O7860" s="6"/>
      <c r="V7860" s="6"/>
      <c r="AJ7860" s="6"/>
      <c r="BC7860" s="6"/>
    </row>
    <row r="7861" spans="8:55">
      <c r="H7861" s="6"/>
      <c r="O7861" s="6"/>
      <c r="V7861" s="6"/>
      <c r="AJ7861" s="6"/>
      <c r="BC7861" s="6"/>
    </row>
    <row r="7862" spans="8:55">
      <c r="H7862" s="6"/>
      <c r="O7862" s="6"/>
      <c r="V7862" s="6"/>
      <c r="AJ7862" s="6"/>
      <c r="BC7862" s="6"/>
    </row>
    <row r="7863" spans="8:55">
      <c r="H7863" s="6"/>
      <c r="O7863" s="6"/>
      <c r="V7863" s="6"/>
      <c r="AJ7863" s="6"/>
      <c r="BC7863" s="6"/>
    </row>
    <row r="7864" spans="8:55">
      <c r="H7864" s="6"/>
      <c r="O7864" s="6"/>
      <c r="V7864" s="6"/>
      <c r="AJ7864" s="6"/>
      <c r="BC7864" s="6"/>
    </row>
    <row r="7865" spans="8:55">
      <c r="H7865" s="6"/>
      <c r="O7865" s="6"/>
      <c r="V7865" s="6"/>
      <c r="AJ7865" s="6"/>
      <c r="BC7865" s="6"/>
    </row>
    <row r="7866" spans="8:55">
      <c r="H7866" s="6"/>
      <c r="O7866" s="6"/>
      <c r="V7866" s="6"/>
      <c r="AJ7866" s="6"/>
      <c r="BC7866" s="6"/>
    </row>
    <row r="7867" spans="8:55">
      <c r="H7867" s="6"/>
      <c r="O7867" s="6"/>
      <c r="V7867" s="6"/>
      <c r="AJ7867" s="6"/>
      <c r="BC7867" s="6"/>
    </row>
    <row r="7868" spans="8:55">
      <c r="H7868" s="6"/>
      <c r="O7868" s="6"/>
      <c r="V7868" s="6"/>
      <c r="AJ7868" s="6"/>
      <c r="BC7868" s="6"/>
    </row>
    <row r="7869" spans="8:55">
      <c r="H7869" s="6"/>
      <c r="O7869" s="6"/>
      <c r="V7869" s="6"/>
      <c r="AJ7869" s="6"/>
      <c r="BC7869" s="6"/>
    </row>
    <row r="7870" spans="8:55">
      <c r="H7870" s="6"/>
      <c r="O7870" s="6"/>
      <c r="V7870" s="6"/>
      <c r="AJ7870" s="6"/>
      <c r="BC7870" s="6"/>
    </row>
    <row r="7871" spans="8:55">
      <c r="H7871" s="6"/>
      <c r="O7871" s="6"/>
      <c r="V7871" s="6"/>
      <c r="AJ7871" s="6"/>
      <c r="BC7871" s="6"/>
    </row>
    <row r="7872" spans="8:55">
      <c r="H7872" s="6"/>
      <c r="O7872" s="6"/>
      <c r="V7872" s="6"/>
      <c r="AJ7872" s="6"/>
      <c r="BC7872" s="6"/>
    </row>
    <row r="7873" spans="8:55">
      <c r="H7873" s="6"/>
      <c r="O7873" s="6"/>
      <c r="V7873" s="6"/>
      <c r="AJ7873" s="6"/>
      <c r="BC7873" s="6"/>
    </row>
    <row r="7874" spans="8:55">
      <c r="H7874" s="6"/>
      <c r="O7874" s="6"/>
      <c r="V7874" s="6"/>
      <c r="AJ7874" s="6"/>
      <c r="BC7874" s="6"/>
    </row>
    <row r="7875" spans="8:55">
      <c r="H7875" s="6"/>
      <c r="O7875" s="6"/>
      <c r="V7875" s="6"/>
      <c r="AJ7875" s="6"/>
      <c r="BC7875" s="6"/>
    </row>
    <row r="7876" spans="8:55">
      <c r="H7876" s="6"/>
      <c r="O7876" s="6"/>
      <c r="V7876" s="6"/>
      <c r="AJ7876" s="6"/>
      <c r="BC7876" s="6"/>
    </row>
    <row r="7877" spans="8:55">
      <c r="H7877" s="6"/>
      <c r="O7877" s="6"/>
      <c r="V7877" s="6"/>
      <c r="AJ7877" s="6"/>
      <c r="BC7877" s="6"/>
    </row>
    <row r="7878" spans="8:55">
      <c r="H7878" s="6"/>
      <c r="O7878" s="6"/>
      <c r="V7878" s="6"/>
      <c r="AJ7878" s="6"/>
      <c r="BC7878" s="6"/>
    </row>
    <row r="7879" spans="8:55">
      <c r="H7879" s="6"/>
      <c r="O7879" s="6"/>
      <c r="V7879" s="6"/>
      <c r="AJ7879" s="6"/>
      <c r="BC7879" s="6"/>
    </row>
    <row r="7880" spans="8:55">
      <c r="H7880" s="6"/>
      <c r="O7880" s="6"/>
      <c r="V7880" s="6"/>
      <c r="AJ7880" s="6"/>
      <c r="BC7880" s="6"/>
    </row>
    <row r="7881" spans="8:55">
      <c r="H7881" s="6"/>
      <c r="O7881" s="6"/>
      <c r="V7881" s="6"/>
      <c r="AJ7881" s="6"/>
      <c r="BC7881" s="6"/>
    </row>
    <row r="7882" spans="8:55">
      <c r="H7882" s="6"/>
      <c r="O7882" s="6"/>
      <c r="V7882" s="6"/>
      <c r="AJ7882" s="6"/>
      <c r="BC7882" s="6"/>
    </row>
    <row r="7883" spans="8:55">
      <c r="H7883" s="6"/>
      <c r="O7883" s="6"/>
      <c r="V7883" s="6"/>
      <c r="AJ7883" s="6"/>
      <c r="BC7883" s="6"/>
    </row>
    <row r="7884" spans="8:55">
      <c r="H7884" s="6"/>
      <c r="O7884" s="6"/>
      <c r="V7884" s="6"/>
      <c r="AJ7884" s="6"/>
      <c r="BC7884" s="6"/>
    </row>
    <row r="7885" spans="8:55">
      <c r="H7885" s="6"/>
      <c r="O7885" s="6"/>
      <c r="V7885" s="6"/>
      <c r="AJ7885" s="6"/>
      <c r="BC7885" s="6"/>
    </row>
    <row r="7886" spans="8:55">
      <c r="H7886" s="6"/>
      <c r="O7886" s="6"/>
      <c r="V7886" s="6"/>
      <c r="AJ7886" s="6"/>
      <c r="BC7886" s="6"/>
    </row>
    <row r="7887" spans="8:55">
      <c r="H7887" s="6"/>
      <c r="O7887" s="6"/>
      <c r="V7887" s="6"/>
      <c r="AJ7887" s="6"/>
      <c r="BC7887" s="6"/>
    </row>
    <row r="7888" spans="8:55">
      <c r="H7888" s="6"/>
      <c r="O7888" s="6"/>
      <c r="V7888" s="6"/>
      <c r="AJ7888" s="6"/>
      <c r="BC7888" s="6"/>
    </row>
    <row r="7889" spans="8:55">
      <c r="H7889" s="6"/>
      <c r="O7889" s="6"/>
      <c r="V7889" s="6"/>
      <c r="AJ7889" s="6"/>
      <c r="BC7889" s="6"/>
    </row>
    <row r="7890" spans="8:55">
      <c r="H7890" s="6"/>
      <c r="O7890" s="6"/>
      <c r="V7890" s="6"/>
      <c r="AJ7890" s="6"/>
      <c r="BC7890" s="6"/>
    </row>
    <row r="7891" spans="8:55">
      <c r="H7891" s="6"/>
      <c r="O7891" s="6"/>
      <c r="V7891" s="6"/>
      <c r="AJ7891" s="6"/>
      <c r="BC7891" s="6"/>
    </row>
    <row r="7892" spans="8:55">
      <c r="H7892" s="6"/>
      <c r="O7892" s="6"/>
      <c r="V7892" s="6"/>
      <c r="AJ7892" s="6"/>
      <c r="BC7892" s="6"/>
    </row>
    <row r="7893" spans="8:55">
      <c r="H7893" s="6"/>
      <c r="O7893" s="6"/>
      <c r="V7893" s="6"/>
      <c r="AJ7893" s="6"/>
      <c r="BC7893" s="6"/>
    </row>
    <row r="7894" spans="8:55">
      <c r="H7894" s="6"/>
      <c r="O7894" s="6"/>
      <c r="V7894" s="6"/>
      <c r="AJ7894" s="6"/>
      <c r="BC7894" s="6"/>
    </row>
    <row r="7895" spans="8:55">
      <c r="H7895" s="6"/>
      <c r="O7895" s="6"/>
      <c r="V7895" s="6"/>
      <c r="AJ7895" s="6"/>
      <c r="BC7895" s="6"/>
    </row>
    <row r="7896" spans="8:55">
      <c r="H7896" s="6"/>
      <c r="O7896" s="6"/>
      <c r="V7896" s="6"/>
      <c r="AJ7896" s="6"/>
      <c r="BC7896" s="6"/>
    </row>
    <row r="7897" spans="8:55">
      <c r="H7897" s="6"/>
      <c r="O7897" s="6"/>
      <c r="V7897" s="6"/>
      <c r="AJ7897" s="6"/>
      <c r="BC7897" s="6"/>
    </row>
    <row r="7898" spans="8:55">
      <c r="H7898" s="6"/>
      <c r="O7898" s="6"/>
      <c r="V7898" s="6"/>
      <c r="AJ7898" s="6"/>
      <c r="BC7898" s="6"/>
    </row>
    <row r="7899" spans="8:55">
      <c r="H7899" s="6"/>
      <c r="O7899" s="6"/>
      <c r="V7899" s="6"/>
      <c r="AJ7899" s="6"/>
      <c r="BC7899" s="6"/>
    </row>
    <row r="7900" spans="8:55">
      <c r="H7900" s="6"/>
      <c r="O7900" s="6"/>
      <c r="V7900" s="6"/>
      <c r="AJ7900" s="6"/>
      <c r="BC7900" s="6"/>
    </row>
    <row r="7901" spans="8:55">
      <c r="H7901" s="6"/>
      <c r="O7901" s="6"/>
      <c r="V7901" s="6"/>
      <c r="AJ7901" s="6"/>
      <c r="BC7901" s="6"/>
    </row>
    <row r="7902" spans="8:55">
      <c r="H7902" s="6"/>
      <c r="O7902" s="6"/>
      <c r="V7902" s="6"/>
      <c r="AJ7902" s="6"/>
      <c r="BC7902" s="6"/>
    </row>
    <row r="7903" spans="8:55">
      <c r="H7903" s="6"/>
      <c r="O7903" s="6"/>
      <c r="V7903" s="6"/>
      <c r="AJ7903" s="6"/>
      <c r="BC7903" s="6"/>
    </row>
    <row r="7904" spans="8:55">
      <c r="H7904" s="6"/>
      <c r="O7904" s="6"/>
      <c r="V7904" s="6"/>
      <c r="AJ7904" s="6"/>
      <c r="BC7904" s="6"/>
    </row>
    <row r="7905" spans="8:55">
      <c r="H7905" s="6"/>
      <c r="O7905" s="6"/>
      <c r="V7905" s="6"/>
      <c r="AJ7905" s="6"/>
      <c r="BC7905" s="6"/>
    </row>
    <row r="7906" spans="8:55">
      <c r="H7906" s="6"/>
      <c r="O7906" s="6"/>
      <c r="V7906" s="6"/>
      <c r="AJ7906" s="6"/>
      <c r="BC7906" s="6"/>
    </row>
    <row r="7907" spans="8:55">
      <c r="H7907" s="6"/>
      <c r="O7907" s="6"/>
      <c r="V7907" s="6"/>
      <c r="AJ7907" s="6"/>
      <c r="BC7907" s="6"/>
    </row>
    <row r="7908" spans="8:55">
      <c r="H7908" s="6"/>
      <c r="O7908" s="6"/>
      <c r="V7908" s="6"/>
      <c r="AJ7908" s="6"/>
      <c r="BC7908" s="6"/>
    </row>
    <row r="7909" spans="8:55">
      <c r="H7909" s="6"/>
      <c r="O7909" s="6"/>
      <c r="V7909" s="6"/>
      <c r="AJ7909" s="6"/>
      <c r="BC7909" s="6"/>
    </row>
    <row r="7910" spans="8:55">
      <c r="H7910" s="6"/>
      <c r="O7910" s="6"/>
      <c r="V7910" s="6"/>
      <c r="AJ7910" s="6"/>
      <c r="BC7910" s="6"/>
    </row>
    <row r="7911" spans="8:55">
      <c r="H7911" s="6"/>
      <c r="O7911" s="6"/>
      <c r="V7911" s="6"/>
      <c r="AJ7911" s="6"/>
      <c r="BC7911" s="6"/>
    </row>
    <row r="7912" spans="8:55">
      <c r="H7912" s="6"/>
      <c r="O7912" s="6"/>
      <c r="V7912" s="6"/>
      <c r="AJ7912" s="6"/>
      <c r="BC7912" s="6"/>
    </row>
    <row r="7913" spans="8:55">
      <c r="H7913" s="6"/>
      <c r="O7913" s="6"/>
      <c r="V7913" s="6"/>
      <c r="AJ7913" s="6"/>
      <c r="BC7913" s="6"/>
    </row>
    <row r="7914" spans="8:55">
      <c r="H7914" s="6"/>
      <c r="O7914" s="6"/>
      <c r="V7914" s="6"/>
      <c r="AJ7914" s="6"/>
      <c r="BC7914" s="6"/>
    </row>
    <row r="7915" spans="8:55">
      <c r="H7915" s="6"/>
      <c r="O7915" s="6"/>
      <c r="V7915" s="6"/>
      <c r="AJ7915" s="6"/>
      <c r="BC7915" s="6"/>
    </row>
    <row r="7916" spans="8:55">
      <c r="H7916" s="6"/>
      <c r="O7916" s="6"/>
      <c r="V7916" s="6"/>
      <c r="AJ7916" s="6"/>
      <c r="BC7916" s="6"/>
    </row>
    <row r="7917" spans="8:55">
      <c r="H7917" s="6"/>
      <c r="O7917" s="6"/>
      <c r="V7917" s="6"/>
      <c r="AJ7917" s="6"/>
      <c r="BC7917" s="6"/>
    </row>
    <row r="7918" spans="8:55">
      <c r="H7918" s="6"/>
      <c r="O7918" s="6"/>
      <c r="V7918" s="6"/>
      <c r="AJ7918" s="6"/>
      <c r="BC7918" s="6"/>
    </row>
    <row r="7919" spans="8:55">
      <c r="H7919" s="6"/>
      <c r="O7919" s="6"/>
      <c r="V7919" s="6"/>
      <c r="AJ7919" s="6"/>
      <c r="BC7919" s="6"/>
    </row>
    <row r="7920" spans="8:55">
      <c r="H7920" s="6"/>
      <c r="O7920" s="6"/>
      <c r="V7920" s="6"/>
      <c r="AJ7920" s="6"/>
      <c r="BC7920" s="6"/>
    </row>
    <row r="7921" spans="8:55">
      <c r="H7921" s="6"/>
      <c r="O7921" s="6"/>
      <c r="V7921" s="6"/>
      <c r="AJ7921" s="6"/>
      <c r="BC7921" s="6"/>
    </row>
    <row r="7922" spans="8:55">
      <c r="H7922" s="6"/>
      <c r="O7922" s="6"/>
      <c r="V7922" s="6"/>
      <c r="AJ7922" s="6"/>
      <c r="BC7922" s="6"/>
    </row>
    <row r="7923" spans="8:55">
      <c r="H7923" s="6"/>
      <c r="O7923" s="6"/>
      <c r="V7923" s="6"/>
      <c r="AJ7923" s="6"/>
      <c r="BC7923" s="6"/>
    </row>
    <row r="7924" spans="8:55">
      <c r="H7924" s="6"/>
      <c r="O7924" s="6"/>
      <c r="V7924" s="6"/>
      <c r="AJ7924" s="6"/>
      <c r="BC7924" s="6"/>
    </row>
    <row r="7925" spans="8:55">
      <c r="H7925" s="6"/>
      <c r="O7925" s="6"/>
      <c r="V7925" s="6"/>
      <c r="AJ7925" s="6"/>
      <c r="BC7925" s="6"/>
    </row>
    <row r="7926" spans="8:55">
      <c r="H7926" s="6"/>
      <c r="O7926" s="6"/>
      <c r="V7926" s="6"/>
      <c r="AJ7926" s="6"/>
      <c r="BC7926" s="6"/>
    </row>
    <row r="7927" spans="8:55">
      <c r="H7927" s="6"/>
      <c r="O7927" s="6"/>
      <c r="V7927" s="6"/>
      <c r="AJ7927" s="6"/>
      <c r="BC7927" s="6"/>
    </row>
    <row r="7928" spans="8:55">
      <c r="H7928" s="6"/>
      <c r="O7928" s="6"/>
      <c r="V7928" s="6"/>
      <c r="AJ7928" s="6"/>
      <c r="BC7928" s="6"/>
    </row>
    <row r="7929" spans="8:55">
      <c r="H7929" s="6"/>
      <c r="O7929" s="6"/>
      <c r="V7929" s="6"/>
      <c r="AJ7929" s="6"/>
      <c r="BC7929" s="6"/>
    </row>
    <row r="7930" spans="8:55">
      <c r="H7930" s="6"/>
      <c r="O7930" s="6"/>
      <c r="V7930" s="6"/>
      <c r="AJ7930" s="6"/>
      <c r="BC7930" s="6"/>
    </row>
    <row r="7931" spans="8:55">
      <c r="H7931" s="6"/>
      <c r="O7931" s="6"/>
      <c r="V7931" s="6"/>
      <c r="AJ7931" s="6"/>
      <c r="BC7931" s="6"/>
    </row>
    <row r="7932" spans="8:55">
      <c r="H7932" s="6"/>
      <c r="O7932" s="6"/>
      <c r="V7932" s="6"/>
      <c r="AJ7932" s="6"/>
      <c r="BC7932" s="6"/>
    </row>
    <row r="7933" spans="8:55">
      <c r="H7933" s="6"/>
      <c r="O7933" s="6"/>
      <c r="V7933" s="6"/>
      <c r="AJ7933" s="6"/>
      <c r="BC7933" s="6"/>
    </row>
    <row r="7934" spans="8:55">
      <c r="H7934" s="6"/>
      <c r="O7934" s="6"/>
      <c r="V7934" s="6"/>
      <c r="AJ7934" s="6"/>
      <c r="BC7934" s="6"/>
    </row>
    <row r="7935" spans="8:55">
      <c r="H7935" s="6"/>
      <c r="O7935" s="6"/>
      <c r="V7935" s="6"/>
      <c r="AJ7935" s="6"/>
      <c r="BC7935" s="6"/>
    </row>
    <row r="7936" spans="8:55">
      <c r="H7936" s="6"/>
      <c r="O7936" s="6"/>
      <c r="V7936" s="6"/>
      <c r="AJ7936" s="6"/>
      <c r="BC7936" s="6"/>
    </row>
    <row r="7937" spans="8:55">
      <c r="H7937" s="6"/>
      <c r="O7937" s="6"/>
      <c r="V7937" s="6"/>
      <c r="AJ7937" s="6"/>
      <c r="BC7937" s="6"/>
    </row>
    <row r="7938" spans="8:55">
      <c r="H7938" s="6"/>
      <c r="O7938" s="6"/>
      <c r="V7938" s="6"/>
      <c r="AJ7938" s="6"/>
      <c r="BC7938" s="6"/>
    </row>
    <row r="7939" spans="8:55">
      <c r="H7939" s="6"/>
      <c r="O7939" s="6"/>
      <c r="V7939" s="6"/>
      <c r="AJ7939" s="6"/>
      <c r="BC7939" s="6"/>
    </row>
    <row r="7940" spans="8:55">
      <c r="H7940" s="6"/>
      <c r="O7940" s="6"/>
      <c r="V7940" s="6"/>
      <c r="AJ7940" s="6"/>
      <c r="BC7940" s="6"/>
    </row>
    <row r="7941" spans="8:55">
      <c r="H7941" s="6"/>
      <c r="O7941" s="6"/>
      <c r="V7941" s="6"/>
      <c r="AJ7941" s="6"/>
      <c r="BC7941" s="6"/>
    </row>
    <row r="7942" spans="8:55">
      <c r="H7942" s="6"/>
      <c r="O7942" s="6"/>
      <c r="V7942" s="6"/>
      <c r="AJ7942" s="6"/>
      <c r="BC7942" s="6"/>
    </row>
    <row r="7943" spans="8:55">
      <c r="H7943" s="6"/>
      <c r="O7943" s="6"/>
      <c r="V7943" s="6"/>
      <c r="AJ7943" s="6"/>
      <c r="BC7943" s="6"/>
    </row>
    <row r="7944" spans="8:55">
      <c r="H7944" s="6"/>
      <c r="O7944" s="6"/>
      <c r="V7944" s="6"/>
      <c r="AJ7944" s="6"/>
      <c r="BC7944" s="6"/>
    </row>
    <row r="7945" spans="8:55">
      <c r="H7945" s="6"/>
      <c r="O7945" s="6"/>
      <c r="V7945" s="6"/>
      <c r="AJ7945" s="6"/>
      <c r="BC7945" s="6"/>
    </row>
    <row r="7946" spans="8:55">
      <c r="H7946" s="6"/>
      <c r="O7946" s="6"/>
      <c r="V7946" s="6"/>
      <c r="AJ7946" s="6"/>
      <c r="BC7946" s="6"/>
    </row>
    <row r="7947" spans="8:55">
      <c r="H7947" s="6"/>
      <c r="O7947" s="6"/>
      <c r="V7947" s="6"/>
      <c r="AJ7947" s="6"/>
      <c r="BC7947" s="6"/>
    </row>
    <row r="7948" spans="8:55">
      <c r="H7948" s="6"/>
      <c r="O7948" s="6"/>
      <c r="V7948" s="6"/>
      <c r="AJ7948" s="6"/>
      <c r="BC7948" s="6"/>
    </row>
    <row r="7949" spans="8:55">
      <c r="H7949" s="6"/>
      <c r="O7949" s="6"/>
      <c r="V7949" s="6"/>
      <c r="AJ7949" s="6"/>
      <c r="BC7949" s="6"/>
    </row>
    <row r="7950" spans="8:55">
      <c r="H7950" s="6"/>
      <c r="O7950" s="6"/>
      <c r="V7950" s="6"/>
      <c r="AJ7950" s="6"/>
      <c r="BC7950" s="6"/>
    </row>
    <row r="7951" spans="8:55">
      <c r="H7951" s="6"/>
      <c r="O7951" s="6"/>
      <c r="V7951" s="6"/>
      <c r="AJ7951" s="6"/>
      <c r="BC7951" s="6"/>
    </row>
    <row r="7952" spans="8:55">
      <c r="H7952" s="6"/>
      <c r="O7952" s="6"/>
      <c r="V7952" s="6"/>
      <c r="AJ7952" s="6"/>
      <c r="BC7952" s="6"/>
    </row>
    <row r="7953" spans="8:55">
      <c r="H7953" s="6"/>
      <c r="O7953" s="6"/>
      <c r="V7953" s="6"/>
      <c r="AJ7953" s="6"/>
      <c r="BC7953" s="6"/>
    </row>
    <row r="7954" spans="8:55">
      <c r="H7954" s="6"/>
      <c r="O7954" s="6"/>
      <c r="V7954" s="6"/>
      <c r="AJ7954" s="6"/>
      <c r="BC7954" s="6"/>
    </row>
    <row r="7955" spans="8:55">
      <c r="H7955" s="6"/>
      <c r="O7955" s="6"/>
      <c r="V7955" s="6"/>
      <c r="AJ7955" s="6"/>
      <c r="BC7955" s="6"/>
    </row>
    <row r="7956" spans="8:55">
      <c r="H7956" s="6"/>
      <c r="O7956" s="6"/>
      <c r="V7956" s="6"/>
      <c r="AJ7956" s="6"/>
      <c r="BC7956" s="6"/>
    </row>
    <row r="7957" spans="8:55">
      <c r="H7957" s="6"/>
      <c r="O7957" s="6"/>
      <c r="V7957" s="6"/>
      <c r="AJ7957" s="6"/>
      <c r="BC7957" s="6"/>
    </row>
    <row r="7958" spans="8:55">
      <c r="H7958" s="6"/>
      <c r="O7958" s="6"/>
      <c r="V7958" s="6"/>
      <c r="AJ7958" s="6"/>
      <c r="BC7958" s="6"/>
    </row>
    <row r="7959" spans="8:55">
      <c r="H7959" s="6"/>
      <c r="O7959" s="6"/>
      <c r="V7959" s="6"/>
      <c r="AJ7959" s="6"/>
      <c r="BC7959" s="6"/>
    </row>
    <row r="7960" spans="8:55">
      <c r="H7960" s="6"/>
      <c r="O7960" s="6"/>
      <c r="V7960" s="6"/>
      <c r="AJ7960" s="6"/>
      <c r="BC7960" s="6"/>
    </row>
    <row r="7961" spans="8:55">
      <c r="H7961" s="6"/>
      <c r="O7961" s="6"/>
      <c r="V7961" s="6"/>
      <c r="AJ7961" s="6"/>
      <c r="BC7961" s="6"/>
    </row>
    <row r="7962" spans="8:55">
      <c r="H7962" s="6"/>
      <c r="O7962" s="6"/>
      <c r="V7962" s="6"/>
      <c r="AJ7962" s="6"/>
      <c r="BC7962" s="6"/>
    </row>
    <row r="7963" spans="8:55">
      <c r="H7963" s="6"/>
      <c r="O7963" s="6"/>
      <c r="V7963" s="6"/>
      <c r="AJ7963" s="6"/>
      <c r="BC7963" s="6"/>
    </row>
    <row r="7964" spans="8:55">
      <c r="H7964" s="6"/>
      <c r="O7964" s="6"/>
      <c r="V7964" s="6"/>
      <c r="AJ7964" s="6"/>
      <c r="BC7964" s="6"/>
    </row>
    <row r="7965" spans="8:55">
      <c r="H7965" s="6"/>
      <c r="O7965" s="6"/>
      <c r="V7965" s="6"/>
      <c r="AJ7965" s="6"/>
      <c r="BC7965" s="6"/>
    </row>
    <row r="7966" spans="8:55">
      <c r="H7966" s="6"/>
      <c r="O7966" s="6"/>
      <c r="V7966" s="6"/>
      <c r="AJ7966" s="6"/>
      <c r="BC7966" s="6"/>
    </row>
    <row r="7967" spans="8:55">
      <c r="H7967" s="6"/>
      <c r="O7967" s="6"/>
      <c r="V7967" s="6"/>
      <c r="AJ7967" s="6"/>
      <c r="BC7967" s="6"/>
    </row>
    <row r="7968" spans="8:55">
      <c r="H7968" s="6"/>
      <c r="O7968" s="6"/>
      <c r="V7968" s="6"/>
      <c r="AJ7968" s="6"/>
      <c r="BC7968" s="6"/>
    </row>
    <row r="7969" spans="8:55">
      <c r="H7969" s="6"/>
      <c r="O7969" s="6"/>
      <c r="V7969" s="6"/>
      <c r="AJ7969" s="6"/>
      <c r="BC7969" s="6"/>
    </row>
    <row r="7970" spans="8:55">
      <c r="H7970" s="6"/>
      <c r="O7970" s="6"/>
      <c r="V7970" s="6"/>
      <c r="AJ7970" s="6"/>
      <c r="BC7970" s="6"/>
    </row>
    <row r="7971" spans="8:55">
      <c r="H7971" s="6"/>
      <c r="O7971" s="6"/>
      <c r="V7971" s="6"/>
      <c r="AJ7971" s="6"/>
      <c r="BC7971" s="6"/>
    </row>
    <row r="7972" spans="8:55">
      <c r="H7972" s="6"/>
      <c r="O7972" s="6"/>
      <c r="V7972" s="6"/>
      <c r="AJ7972" s="6"/>
      <c r="BC7972" s="6"/>
    </row>
    <row r="7973" spans="8:55">
      <c r="H7973" s="6"/>
      <c r="O7973" s="6"/>
      <c r="V7973" s="6"/>
      <c r="AJ7973" s="6"/>
      <c r="BC7973" s="6"/>
    </row>
    <row r="7974" spans="8:55">
      <c r="H7974" s="6"/>
      <c r="O7974" s="6"/>
      <c r="V7974" s="6"/>
      <c r="AJ7974" s="6"/>
      <c r="BC7974" s="6"/>
    </row>
    <row r="7975" spans="8:55">
      <c r="H7975" s="6"/>
      <c r="O7975" s="6"/>
      <c r="V7975" s="6"/>
      <c r="AJ7975" s="6"/>
      <c r="BC7975" s="6"/>
    </row>
    <row r="7976" spans="8:55">
      <c r="H7976" s="6"/>
      <c r="O7976" s="6"/>
      <c r="V7976" s="6"/>
      <c r="AJ7976" s="6"/>
      <c r="BC7976" s="6"/>
    </row>
    <row r="7977" spans="8:55">
      <c r="H7977" s="6"/>
      <c r="O7977" s="6"/>
      <c r="V7977" s="6"/>
      <c r="AJ7977" s="6"/>
      <c r="BC7977" s="6"/>
    </row>
    <row r="7978" spans="8:55">
      <c r="H7978" s="6"/>
      <c r="O7978" s="6"/>
      <c r="V7978" s="6"/>
      <c r="AJ7978" s="6"/>
      <c r="BC7978" s="6"/>
    </row>
    <row r="7979" spans="8:55">
      <c r="H7979" s="6"/>
      <c r="O7979" s="6"/>
      <c r="V7979" s="6"/>
      <c r="AJ7979" s="6"/>
      <c r="BC7979" s="6"/>
    </row>
    <row r="7980" spans="8:55">
      <c r="H7980" s="6"/>
      <c r="O7980" s="6"/>
      <c r="V7980" s="6"/>
      <c r="AJ7980" s="6"/>
      <c r="BC7980" s="6"/>
    </row>
    <row r="7981" spans="8:55">
      <c r="H7981" s="6"/>
      <c r="O7981" s="6"/>
      <c r="V7981" s="6"/>
      <c r="AJ7981" s="6"/>
      <c r="BC7981" s="6"/>
    </row>
    <row r="7982" spans="8:55">
      <c r="H7982" s="6"/>
      <c r="O7982" s="6"/>
      <c r="V7982" s="6"/>
      <c r="AJ7982" s="6"/>
      <c r="BC7982" s="6"/>
    </row>
    <row r="7983" spans="8:55">
      <c r="H7983" s="6"/>
      <c r="O7983" s="6"/>
      <c r="V7983" s="6"/>
      <c r="AJ7983" s="6"/>
      <c r="BC7983" s="6"/>
    </row>
    <row r="7984" spans="8:55">
      <c r="H7984" s="6"/>
      <c r="O7984" s="6"/>
      <c r="V7984" s="6"/>
      <c r="AJ7984" s="6"/>
      <c r="BC7984" s="6"/>
    </row>
    <row r="7985" spans="8:55">
      <c r="H7985" s="6"/>
      <c r="O7985" s="6"/>
      <c r="V7985" s="6"/>
      <c r="AJ7985" s="6"/>
      <c r="BC7985" s="6"/>
    </row>
    <row r="7986" spans="8:55">
      <c r="H7986" s="6"/>
      <c r="O7986" s="6"/>
      <c r="V7986" s="6"/>
      <c r="AJ7986" s="6"/>
      <c r="BC7986" s="6"/>
    </row>
    <row r="7987" spans="8:55">
      <c r="H7987" s="6"/>
      <c r="O7987" s="6"/>
      <c r="V7987" s="6"/>
      <c r="AJ7987" s="6"/>
      <c r="BC7987" s="6"/>
    </row>
    <row r="7988" spans="8:55">
      <c r="H7988" s="6"/>
      <c r="O7988" s="6"/>
      <c r="V7988" s="6"/>
      <c r="AJ7988" s="6"/>
      <c r="BC7988" s="6"/>
    </row>
    <row r="7989" spans="8:55">
      <c r="H7989" s="6"/>
      <c r="O7989" s="6"/>
      <c r="V7989" s="6"/>
      <c r="AJ7989" s="6"/>
      <c r="BC7989" s="6"/>
    </row>
    <row r="7990" spans="8:55">
      <c r="H7990" s="6"/>
      <c r="O7990" s="6"/>
      <c r="V7990" s="6"/>
      <c r="AJ7990" s="6"/>
      <c r="BC7990" s="6"/>
    </row>
    <row r="7991" spans="8:55">
      <c r="H7991" s="6"/>
      <c r="O7991" s="6"/>
      <c r="V7991" s="6"/>
      <c r="AJ7991" s="6"/>
      <c r="BC7991" s="6"/>
    </row>
    <row r="7992" spans="8:55">
      <c r="H7992" s="6"/>
      <c r="O7992" s="6"/>
      <c r="V7992" s="6"/>
      <c r="AJ7992" s="6"/>
      <c r="BC7992" s="6"/>
    </row>
    <row r="7993" spans="8:55">
      <c r="H7993" s="6"/>
      <c r="O7993" s="6"/>
      <c r="V7993" s="6"/>
      <c r="AJ7993" s="6"/>
      <c r="BC7993" s="6"/>
    </row>
    <row r="7994" spans="8:55">
      <c r="H7994" s="6"/>
      <c r="O7994" s="6"/>
      <c r="V7994" s="6"/>
      <c r="AJ7994" s="6"/>
      <c r="BC7994" s="6"/>
    </row>
    <row r="7995" spans="8:55">
      <c r="H7995" s="6"/>
      <c r="O7995" s="6"/>
      <c r="V7995" s="6"/>
      <c r="AJ7995" s="6"/>
      <c r="BC7995" s="6"/>
    </row>
    <row r="7996" spans="8:55">
      <c r="H7996" s="6"/>
      <c r="O7996" s="6"/>
      <c r="V7996" s="6"/>
      <c r="AJ7996" s="6"/>
      <c r="BC7996" s="6"/>
    </row>
    <row r="7997" spans="8:55">
      <c r="H7997" s="6"/>
      <c r="O7997" s="6"/>
      <c r="V7997" s="6"/>
      <c r="AJ7997" s="6"/>
      <c r="BC7997" s="6"/>
    </row>
    <row r="7998" spans="8:55">
      <c r="H7998" s="6"/>
      <c r="O7998" s="6"/>
      <c r="V7998" s="6"/>
      <c r="AJ7998" s="6"/>
      <c r="BC7998" s="6"/>
    </row>
    <row r="7999" spans="8:55">
      <c r="H7999" s="6"/>
      <c r="O7999" s="6"/>
      <c r="V7999" s="6"/>
      <c r="AJ7999" s="6"/>
      <c r="BC7999" s="6"/>
    </row>
    <row r="8000" spans="8:55">
      <c r="H8000" s="6"/>
      <c r="O8000" s="6"/>
      <c r="V8000" s="6"/>
      <c r="AJ8000" s="6"/>
      <c r="BC8000" s="6"/>
    </row>
    <row r="8001" spans="8:55">
      <c r="H8001" s="6"/>
      <c r="O8001" s="6"/>
      <c r="V8001" s="6"/>
      <c r="AJ8001" s="6"/>
      <c r="BC8001" s="6"/>
    </row>
    <row r="8002" spans="8:55">
      <c r="H8002" s="6"/>
      <c r="O8002" s="6"/>
      <c r="V8002" s="6"/>
      <c r="AJ8002" s="6"/>
      <c r="BC8002" s="6"/>
    </row>
    <row r="8003" spans="8:55">
      <c r="H8003" s="6"/>
      <c r="O8003" s="6"/>
      <c r="V8003" s="6"/>
      <c r="AJ8003" s="6"/>
      <c r="BC8003" s="6"/>
    </row>
    <row r="8004" spans="8:55">
      <c r="H8004" s="6"/>
      <c r="O8004" s="6"/>
      <c r="V8004" s="6"/>
      <c r="AJ8004" s="6"/>
      <c r="BC8004" s="6"/>
    </row>
    <row r="8005" spans="8:55">
      <c r="H8005" s="6"/>
      <c r="O8005" s="6"/>
      <c r="V8005" s="6"/>
      <c r="AJ8005" s="6"/>
      <c r="BC8005" s="6"/>
    </row>
    <row r="8006" spans="8:55">
      <c r="H8006" s="6"/>
      <c r="O8006" s="6"/>
      <c r="V8006" s="6"/>
      <c r="AJ8006" s="6"/>
      <c r="BC8006" s="6"/>
    </row>
    <row r="8007" spans="8:55">
      <c r="H8007" s="6"/>
      <c r="O8007" s="6"/>
      <c r="V8007" s="6"/>
      <c r="AJ8007" s="6"/>
      <c r="BC8007" s="6"/>
    </row>
    <row r="8008" spans="8:55">
      <c r="H8008" s="6"/>
      <c r="O8008" s="6"/>
      <c r="V8008" s="6"/>
      <c r="AJ8008" s="6"/>
      <c r="BC8008" s="6"/>
    </row>
    <row r="8009" spans="8:55">
      <c r="H8009" s="6"/>
      <c r="O8009" s="6"/>
      <c r="V8009" s="6"/>
      <c r="AJ8009" s="6"/>
      <c r="BC8009" s="6"/>
    </row>
    <row r="8010" spans="8:55">
      <c r="H8010" s="6"/>
      <c r="O8010" s="6"/>
      <c r="V8010" s="6"/>
      <c r="AJ8010" s="6"/>
      <c r="BC8010" s="6"/>
    </row>
    <row r="8011" spans="8:55">
      <c r="H8011" s="6"/>
      <c r="O8011" s="6"/>
      <c r="V8011" s="6"/>
      <c r="AJ8011" s="6"/>
      <c r="BC8011" s="6"/>
    </row>
    <row r="8012" spans="8:55">
      <c r="H8012" s="6"/>
      <c r="O8012" s="6"/>
      <c r="V8012" s="6"/>
      <c r="AJ8012" s="6"/>
      <c r="BC8012" s="6"/>
    </row>
    <row r="8013" spans="8:55">
      <c r="H8013" s="6"/>
      <c r="O8013" s="6"/>
      <c r="V8013" s="6"/>
      <c r="AJ8013" s="6"/>
      <c r="BC8013" s="6"/>
    </row>
    <row r="8014" spans="8:55">
      <c r="H8014" s="6"/>
      <c r="O8014" s="6"/>
      <c r="V8014" s="6"/>
      <c r="AJ8014" s="6"/>
      <c r="BC8014" s="6"/>
    </row>
    <row r="8015" spans="8:55">
      <c r="H8015" s="6"/>
      <c r="O8015" s="6"/>
      <c r="V8015" s="6"/>
      <c r="AJ8015" s="6"/>
      <c r="BC8015" s="6"/>
    </row>
    <row r="8016" spans="8:55">
      <c r="H8016" s="6"/>
      <c r="O8016" s="6"/>
      <c r="V8016" s="6"/>
      <c r="AJ8016" s="6"/>
      <c r="BC8016" s="6"/>
    </row>
    <row r="8017" spans="8:55">
      <c r="H8017" s="6"/>
      <c r="O8017" s="6"/>
      <c r="V8017" s="6"/>
      <c r="AJ8017" s="6"/>
      <c r="BC8017" s="6"/>
    </row>
    <row r="8018" spans="8:55">
      <c r="H8018" s="6"/>
      <c r="O8018" s="6"/>
      <c r="V8018" s="6"/>
      <c r="AJ8018" s="6"/>
      <c r="BC8018" s="6"/>
    </row>
    <row r="8019" spans="8:55">
      <c r="H8019" s="6"/>
      <c r="O8019" s="6"/>
      <c r="V8019" s="6"/>
      <c r="AJ8019" s="6"/>
      <c r="BC8019" s="6"/>
    </row>
    <row r="8020" spans="8:55">
      <c r="H8020" s="6"/>
      <c r="O8020" s="6"/>
      <c r="V8020" s="6"/>
      <c r="AJ8020" s="6"/>
      <c r="BC8020" s="6"/>
    </row>
    <row r="8021" spans="8:55">
      <c r="H8021" s="6"/>
      <c r="O8021" s="6"/>
      <c r="V8021" s="6"/>
      <c r="AJ8021" s="6"/>
      <c r="BC8021" s="6"/>
    </row>
    <row r="8022" spans="8:55">
      <c r="H8022" s="6"/>
      <c r="O8022" s="6"/>
      <c r="V8022" s="6"/>
      <c r="AJ8022" s="6"/>
      <c r="BC8022" s="6"/>
    </row>
    <row r="8023" spans="8:55">
      <c r="H8023" s="6"/>
      <c r="O8023" s="6"/>
      <c r="V8023" s="6"/>
      <c r="AJ8023" s="6"/>
      <c r="BC8023" s="6"/>
    </row>
    <row r="8024" spans="8:55">
      <c r="H8024" s="6"/>
      <c r="O8024" s="6"/>
      <c r="V8024" s="6"/>
      <c r="AJ8024" s="6"/>
      <c r="BC8024" s="6"/>
    </row>
    <row r="8025" spans="8:55">
      <c r="H8025" s="6"/>
      <c r="O8025" s="6"/>
      <c r="V8025" s="6"/>
      <c r="AJ8025" s="6"/>
      <c r="BC8025" s="6"/>
    </row>
    <row r="8026" spans="8:55">
      <c r="H8026" s="6"/>
      <c r="O8026" s="6"/>
      <c r="V8026" s="6"/>
      <c r="AJ8026" s="6"/>
      <c r="BC8026" s="6"/>
    </row>
    <row r="8027" spans="8:55">
      <c r="H8027" s="6"/>
      <c r="O8027" s="6"/>
      <c r="V8027" s="6"/>
      <c r="AJ8027" s="6"/>
      <c r="BC8027" s="6"/>
    </row>
    <row r="8028" spans="8:55">
      <c r="H8028" s="6"/>
      <c r="O8028" s="6"/>
      <c r="V8028" s="6"/>
      <c r="AJ8028" s="6"/>
      <c r="BC8028" s="6"/>
    </row>
    <row r="8029" spans="8:55">
      <c r="H8029" s="6"/>
      <c r="O8029" s="6"/>
      <c r="V8029" s="6"/>
      <c r="AJ8029" s="6"/>
      <c r="BC8029" s="6"/>
    </row>
    <row r="8030" spans="8:55">
      <c r="H8030" s="6"/>
      <c r="O8030" s="6"/>
      <c r="V8030" s="6"/>
      <c r="AJ8030" s="6"/>
      <c r="BC8030" s="6"/>
    </row>
    <row r="8031" spans="8:55">
      <c r="H8031" s="6"/>
      <c r="O8031" s="6"/>
      <c r="V8031" s="6"/>
      <c r="AJ8031" s="6"/>
      <c r="BC8031" s="6"/>
    </row>
    <row r="8032" spans="8:55">
      <c r="H8032" s="6"/>
      <c r="O8032" s="6"/>
      <c r="V8032" s="6"/>
      <c r="AJ8032" s="6"/>
      <c r="BC8032" s="6"/>
    </row>
    <row r="8033" spans="8:55">
      <c r="H8033" s="6"/>
      <c r="O8033" s="6"/>
      <c r="V8033" s="6"/>
      <c r="AJ8033" s="6"/>
      <c r="BC8033" s="6"/>
    </row>
    <row r="8034" spans="8:55">
      <c r="H8034" s="6"/>
      <c r="O8034" s="6"/>
      <c r="V8034" s="6"/>
      <c r="AJ8034" s="6"/>
      <c r="BC8034" s="6"/>
    </row>
    <row r="8035" spans="8:55">
      <c r="H8035" s="6"/>
      <c r="O8035" s="6"/>
      <c r="V8035" s="6"/>
      <c r="AJ8035" s="6"/>
      <c r="BC8035" s="6"/>
    </row>
    <row r="8036" spans="8:55">
      <c r="H8036" s="6"/>
      <c r="O8036" s="6"/>
      <c r="V8036" s="6"/>
      <c r="AJ8036" s="6"/>
      <c r="BC8036" s="6"/>
    </row>
    <row r="8037" spans="8:55">
      <c r="H8037" s="6"/>
      <c r="O8037" s="6"/>
      <c r="V8037" s="6"/>
      <c r="AJ8037" s="6"/>
      <c r="BC8037" s="6"/>
    </row>
    <row r="8038" spans="8:55">
      <c r="H8038" s="6"/>
      <c r="O8038" s="6"/>
      <c r="V8038" s="6"/>
      <c r="AJ8038" s="6"/>
      <c r="BC8038" s="6"/>
    </row>
    <row r="8039" spans="8:55">
      <c r="H8039" s="6"/>
      <c r="O8039" s="6"/>
      <c r="V8039" s="6"/>
      <c r="AJ8039" s="6"/>
      <c r="BC8039" s="6"/>
    </row>
    <row r="8040" spans="8:55">
      <c r="H8040" s="6"/>
      <c r="O8040" s="6"/>
      <c r="V8040" s="6"/>
      <c r="AJ8040" s="6"/>
      <c r="BC8040" s="6"/>
    </row>
    <row r="8041" spans="8:55">
      <c r="H8041" s="6"/>
      <c r="O8041" s="6"/>
      <c r="V8041" s="6"/>
      <c r="AJ8041" s="6"/>
      <c r="BC8041" s="6"/>
    </row>
    <row r="8042" spans="8:55">
      <c r="H8042" s="6"/>
      <c r="O8042" s="6"/>
      <c r="V8042" s="6"/>
      <c r="AJ8042" s="6"/>
      <c r="BC8042" s="6"/>
    </row>
    <row r="8043" spans="8:55">
      <c r="H8043" s="6"/>
      <c r="O8043" s="6"/>
      <c r="V8043" s="6"/>
      <c r="AJ8043" s="6"/>
      <c r="BC8043" s="6"/>
    </row>
    <row r="8044" spans="8:55">
      <c r="H8044" s="6"/>
      <c r="O8044" s="6"/>
      <c r="V8044" s="6"/>
      <c r="AJ8044" s="6"/>
      <c r="BC8044" s="6"/>
    </row>
    <row r="8045" spans="8:55">
      <c r="H8045" s="6"/>
      <c r="O8045" s="6"/>
      <c r="V8045" s="6"/>
      <c r="AJ8045" s="6"/>
      <c r="BC8045" s="6"/>
    </row>
    <row r="8046" spans="8:55">
      <c r="H8046" s="6"/>
      <c r="O8046" s="6"/>
      <c r="V8046" s="6"/>
      <c r="AJ8046" s="6"/>
      <c r="BC8046" s="6"/>
    </row>
    <row r="8047" spans="8:55">
      <c r="H8047" s="6"/>
      <c r="O8047" s="6"/>
      <c r="V8047" s="6"/>
      <c r="AJ8047" s="6"/>
      <c r="BC8047" s="6"/>
    </row>
    <row r="8048" spans="8:55">
      <c r="H8048" s="6"/>
      <c r="O8048" s="6"/>
      <c r="V8048" s="6"/>
      <c r="AJ8048" s="6"/>
      <c r="BC8048" s="6"/>
    </row>
    <row r="8049" spans="8:55">
      <c r="H8049" s="6"/>
      <c r="O8049" s="6"/>
      <c r="V8049" s="6"/>
      <c r="AJ8049" s="6"/>
      <c r="BC8049" s="6"/>
    </row>
    <row r="8050" spans="8:55">
      <c r="H8050" s="6"/>
      <c r="O8050" s="6"/>
      <c r="V8050" s="6"/>
      <c r="AJ8050" s="6"/>
      <c r="BC8050" s="6"/>
    </row>
    <row r="8051" spans="8:55">
      <c r="H8051" s="6"/>
      <c r="O8051" s="6"/>
      <c r="V8051" s="6"/>
      <c r="AJ8051" s="6"/>
      <c r="BC8051" s="6"/>
    </row>
    <row r="8052" spans="8:55">
      <c r="H8052" s="6"/>
      <c r="O8052" s="6"/>
      <c r="V8052" s="6"/>
      <c r="AJ8052" s="6"/>
      <c r="BC8052" s="6"/>
    </row>
    <row r="8053" spans="8:55">
      <c r="H8053" s="6"/>
      <c r="O8053" s="6"/>
      <c r="V8053" s="6"/>
      <c r="AJ8053" s="6"/>
      <c r="BC8053" s="6"/>
    </row>
    <row r="8054" spans="8:55">
      <c r="H8054" s="6"/>
      <c r="O8054" s="6"/>
      <c r="V8054" s="6"/>
      <c r="AJ8054" s="6"/>
      <c r="BC8054" s="6"/>
    </row>
    <row r="8055" spans="8:55">
      <c r="H8055" s="6"/>
      <c r="O8055" s="6"/>
      <c r="V8055" s="6"/>
      <c r="AJ8055" s="6"/>
      <c r="BC8055" s="6"/>
    </row>
    <row r="8056" spans="8:55">
      <c r="H8056" s="6"/>
      <c r="O8056" s="6"/>
      <c r="V8056" s="6"/>
      <c r="AJ8056" s="6"/>
      <c r="BC8056" s="6"/>
    </row>
    <row r="8057" spans="8:55">
      <c r="H8057" s="6"/>
      <c r="O8057" s="6"/>
      <c r="V8057" s="6"/>
      <c r="AJ8057" s="6"/>
      <c r="BC8057" s="6"/>
    </row>
    <row r="8058" spans="8:55">
      <c r="H8058" s="6"/>
      <c r="O8058" s="6"/>
      <c r="V8058" s="6"/>
      <c r="AJ8058" s="6"/>
      <c r="BC8058" s="6"/>
    </row>
    <row r="8059" spans="8:55">
      <c r="H8059" s="6"/>
      <c r="O8059" s="6"/>
      <c r="V8059" s="6"/>
      <c r="AJ8059" s="6"/>
      <c r="BC8059" s="6"/>
    </row>
    <row r="8060" spans="8:55">
      <c r="H8060" s="6"/>
      <c r="O8060" s="6"/>
      <c r="V8060" s="6"/>
      <c r="AJ8060" s="6"/>
      <c r="BC8060" s="6"/>
    </row>
    <row r="8061" spans="8:55">
      <c r="H8061" s="6"/>
      <c r="O8061" s="6"/>
      <c r="V8061" s="6"/>
      <c r="AJ8061" s="6"/>
      <c r="BC8061" s="6"/>
    </row>
    <row r="8062" spans="8:55">
      <c r="H8062" s="6"/>
      <c r="O8062" s="6"/>
      <c r="V8062" s="6"/>
      <c r="AJ8062" s="6"/>
      <c r="BC8062" s="6"/>
    </row>
    <row r="8063" spans="8:55">
      <c r="H8063" s="6"/>
      <c r="O8063" s="6"/>
      <c r="V8063" s="6"/>
      <c r="AJ8063" s="6"/>
      <c r="BC8063" s="6"/>
    </row>
    <row r="8064" spans="8:55">
      <c r="H8064" s="6"/>
      <c r="O8064" s="6"/>
      <c r="V8064" s="6"/>
      <c r="AJ8064" s="6"/>
      <c r="BC8064" s="6"/>
    </row>
    <row r="8065" spans="8:55">
      <c r="H8065" s="6"/>
      <c r="O8065" s="6"/>
      <c r="V8065" s="6"/>
      <c r="AJ8065" s="6"/>
      <c r="BC8065" s="6"/>
    </row>
    <row r="8066" spans="8:55">
      <c r="H8066" s="6"/>
      <c r="O8066" s="6"/>
      <c r="V8066" s="6"/>
      <c r="AJ8066" s="6"/>
      <c r="BC8066" s="6"/>
    </row>
    <row r="8067" spans="8:55">
      <c r="H8067" s="6"/>
      <c r="O8067" s="6"/>
      <c r="V8067" s="6"/>
      <c r="AJ8067" s="6"/>
      <c r="BC8067" s="6"/>
    </row>
    <row r="8068" spans="8:55">
      <c r="H8068" s="6"/>
      <c r="O8068" s="6"/>
      <c r="V8068" s="6"/>
      <c r="AJ8068" s="6"/>
      <c r="BC8068" s="6"/>
    </row>
    <row r="8069" spans="8:55">
      <c r="H8069" s="6"/>
      <c r="O8069" s="6"/>
      <c r="V8069" s="6"/>
      <c r="AJ8069" s="6"/>
      <c r="BC8069" s="6"/>
    </row>
    <row r="8070" spans="8:55">
      <c r="H8070" s="6"/>
      <c r="O8070" s="6"/>
      <c r="V8070" s="6"/>
      <c r="AJ8070" s="6"/>
      <c r="BC8070" s="6"/>
    </row>
    <row r="8071" spans="8:55">
      <c r="H8071" s="6"/>
      <c r="O8071" s="6"/>
      <c r="V8071" s="6"/>
      <c r="AJ8071" s="6"/>
      <c r="BC8071" s="6"/>
    </row>
    <row r="8072" spans="8:55">
      <c r="H8072" s="6"/>
      <c r="O8072" s="6"/>
      <c r="V8072" s="6"/>
      <c r="AJ8072" s="6"/>
      <c r="BC8072" s="6"/>
    </row>
    <row r="8073" spans="8:55">
      <c r="H8073" s="6"/>
      <c r="O8073" s="6"/>
      <c r="V8073" s="6"/>
      <c r="AJ8073" s="6"/>
      <c r="BC8073" s="6"/>
    </row>
    <row r="8074" spans="8:55">
      <c r="H8074" s="6"/>
      <c r="O8074" s="6"/>
      <c r="V8074" s="6"/>
      <c r="AJ8074" s="6"/>
      <c r="BC8074" s="6"/>
    </row>
    <row r="8075" spans="8:55">
      <c r="H8075" s="6"/>
      <c r="O8075" s="6"/>
      <c r="V8075" s="6"/>
      <c r="AJ8075" s="6"/>
      <c r="BC8075" s="6"/>
    </row>
    <row r="8076" spans="8:55">
      <c r="H8076" s="6"/>
      <c r="O8076" s="6"/>
      <c r="V8076" s="6"/>
      <c r="AJ8076" s="6"/>
      <c r="BC8076" s="6"/>
    </row>
    <row r="8077" spans="8:55">
      <c r="H8077" s="6"/>
      <c r="O8077" s="6"/>
      <c r="V8077" s="6"/>
      <c r="AJ8077" s="6"/>
      <c r="BC8077" s="6"/>
    </row>
    <row r="8078" spans="8:55">
      <c r="H8078" s="6"/>
      <c r="O8078" s="6"/>
      <c r="V8078" s="6"/>
      <c r="AJ8078" s="6"/>
      <c r="BC8078" s="6"/>
    </row>
    <row r="8079" spans="8:55">
      <c r="H8079" s="6"/>
      <c r="O8079" s="6"/>
      <c r="V8079" s="6"/>
      <c r="AJ8079" s="6"/>
      <c r="BC8079" s="6"/>
    </row>
    <row r="8080" spans="8:55">
      <c r="H8080" s="6"/>
      <c r="O8080" s="6"/>
      <c r="V8080" s="6"/>
      <c r="AJ8080" s="6"/>
      <c r="BC8080" s="6"/>
    </row>
    <row r="8081" spans="8:55">
      <c r="H8081" s="6"/>
      <c r="O8081" s="6"/>
      <c r="V8081" s="6"/>
      <c r="AJ8081" s="6"/>
      <c r="BC8081" s="6"/>
    </row>
    <row r="8082" spans="8:55">
      <c r="H8082" s="6"/>
      <c r="O8082" s="6"/>
      <c r="V8082" s="6"/>
      <c r="AJ8082" s="6"/>
      <c r="BC8082" s="6"/>
    </row>
    <row r="8083" spans="8:55">
      <c r="H8083" s="6"/>
      <c r="O8083" s="6"/>
      <c r="V8083" s="6"/>
      <c r="AJ8083" s="6"/>
      <c r="BC8083" s="6"/>
    </row>
    <row r="8084" spans="8:55">
      <c r="H8084" s="6"/>
      <c r="O8084" s="6"/>
      <c r="V8084" s="6"/>
      <c r="AJ8084" s="6"/>
      <c r="BC8084" s="6"/>
    </row>
    <row r="8085" spans="8:55">
      <c r="H8085" s="6"/>
      <c r="O8085" s="6"/>
      <c r="V8085" s="6"/>
      <c r="AJ8085" s="6"/>
      <c r="BC8085" s="6"/>
    </row>
    <row r="8086" spans="8:55">
      <c r="H8086" s="6"/>
      <c r="O8086" s="6"/>
      <c r="V8086" s="6"/>
      <c r="AJ8086" s="6"/>
      <c r="BC8086" s="6"/>
    </row>
    <row r="8087" spans="8:55">
      <c r="H8087" s="6"/>
      <c r="O8087" s="6"/>
      <c r="V8087" s="6"/>
      <c r="AJ8087" s="6"/>
      <c r="BC8087" s="6"/>
    </row>
    <row r="8088" spans="8:55">
      <c r="H8088" s="6"/>
      <c r="O8088" s="6"/>
      <c r="V8088" s="6"/>
      <c r="AJ8088" s="6"/>
      <c r="BC8088" s="6"/>
    </row>
    <row r="8089" spans="8:55">
      <c r="H8089" s="6"/>
      <c r="O8089" s="6"/>
      <c r="V8089" s="6"/>
      <c r="AJ8089" s="6"/>
      <c r="BC8089" s="6"/>
    </row>
    <row r="8090" spans="8:55">
      <c r="H8090" s="6"/>
      <c r="O8090" s="6"/>
      <c r="V8090" s="6"/>
      <c r="AJ8090" s="6"/>
      <c r="BC8090" s="6"/>
    </row>
    <row r="8091" spans="8:55">
      <c r="H8091" s="6"/>
      <c r="O8091" s="6"/>
      <c r="V8091" s="6"/>
      <c r="AJ8091" s="6"/>
      <c r="BC8091" s="6"/>
    </row>
    <row r="8092" spans="8:55">
      <c r="H8092" s="6"/>
      <c r="O8092" s="6"/>
      <c r="V8092" s="6"/>
      <c r="AJ8092" s="6"/>
      <c r="BC8092" s="6"/>
    </row>
    <row r="8093" spans="8:55">
      <c r="H8093" s="6"/>
      <c r="O8093" s="6"/>
      <c r="V8093" s="6"/>
      <c r="AJ8093" s="6"/>
      <c r="BC8093" s="6"/>
    </row>
    <row r="8094" spans="8:55">
      <c r="H8094" s="6"/>
      <c r="O8094" s="6"/>
      <c r="V8094" s="6"/>
      <c r="AJ8094" s="6"/>
      <c r="BC8094" s="6"/>
    </row>
    <row r="8095" spans="8:55">
      <c r="H8095" s="6"/>
      <c r="O8095" s="6"/>
      <c r="V8095" s="6"/>
      <c r="AJ8095" s="6"/>
      <c r="BC8095" s="6"/>
    </row>
    <row r="8096" spans="8:55">
      <c r="H8096" s="6"/>
      <c r="O8096" s="6"/>
      <c r="V8096" s="6"/>
      <c r="AJ8096" s="6"/>
      <c r="BC8096" s="6"/>
    </row>
    <row r="8097" spans="8:55">
      <c r="H8097" s="6"/>
      <c r="O8097" s="6"/>
      <c r="V8097" s="6"/>
      <c r="AJ8097" s="6"/>
      <c r="BC8097" s="6"/>
    </row>
    <row r="8098" spans="8:55">
      <c r="H8098" s="6"/>
      <c r="O8098" s="6"/>
      <c r="V8098" s="6"/>
      <c r="AJ8098" s="6"/>
      <c r="BC8098" s="6"/>
    </row>
    <row r="8099" spans="8:55">
      <c r="H8099" s="6"/>
      <c r="O8099" s="6"/>
      <c r="V8099" s="6"/>
      <c r="AJ8099" s="6"/>
      <c r="BC8099" s="6"/>
    </row>
    <row r="8100" spans="8:55">
      <c r="H8100" s="6"/>
      <c r="O8100" s="6"/>
      <c r="V8100" s="6"/>
      <c r="AJ8100" s="6"/>
      <c r="BC8100" s="6"/>
    </row>
    <row r="8101" spans="8:55">
      <c r="H8101" s="6"/>
      <c r="O8101" s="6"/>
      <c r="V8101" s="6"/>
      <c r="AJ8101" s="6"/>
      <c r="BC8101" s="6"/>
    </row>
    <row r="8102" spans="8:55">
      <c r="H8102" s="6"/>
      <c r="O8102" s="6"/>
      <c r="V8102" s="6"/>
      <c r="AJ8102" s="6"/>
      <c r="BC8102" s="6"/>
    </row>
    <row r="8103" spans="8:55">
      <c r="H8103" s="6"/>
      <c r="O8103" s="6"/>
      <c r="V8103" s="6"/>
      <c r="AJ8103" s="6"/>
      <c r="BC8103" s="6"/>
    </row>
    <row r="8104" spans="8:55">
      <c r="H8104" s="6"/>
      <c r="O8104" s="6"/>
      <c r="V8104" s="6"/>
      <c r="AJ8104" s="6"/>
      <c r="BC8104" s="6"/>
    </row>
    <row r="8105" spans="8:55">
      <c r="H8105" s="6"/>
      <c r="O8105" s="6"/>
      <c r="V8105" s="6"/>
      <c r="AJ8105" s="6"/>
      <c r="BC8105" s="6"/>
    </row>
    <row r="8106" spans="8:55">
      <c r="H8106" s="6"/>
      <c r="O8106" s="6"/>
      <c r="V8106" s="6"/>
      <c r="AJ8106" s="6"/>
      <c r="BC8106" s="6"/>
    </row>
    <row r="8107" spans="8:55">
      <c r="H8107" s="6"/>
      <c r="O8107" s="6"/>
      <c r="V8107" s="6"/>
      <c r="AJ8107" s="6"/>
      <c r="BC8107" s="6"/>
    </row>
    <row r="8108" spans="8:55">
      <c r="H8108" s="6"/>
      <c r="O8108" s="6"/>
      <c r="V8108" s="6"/>
      <c r="AJ8108" s="6"/>
      <c r="BC8108" s="6"/>
    </row>
    <row r="8109" spans="8:55">
      <c r="H8109" s="6"/>
      <c r="O8109" s="6"/>
      <c r="V8109" s="6"/>
      <c r="AJ8109" s="6"/>
      <c r="BC8109" s="6"/>
    </row>
    <row r="8110" spans="8:55">
      <c r="H8110" s="6"/>
      <c r="O8110" s="6"/>
      <c r="V8110" s="6"/>
      <c r="AJ8110" s="6"/>
      <c r="BC8110" s="6"/>
    </row>
    <row r="8111" spans="8:55">
      <c r="H8111" s="6"/>
      <c r="O8111" s="6"/>
      <c r="V8111" s="6"/>
      <c r="AJ8111" s="6"/>
      <c r="BC8111" s="6"/>
    </row>
    <row r="8112" spans="8:55">
      <c r="H8112" s="6"/>
      <c r="O8112" s="6"/>
      <c r="V8112" s="6"/>
      <c r="AJ8112" s="6"/>
      <c r="BC8112" s="6"/>
    </row>
    <row r="8113" spans="8:55">
      <c r="H8113" s="6"/>
      <c r="O8113" s="6"/>
      <c r="V8113" s="6"/>
      <c r="AJ8113" s="6"/>
      <c r="BC8113" s="6"/>
    </row>
    <row r="8114" spans="8:55">
      <c r="H8114" s="6"/>
      <c r="O8114" s="6"/>
      <c r="V8114" s="6"/>
      <c r="AJ8114" s="6"/>
      <c r="BC8114" s="6"/>
    </row>
    <row r="8115" spans="8:55">
      <c r="H8115" s="6"/>
      <c r="O8115" s="6"/>
      <c r="V8115" s="6"/>
      <c r="AJ8115" s="6"/>
      <c r="BC8115" s="6"/>
    </row>
    <row r="8116" spans="8:55">
      <c r="H8116" s="6"/>
      <c r="O8116" s="6"/>
      <c r="V8116" s="6"/>
      <c r="AJ8116" s="6"/>
      <c r="BC8116" s="6"/>
    </row>
    <row r="8117" spans="8:55">
      <c r="H8117" s="6"/>
      <c r="O8117" s="6"/>
      <c r="V8117" s="6"/>
      <c r="AJ8117" s="6"/>
      <c r="BC8117" s="6"/>
    </row>
    <row r="8118" spans="8:55">
      <c r="H8118" s="6"/>
      <c r="O8118" s="6"/>
      <c r="V8118" s="6"/>
      <c r="AJ8118" s="6"/>
      <c r="BC8118" s="6"/>
    </row>
    <row r="8119" spans="8:55">
      <c r="H8119" s="6"/>
      <c r="O8119" s="6"/>
      <c r="V8119" s="6"/>
      <c r="AJ8119" s="6"/>
      <c r="BC8119" s="6"/>
    </row>
    <row r="8120" spans="8:55">
      <c r="H8120" s="6"/>
      <c r="O8120" s="6"/>
      <c r="V8120" s="6"/>
      <c r="AJ8120" s="6"/>
      <c r="BC8120" s="6"/>
    </row>
    <row r="8121" spans="8:55">
      <c r="H8121" s="6"/>
      <c r="O8121" s="6"/>
      <c r="V8121" s="6"/>
      <c r="AJ8121" s="6"/>
      <c r="BC8121" s="6"/>
    </row>
    <row r="8122" spans="8:55">
      <c r="H8122" s="6"/>
      <c r="O8122" s="6"/>
      <c r="V8122" s="6"/>
      <c r="AJ8122" s="6"/>
      <c r="BC8122" s="6"/>
    </row>
    <row r="8123" spans="8:55">
      <c r="H8123" s="6"/>
      <c r="O8123" s="6"/>
      <c r="V8123" s="6"/>
      <c r="AJ8123" s="6"/>
      <c r="BC8123" s="6"/>
    </row>
    <row r="8124" spans="8:55">
      <c r="H8124" s="6"/>
      <c r="O8124" s="6"/>
      <c r="V8124" s="6"/>
      <c r="AJ8124" s="6"/>
      <c r="BC8124" s="6"/>
    </row>
    <row r="8125" spans="8:55">
      <c r="H8125" s="6"/>
      <c r="O8125" s="6"/>
      <c r="V8125" s="6"/>
      <c r="AJ8125" s="6"/>
      <c r="BC8125" s="6"/>
    </row>
    <row r="8126" spans="8:55">
      <c r="H8126" s="6"/>
      <c r="O8126" s="6"/>
      <c r="V8126" s="6"/>
      <c r="AJ8126" s="6"/>
      <c r="BC8126" s="6"/>
    </row>
    <row r="8127" spans="8:55">
      <c r="H8127" s="6"/>
      <c r="O8127" s="6"/>
      <c r="V8127" s="6"/>
      <c r="AJ8127" s="6"/>
      <c r="BC8127" s="6"/>
    </row>
    <row r="8128" spans="8:55">
      <c r="H8128" s="6"/>
      <c r="O8128" s="6"/>
      <c r="V8128" s="6"/>
      <c r="AJ8128" s="6"/>
      <c r="BC8128" s="6"/>
    </row>
    <row r="8129" spans="8:55">
      <c r="H8129" s="6"/>
      <c r="O8129" s="6"/>
      <c r="V8129" s="6"/>
      <c r="AJ8129" s="6"/>
      <c r="BC8129" s="6"/>
    </row>
    <row r="8130" spans="8:55">
      <c r="H8130" s="6"/>
      <c r="O8130" s="6"/>
      <c r="V8130" s="6"/>
      <c r="AJ8130" s="6"/>
      <c r="BC8130" s="6"/>
    </row>
    <row r="8131" spans="8:55">
      <c r="H8131" s="6"/>
      <c r="O8131" s="6"/>
      <c r="V8131" s="6"/>
      <c r="AJ8131" s="6"/>
      <c r="BC8131" s="6"/>
    </row>
    <row r="8132" spans="8:55">
      <c r="H8132" s="6"/>
      <c r="O8132" s="6"/>
      <c r="V8132" s="6"/>
      <c r="AJ8132" s="6"/>
      <c r="BC8132" s="6"/>
    </row>
    <row r="8133" spans="8:55">
      <c r="H8133" s="6"/>
      <c r="O8133" s="6"/>
      <c r="V8133" s="6"/>
      <c r="AJ8133" s="6"/>
      <c r="BC8133" s="6"/>
    </row>
    <row r="8134" spans="8:55">
      <c r="H8134" s="6"/>
      <c r="O8134" s="6"/>
      <c r="V8134" s="6"/>
      <c r="AJ8134" s="6"/>
      <c r="BC8134" s="6"/>
    </row>
    <row r="8135" spans="8:55">
      <c r="H8135" s="6"/>
      <c r="O8135" s="6"/>
      <c r="V8135" s="6"/>
      <c r="AJ8135" s="6"/>
      <c r="BC8135" s="6"/>
    </row>
    <row r="8136" spans="8:55">
      <c r="H8136" s="6"/>
      <c r="O8136" s="6"/>
      <c r="V8136" s="6"/>
      <c r="AJ8136" s="6"/>
      <c r="BC8136" s="6"/>
    </row>
    <row r="8137" spans="8:55">
      <c r="H8137" s="6"/>
      <c r="O8137" s="6"/>
      <c r="V8137" s="6"/>
      <c r="AJ8137" s="6"/>
      <c r="BC8137" s="6"/>
    </row>
    <row r="8138" spans="8:55">
      <c r="H8138" s="6"/>
      <c r="O8138" s="6"/>
      <c r="V8138" s="6"/>
      <c r="AJ8138" s="6"/>
      <c r="BC8138" s="6"/>
    </row>
    <row r="8139" spans="8:55">
      <c r="H8139" s="6"/>
      <c r="O8139" s="6"/>
      <c r="V8139" s="6"/>
      <c r="AJ8139" s="6"/>
      <c r="BC8139" s="6"/>
    </row>
    <row r="8140" spans="8:55">
      <c r="H8140" s="6"/>
      <c r="O8140" s="6"/>
      <c r="V8140" s="6"/>
      <c r="AJ8140" s="6"/>
      <c r="BC8140" s="6"/>
    </row>
    <row r="8141" spans="8:55">
      <c r="H8141" s="6"/>
      <c r="O8141" s="6"/>
      <c r="V8141" s="6"/>
      <c r="AJ8141" s="6"/>
      <c r="BC8141" s="6"/>
    </row>
    <row r="8142" spans="8:55">
      <c r="H8142" s="6"/>
      <c r="O8142" s="6"/>
      <c r="V8142" s="6"/>
      <c r="AJ8142" s="6"/>
      <c r="BC8142" s="6"/>
    </row>
    <row r="8143" spans="8:55">
      <c r="H8143" s="6"/>
      <c r="O8143" s="6"/>
      <c r="V8143" s="6"/>
      <c r="AJ8143" s="6"/>
      <c r="BC8143" s="6"/>
    </row>
    <row r="8144" spans="8:55">
      <c r="H8144" s="6"/>
      <c r="O8144" s="6"/>
      <c r="V8144" s="6"/>
      <c r="AJ8144" s="6"/>
      <c r="BC8144" s="6"/>
    </row>
    <row r="8145" spans="8:55">
      <c r="H8145" s="6"/>
      <c r="O8145" s="6"/>
      <c r="V8145" s="6"/>
      <c r="AJ8145" s="6"/>
      <c r="BC8145" s="6"/>
    </row>
    <row r="8146" spans="8:55">
      <c r="H8146" s="6"/>
      <c r="O8146" s="6"/>
      <c r="V8146" s="6"/>
      <c r="AJ8146" s="6"/>
      <c r="BC8146" s="6"/>
    </row>
    <row r="8147" spans="8:55">
      <c r="H8147" s="6"/>
      <c r="O8147" s="6"/>
      <c r="V8147" s="6"/>
      <c r="AJ8147" s="6"/>
      <c r="BC8147" s="6"/>
    </row>
    <row r="8148" spans="8:55">
      <c r="H8148" s="6"/>
      <c r="O8148" s="6"/>
      <c r="V8148" s="6"/>
      <c r="AJ8148" s="6"/>
      <c r="BC8148" s="6"/>
    </row>
    <row r="8149" spans="8:55">
      <c r="H8149" s="6"/>
      <c r="O8149" s="6"/>
      <c r="V8149" s="6"/>
      <c r="AJ8149" s="6"/>
      <c r="BC8149" s="6"/>
    </row>
    <row r="8150" spans="8:55">
      <c r="H8150" s="6"/>
      <c r="O8150" s="6"/>
      <c r="V8150" s="6"/>
      <c r="AJ8150" s="6"/>
      <c r="BC8150" s="6"/>
    </row>
    <row r="8151" spans="8:55">
      <c r="H8151" s="6"/>
      <c r="O8151" s="6"/>
      <c r="V8151" s="6"/>
      <c r="AJ8151" s="6"/>
      <c r="BC8151" s="6"/>
    </row>
    <row r="8152" spans="8:55">
      <c r="H8152" s="6"/>
      <c r="O8152" s="6"/>
      <c r="V8152" s="6"/>
      <c r="AJ8152" s="6"/>
      <c r="BC8152" s="6"/>
    </row>
    <row r="8153" spans="8:55">
      <c r="H8153" s="6"/>
      <c r="O8153" s="6"/>
      <c r="V8153" s="6"/>
      <c r="AJ8153" s="6"/>
      <c r="BC8153" s="6"/>
    </row>
    <row r="8154" spans="8:55">
      <c r="H8154" s="6"/>
      <c r="O8154" s="6"/>
      <c r="V8154" s="6"/>
      <c r="AJ8154" s="6"/>
      <c r="BC8154" s="6"/>
    </row>
    <row r="8155" spans="8:55">
      <c r="H8155" s="6"/>
      <c r="O8155" s="6"/>
      <c r="V8155" s="6"/>
      <c r="AJ8155" s="6"/>
      <c r="BC8155" s="6"/>
    </row>
    <row r="8156" spans="8:55">
      <c r="H8156" s="6"/>
      <c r="O8156" s="6"/>
      <c r="V8156" s="6"/>
      <c r="AJ8156" s="6"/>
      <c r="BC8156" s="6"/>
    </row>
    <row r="8157" spans="8:55">
      <c r="H8157" s="6"/>
      <c r="O8157" s="6"/>
      <c r="V8157" s="6"/>
      <c r="AJ8157" s="6"/>
      <c r="BC8157" s="6"/>
    </row>
    <row r="8158" spans="8:55">
      <c r="H8158" s="6"/>
      <c r="O8158" s="6"/>
      <c r="V8158" s="6"/>
      <c r="AJ8158" s="6"/>
      <c r="BC8158" s="6"/>
    </row>
    <row r="8159" spans="8:55">
      <c r="H8159" s="6"/>
      <c r="O8159" s="6"/>
      <c r="V8159" s="6"/>
      <c r="AJ8159" s="6"/>
      <c r="BC8159" s="6"/>
    </row>
    <row r="8160" spans="8:55">
      <c r="H8160" s="6"/>
      <c r="O8160" s="6"/>
      <c r="V8160" s="6"/>
      <c r="AJ8160" s="6"/>
      <c r="BC8160" s="6"/>
    </row>
    <row r="8161" spans="8:55">
      <c r="H8161" s="6"/>
      <c r="O8161" s="6"/>
      <c r="V8161" s="6"/>
      <c r="AJ8161" s="6"/>
      <c r="BC8161" s="6"/>
    </row>
    <row r="8162" spans="8:55">
      <c r="H8162" s="6"/>
      <c r="O8162" s="6"/>
      <c r="V8162" s="6"/>
      <c r="AJ8162" s="6"/>
      <c r="BC8162" s="6"/>
    </row>
    <row r="8163" spans="8:55">
      <c r="H8163" s="6"/>
      <c r="O8163" s="6"/>
      <c r="V8163" s="6"/>
      <c r="AJ8163" s="6"/>
      <c r="BC8163" s="6"/>
    </row>
    <row r="8164" spans="8:55">
      <c r="H8164" s="6"/>
      <c r="O8164" s="6"/>
      <c r="V8164" s="6"/>
      <c r="AJ8164" s="6"/>
      <c r="BC8164" s="6"/>
    </row>
    <row r="8165" spans="8:55">
      <c r="H8165" s="6"/>
      <c r="O8165" s="6"/>
      <c r="V8165" s="6"/>
      <c r="AJ8165" s="6"/>
      <c r="BC8165" s="6"/>
    </row>
    <row r="8166" spans="8:55">
      <c r="H8166" s="6"/>
      <c r="O8166" s="6"/>
      <c r="V8166" s="6"/>
      <c r="AJ8166" s="6"/>
      <c r="BC8166" s="6"/>
    </row>
    <row r="8167" spans="8:55">
      <c r="H8167" s="6"/>
      <c r="O8167" s="6"/>
      <c r="V8167" s="6"/>
      <c r="AJ8167" s="6"/>
      <c r="BC8167" s="6"/>
    </row>
    <row r="8168" spans="8:55">
      <c r="H8168" s="6"/>
      <c r="O8168" s="6"/>
      <c r="V8168" s="6"/>
      <c r="AJ8168" s="6"/>
      <c r="BC8168" s="6"/>
    </row>
    <row r="8169" spans="8:55">
      <c r="H8169" s="6"/>
      <c r="O8169" s="6"/>
      <c r="V8169" s="6"/>
      <c r="AJ8169" s="6"/>
      <c r="BC8169" s="6"/>
    </row>
    <row r="8170" spans="8:55">
      <c r="H8170" s="6"/>
      <c r="O8170" s="6"/>
      <c r="V8170" s="6"/>
      <c r="AJ8170" s="6"/>
      <c r="BC8170" s="6"/>
    </row>
    <row r="8171" spans="8:55">
      <c r="H8171" s="6"/>
      <c r="O8171" s="6"/>
      <c r="V8171" s="6"/>
      <c r="AJ8171" s="6"/>
      <c r="BC8171" s="6"/>
    </row>
    <row r="8172" spans="8:55">
      <c r="H8172" s="6"/>
      <c r="O8172" s="6"/>
      <c r="V8172" s="6"/>
      <c r="AJ8172" s="6"/>
      <c r="BC8172" s="6"/>
    </row>
    <row r="8173" spans="8:55">
      <c r="H8173" s="6"/>
      <c r="O8173" s="6"/>
      <c r="V8173" s="6"/>
      <c r="AJ8173" s="6"/>
      <c r="BC8173" s="6"/>
    </row>
    <row r="8174" spans="8:55">
      <c r="H8174" s="6"/>
      <c r="O8174" s="6"/>
      <c r="V8174" s="6"/>
      <c r="AJ8174" s="6"/>
      <c r="BC8174" s="6"/>
    </row>
    <row r="8175" spans="8:55">
      <c r="H8175" s="6"/>
      <c r="O8175" s="6"/>
      <c r="V8175" s="6"/>
      <c r="AJ8175" s="6"/>
      <c r="BC8175" s="6"/>
    </row>
    <row r="8176" spans="8:55">
      <c r="H8176" s="6"/>
      <c r="O8176" s="6"/>
      <c r="V8176" s="6"/>
      <c r="AJ8176" s="6"/>
      <c r="BC8176" s="6"/>
    </row>
    <row r="8177" spans="8:55">
      <c r="H8177" s="6"/>
      <c r="O8177" s="6"/>
      <c r="V8177" s="6"/>
      <c r="AJ8177" s="6"/>
      <c r="BC8177" s="6"/>
    </row>
    <row r="8178" spans="8:55">
      <c r="H8178" s="6"/>
      <c r="O8178" s="6"/>
      <c r="V8178" s="6"/>
      <c r="AJ8178" s="6"/>
      <c r="BC8178" s="6"/>
    </row>
    <row r="8179" spans="8:55">
      <c r="H8179" s="6"/>
      <c r="O8179" s="6"/>
      <c r="V8179" s="6"/>
      <c r="AJ8179" s="6"/>
      <c r="BC8179" s="6"/>
    </row>
    <row r="8180" spans="8:55">
      <c r="H8180" s="6"/>
      <c r="O8180" s="6"/>
      <c r="V8180" s="6"/>
      <c r="AJ8180" s="6"/>
      <c r="BC8180" s="6"/>
    </row>
    <row r="8181" spans="8:55">
      <c r="H8181" s="6"/>
      <c r="O8181" s="6"/>
      <c r="V8181" s="6"/>
      <c r="AJ8181" s="6"/>
      <c r="BC8181" s="6"/>
    </row>
    <row r="8182" spans="8:55">
      <c r="H8182" s="6"/>
      <c r="O8182" s="6"/>
      <c r="V8182" s="6"/>
      <c r="AJ8182" s="6"/>
      <c r="BC8182" s="6"/>
    </row>
    <row r="8183" spans="8:55">
      <c r="H8183" s="6"/>
      <c r="O8183" s="6"/>
      <c r="V8183" s="6"/>
      <c r="AJ8183" s="6"/>
      <c r="BC8183" s="6"/>
    </row>
    <row r="8184" spans="8:55">
      <c r="H8184" s="6"/>
      <c r="O8184" s="6"/>
      <c r="V8184" s="6"/>
      <c r="AJ8184" s="6"/>
      <c r="BC8184" s="6"/>
    </row>
    <row r="8185" spans="8:55">
      <c r="H8185" s="6"/>
      <c r="O8185" s="6"/>
      <c r="V8185" s="6"/>
      <c r="AJ8185" s="6"/>
      <c r="BC8185" s="6"/>
    </row>
    <row r="8186" spans="8:55">
      <c r="H8186" s="6"/>
      <c r="O8186" s="6"/>
      <c r="V8186" s="6"/>
      <c r="AJ8186" s="6"/>
      <c r="BC8186" s="6"/>
    </row>
    <row r="8187" spans="8:55">
      <c r="H8187" s="6"/>
      <c r="O8187" s="6"/>
      <c r="V8187" s="6"/>
      <c r="AJ8187" s="6"/>
      <c r="BC8187" s="6"/>
    </row>
    <row r="8188" spans="8:55">
      <c r="H8188" s="6"/>
      <c r="O8188" s="6"/>
      <c r="V8188" s="6"/>
      <c r="AJ8188" s="6"/>
      <c r="BC8188" s="6"/>
    </row>
    <row r="8189" spans="8:55">
      <c r="H8189" s="6"/>
      <c r="O8189" s="6"/>
      <c r="V8189" s="6"/>
      <c r="AJ8189" s="6"/>
      <c r="BC8189" s="6"/>
    </row>
    <row r="8190" spans="8:55">
      <c r="H8190" s="6"/>
      <c r="O8190" s="6"/>
      <c r="V8190" s="6"/>
      <c r="AJ8190" s="6"/>
      <c r="BC8190" s="6"/>
    </row>
    <row r="8191" spans="8:55">
      <c r="H8191" s="6"/>
      <c r="O8191" s="6"/>
      <c r="V8191" s="6"/>
      <c r="AJ8191" s="6"/>
      <c r="BC8191" s="6"/>
    </row>
    <row r="8192" spans="8:55">
      <c r="H8192" s="6"/>
      <c r="O8192" s="6"/>
      <c r="V8192" s="6"/>
      <c r="AJ8192" s="6"/>
      <c r="BC8192" s="6"/>
    </row>
    <row r="8193" spans="8:55">
      <c r="H8193" s="6"/>
      <c r="O8193" s="6"/>
      <c r="V8193" s="6"/>
      <c r="AJ8193" s="6"/>
      <c r="BC8193" s="6"/>
    </row>
    <row r="8194" spans="8:55">
      <c r="H8194" s="6"/>
      <c r="O8194" s="6"/>
      <c r="V8194" s="6"/>
      <c r="AJ8194" s="6"/>
      <c r="BC8194" s="6"/>
    </row>
    <row r="8195" spans="8:55">
      <c r="H8195" s="6"/>
      <c r="O8195" s="6"/>
      <c r="V8195" s="6"/>
      <c r="AJ8195" s="6"/>
      <c r="BC8195" s="6"/>
    </row>
    <row r="8196" spans="8:55">
      <c r="H8196" s="6"/>
      <c r="O8196" s="6"/>
      <c r="V8196" s="6"/>
      <c r="AJ8196" s="6"/>
      <c r="BC8196" s="6"/>
    </row>
    <row r="8197" spans="8:55">
      <c r="H8197" s="6"/>
      <c r="O8197" s="6"/>
      <c r="V8197" s="6"/>
      <c r="AJ8197" s="6"/>
      <c r="BC8197" s="6"/>
    </row>
    <row r="8198" spans="8:55">
      <c r="H8198" s="6"/>
      <c r="O8198" s="6"/>
      <c r="V8198" s="6"/>
      <c r="AJ8198" s="6"/>
      <c r="BC8198" s="6"/>
    </row>
    <row r="8199" spans="8:55">
      <c r="H8199" s="6"/>
      <c r="O8199" s="6"/>
      <c r="V8199" s="6"/>
      <c r="AJ8199" s="6"/>
      <c r="BC8199" s="6"/>
    </row>
    <row r="8200" spans="8:55">
      <c r="H8200" s="6"/>
      <c r="O8200" s="6"/>
      <c r="V8200" s="6"/>
      <c r="AJ8200" s="6"/>
      <c r="BC8200" s="6"/>
    </row>
    <row r="8201" spans="8:55">
      <c r="H8201" s="6"/>
      <c r="O8201" s="6"/>
      <c r="V8201" s="6"/>
      <c r="AJ8201" s="6"/>
      <c r="BC8201" s="6"/>
    </row>
    <row r="8202" spans="8:55">
      <c r="H8202" s="6"/>
      <c r="O8202" s="6"/>
      <c r="V8202" s="6"/>
      <c r="AJ8202" s="6"/>
      <c r="BC8202" s="6"/>
    </row>
    <row r="8203" spans="8:55">
      <c r="H8203" s="6"/>
      <c r="O8203" s="6"/>
      <c r="V8203" s="6"/>
      <c r="AJ8203" s="6"/>
      <c r="BC8203" s="6"/>
    </row>
    <row r="8204" spans="8:55">
      <c r="H8204" s="6"/>
      <c r="O8204" s="6"/>
      <c r="V8204" s="6"/>
      <c r="AJ8204" s="6"/>
      <c r="BC8204" s="6"/>
    </row>
    <row r="8205" spans="8:55">
      <c r="H8205" s="6"/>
      <c r="O8205" s="6"/>
      <c r="V8205" s="6"/>
      <c r="AJ8205" s="6"/>
      <c r="BC8205" s="6"/>
    </row>
    <row r="8206" spans="8:55">
      <c r="H8206" s="6"/>
      <c r="O8206" s="6"/>
      <c r="V8206" s="6"/>
      <c r="AJ8206" s="6"/>
      <c r="BC8206" s="6"/>
    </row>
    <row r="8207" spans="8:55">
      <c r="H8207" s="6"/>
      <c r="O8207" s="6"/>
      <c r="V8207" s="6"/>
      <c r="AJ8207" s="6"/>
      <c r="BC8207" s="6"/>
    </row>
    <row r="8208" spans="8:55">
      <c r="H8208" s="6"/>
      <c r="O8208" s="6"/>
      <c r="V8208" s="6"/>
      <c r="AJ8208" s="6"/>
      <c r="BC8208" s="6"/>
    </row>
    <row r="8209" spans="8:55">
      <c r="H8209" s="6"/>
      <c r="O8209" s="6"/>
      <c r="V8209" s="6"/>
      <c r="AJ8209" s="6"/>
      <c r="BC8209" s="6"/>
    </row>
    <row r="8210" spans="8:55">
      <c r="H8210" s="6"/>
      <c r="O8210" s="6"/>
      <c r="V8210" s="6"/>
      <c r="AJ8210" s="6"/>
      <c r="BC8210" s="6"/>
    </row>
    <row r="8211" spans="8:55">
      <c r="H8211" s="6"/>
      <c r="O8211" s="6"/>
      <c r="V8211" s="6"/>
      <c r="AJ8211" s="6"/>
      <c r="BC8211" s="6"/>
    </row>
    <row r="8212" spans="8:55">
      <c r="H8212" s="6"/>
      <c r="O8212" s="6"/>
      <c r="V8212" s="6"/>
      <c r="AJ8212" s="6"/>
      <c r="BC8212" s="6"/>
    </row>
    <row r="8213" spans="8:55">
      <c r="H8213" s="6"/>
      <c r="O8213" s="6"/>
      <c r="V8213" s="6"/>
      <c r="AJ8213" s="6"/>
      <c r="BC8213" s="6"/>
    </row>
    <row r="8214" spans="8:55">
      <c r="H8214" s="6"/>
      <c r="O8214" s="6"/>
      <c r="V8214" s="6"/>
      <c r="AJ8214" s="6"/>
      <c r="BC8214" s="6"/>
    </row>
    <row r="8215" spans="8:55">
      <c r="H8215" s="6"/>
      <c r="O8215" s="6"/>
      <c r="V8215" s="6"/>
      <c r="AJ8215" s="6"/>
      <c r="BC8215" s="6"/>
    </row>
    <row r="8216" spans="8:55">
      <c r="H8216" s="6"/>
      <c r="O8216" s="6"/>
      <c r="V8216" s="6"/>
      <c r="AJ8216" s="6"/>
      <c r="BC8216" s="6"/>
    </row>
    <row r="8217" spans="8:55">
      <c r="H8217" s="6"/>
      <c r="O8217" s="6"/>
      <c r="V8217" s="6"/>
      <c r="AJ8217" s="6"/>
      <c r="BC8217" s="6"/>
    </row>
    <row r="8218" spans="8:55">
      <c r="H8218" s="6"/>
      <c r="O8218" s="6"/>
      <c r="V8218" s="6"/>
      <c r="AJ8218" s="6"/>
      <c r="BC8218" s="6"/>
    </row>
    <row r="8219" spans="8:55">
      <c r="H8219" s="6"/>
      <c r="O8219" s="6"/>
      <c r="V8219" s="6"/>
      <c r="AJ8219" s="6"/>
      <c r="BC8219" s="6"/>
    </row>
    <row r="8220" spans="8:55">
      <c r="H8220" s="6"/>
      <c r="O8220" s="6"/>
      <c r="V8220" s="6"/>
      <c r="AJ8220" s="6"/>
      <c r="BC8220" s="6"/>
    </row>
    <row r="8221" spans="8:55">
      <c r="H8221" s="6"/>
      <c r="O8221" s="6"/>
      <c r="V8221" s="6"/>
      <c r="AJ8221" s="6"/>
      <c r="BC8221" s="6"/>
    </row>
    <row r="8222" spans="8:55">
      <c r="H8222" s="6"/>
      <c r="O8222" s="6"/>
      <c r="V8222" s="6"/>
      <c r="AJ8222" s="6"/>
      <c r="BC8222" s="6"/>
    </row>
    <row r="8223" spans="8:55">
      <c r="H8223" s="6"/>
      <c r="O8223" s="6"/>
      <c r="V8223" s="6"/>
      <c r="AJ8223" s="6"/>
      <c r="BC8223" s="6"/>
    </row>
    <row r="8224" spans="8:55">
      <c r="H8224" s="6"/>
      <c r="O8224" s="6"/>
      <c r="V8224" s="6"/>
      <c r="AJ8224" s="6"/>
      <c r="BC8224" s="6"/>
    </row>
    <row r="8225" spans="8:55">
      <c r="H8225" s="6"/>
      <c r="O8225" s="6"/>
      <c r="V8225" s="6"/>
      <c r="AJ8225" s="6"/>
      <c r="BC8225" s="6"/>
    </row>
    <row r="8226" spans="8:55">
      <c r="H8226" s="6"/>
      <c r="O8226" s="6"/>
      <c r="V8226" s="6"/>
      <c r="AJ8226" s="6"/>
      <c r="BC8226" s="6"/>
    </row>
    <row r="8227" spans="8:55">
      <c r="H8227" s="6"/>
      <c r="O8227" s="6"/>
      <c r="V8227" s="6"/>
      <c r="AJ8227" s="6"/>
      <c r="BC8227" s="6"/>
    </row>
    <row r="8228" spans="8:55">
      <c r="H8228" s="6"/>
      <c r="O8228" s="6"/>
      <c r="V8228" s="6"/>
      <c r="AJ8228" s="6"/>
      <c r="BC8228" s="6"/>
    </row>
    <row r="8229" spans="8:55">
      <c r="H8229" s="6"/>
      <c r="O8229" s="6"/>
      <c r="V8229" s="6"/>
      <c r="AJ8229" s="6"/>
      <c r="BC8229" s="6"/>
    </row>
    <row r="8230" spans="8:55">
      <c r="H8230" s="6"/>
      <c r="O8230" s="6"/>
      <c r="V8230" s="6"/>
      <c r="AJ8230" s="6"/>
      <c r="BC8230" s="6"/>
    </row>
    <row r="8231" spans="8:55">
      <c r="H8231" s="6"/>
      <c r="O8231" s="6"/>
      <c r="V8231" s="6"/>
      <c r="AJ8231" s="6"/>
      <c r="BC8231" s="6"/>
    </row>
    <row r="8232" spans="8:55">
      <c r="H8232" s="6"/>
      <c r="O8232" s="6"/>
      <c r="V8232" s="6"/>
      <c r="AJ8232" s="6"/>
      <c r="BC8232" s="6"/>
    </row>
    <row r="8233" spans="8:55">
      <c r="H8233" s="6"/>
      <c r="O8233" s="6"/>
      <c r="V8233" s="6"/>
      <c r="AJ8233" s="6"/>
      <c r="BC8233" s="6"/>
    </row>
    <row r="8234" spans="8:55">
      <c r="H8234" s="6"/>
      <c r="O8234" s="6"/>
      <c r="V8234" s="6"/>
      <c r="AJ8234" s="6"/>
      <c r="BC8234" s="6"/>
    </row>
    <row r="8235" spans="8:55">
      <c r="H8235" s="6"/>
      <c r="O8235" s="6"/>
      <c r="V8235" s="6"/>
      <c r="AJ8235" s="6"/>
      <c r="BC8235" s="6"/>
    </row>
    <row r="8236" spans="8:55">
      <c r="H8236" s="6"/>
      <c r="O8236" s="6"/>
      <c r="V8236" s="6"/>
      <c r="AJ8236" s="6"/>
      <c r="BC8236" s="6"/>
    </row>
    <row r="8237" spans="8:55">
      <c r="H8237" s="6"/>
      <c r="O8237" s="6"/>
      <c r="V8237" s="6"/>
      <c r="AJ8237" s="6"/>
      <c r="BC8237" s="6"/>
    </row>
    <row r="8238" spans="8:55">
      <c r="H8238" s="6"/>
      <c r="O8238" s="6"/>
      <c r="V8238" s="6"/>
      <c r="AJ8238" s="6"/>
      <c r="BC8238" s="6"/>
    </row>
    <row r="8239" spans="8:55">
      <c r="H8239" s="6"/>
      <c r="O8239" s="6"/>
      <c r="V8239" s="6"/>
      <c r="AJ8239" s="6"/>
      <c r="BC8239" s="6"/>
    </row>
    <row r="8240" spans="8:55">
      <c r="H8240" s="6"/>
      <c r="O8240" s="6"/>
      <c r="V8240" s="6"/>
      <c r="AJ8240" s="6"/>
      <c r="BC8240" s="6"/>
    </row>
    <row r="8241" spans="8:55">
      <c r="H8241" s="6"/>
      <c r="O8241" s="6"/>
      <c r="V8241" s="6"/>
      <c r="AJ8241" s="6"/>
      <c r="BC8241" s="6"/>
    </row>
    <row r="8242" spans="8:55">
      <c r="H8242" s="6"/>
      <c r="O8242" s="6"/>
      <c r="V8242" s="6"/>
      <c r="AJ8242" s="6"/>
      <c r="BC8242" s="6"/>
    </row>
    <row r="8243" spans="8:55">
      <c r="H8243" s="6"/>
      <c r="O8243" s="6"/>
      <c r="V8243" s="6"/>
      <c r="AJ8243" s="6"/>
      <c r="BC8243" s="6"/>
    </row>
    <row r="8244" spans="8:55">
      <c r="H8244" s="6"/>
      <c r="O8244" s="6"/>
      <c r="V8244" s="6"/>
      <c r="AJ8244" s="6"/>
      <c r="BC8244" s="6"/>
    </row>
    <row r="8245" spans="8:55">
      <c r="H8245" s="6"/>
      <c r="O8245" s="6"/>
      <c r="V8245" s="6"/>
      <c r="AJ8245" s="6"/>
      <c r="BC8245" s="6"/>
    </row>
    <row r="8246" spans="8:55">
      <c r="H8246" s="6"/>
      <c r="O8246" s="6"/>
      <c r="V8246" s="6"/>
      <c r="AJ8246" s="6"/>
      <c r="BC8246" s="6"/>
    </row>
    <row r="8247" spans="8:55">
      <c r="H8247" s="6"/>
      <c r="O8247" s="6"/>
      <c r="V8247" s="6"/>
      <c r="AJ8247" s="6"/>
      <c r="BC8247" s="6"/>
    </row>
    <row r="8248" spans="8:55">
      <c r="H8248" s="6"/>
      <c r="O8248" s="6"/>
      <c r="V8248" s="6"/>
      <c r="AJ8248" s="6"/>
      <c r="BC8248" s="6"/>
    </row>
    <row r="8249" spans="8:55">
      <c r="H8249" s="6"/>
      <c r="O8249" s="6"/>
      <c r="V8249" s="6"/>
      <c r="AJ8249" s="6"/>
      <c r="BC8249" s="6"/>
    </row>
    <row r="8250" spans="8:55">
      <c r="H8250" s="6"/>
      <c r="O8250" s="6"/>
      <c r="V8250" s="6"/>
      <c r="AJ8250" s="6"/>
      <c r="BC8250" s="6"/>
    </row>
    <row r="8251" spans="8:55">
      <c r="H8251" s="6"/>
      <c r="O8251" s="6"/>
      <c r="V8251" s="6"/>
      <c r="AJ8251" s="6"/>
      <c r="BC8251" s="6"/>
    </row>
    <row r="8252" spans="8:55">
      <c r="H8252" s="6"/>
      <c r="O8252" s="6"/>
      <c r="V8252" s="6"/>
      <c r="AJ8252" s="6"/>
      <c r="BC8252" s="6"/>
    </row>
    <row r="8253" spans="8:55">
      <c r="H8253" s="6"/>
      <c r="O8253" s="6"/>
      <c r="V8253" s="6"/>
      <c r="AJ8253" s="6"/>
      <c r="BC8253" s="6"/>
    </row>
    <row r="8254" spans="8:55">
      <c r="H8254" s="6"/>
      <c r="O8254" s="6"/>
      <c r="V8254" s="6"/>
      <c r="AJ8254" s="6"/>
      <c r="BC8254" s="6"/>
    </row>
    <row r="8255" spans="8:55">
      <c r="H8255" s="6"/>
      <c r="O8255" s="6"/>
      <c r="V8255" s="6"/>
      <c r="AJ8255" s="6"/>
      <c r="BC8255" s="6"/>
    </row>
    <row r="8256" spans="8:55">
      <c r="H8256" s="6"/>
      <c r="O8256" s="6"/>
      <c r="V8256" s="6"/>
      <c r="AJ8256" s="6"/>
      <c r="BC8256" s="6"/>
    </row>
    <row r="8257" spans="8:55">
      <c r="H8257" s="6"/>
      <c r="O8257" s="6"/>
      <c r="V8257" s="6"/>
      <c r="AJ8257" s="6"/>
      <c r="BC8257" s="6"/>
    </row>
    <row r="8258" spans="8:55">
      <c r="H8258" s="6"/>
      <c r="O8258" s="6"/>
      <c r="V8258" s="6"/>
      <c r="AJ8258" s="6"/>
      <c r="BC8258" s="6"/>
    </row>
    <row r="8259" spans="8:55">
      <c r="H8259" s="6"/>
      <c r="O8259" s="6"/>
      <c r="V8259" s="6"/>
      <c r="AJ8259" s="6"/>
      <c r="BC8259" s="6"/>
    </row>
    <row r="8260" spans="8:55">
      <c r="H8260" s="6"/>
      <c r="O8260" s="6"/>
      <c r="V8260" s="6"/>
      <c r="AJ8260" s="6"/>
      <c r="BC8260" s="6"/>
    </row>
    <row r="8261" spans="8:55">
      <c r="H8261" s="6"/>
      <c r="O8261" s="6"/>
      <c r="V8261" s="6"/>
      <c r="AJ8261" s="6"/>
      <c r="BC8261" s="6"/>
    </row>
    <row r="8262" spans="8:55">
      <c r="H8262" s="6"/>
      <c r="O8262" s="6"/>
      <c r="V8262" s="6"/>
      <c r="AJ8262" s="6"/>
      <c r="BC8262" s="6"/>
    </row>
    <row r="8263" spans="8:55">
      <c r="H8263" s="6"/>
      <c r="O8263" s="6"/>
      <c r="V8263" s="6"/>
      <c r="AJ8263" s="6"/>
      <c r="BC8263" s="6"/>
    </row>
    <row r="8264" spans="8:55">
      <c r="H8264" s="6"/>
      <c r="O8264" s="6"/>
      <c r="V8264" s="6"/>
      <c r="AJ8264" s="6"/>
      <c r="BC8264" s="6"/>
    </row>
    <row r="8265" spans="8:55">
      <c r="H8265" s="6"/>
      <c r="O8265" s="6"/>
      <c r="V8265" s="6"/>
      <c r="AJ8265" s="6"/>
      <c r="BC8265" s="6"/>
    </row>
    <row r="8266" spans="8:55">
      <c r="H8266" s="6"/>
      <c r="O8266" s="6"/>
      <c r="V8266" s="6"/>
      <c r="AJ8266" s="6"/>
      <c r="BC8266" s="6"/>
    </row>
    <row r="8267" spans="8:55">
      <c r="H8267" s="6"/>
      <c r="O8267" s="6"/>
      <c r="V8267" s="6"/>
      <c r="AJ8267" s="6"/>
      <c r="BC8267" s="6"/>
    </row>
    <row r="8268" spans="8:55">
      <c r="H8268" s="6"/>
      <c r="O8268" s="6"/>
      <c r="V8268" s="6"/>
      <c r="AJ8268" s="6"/>
      <c r="BC8268" s="6"/>
    </row>
    <row r="8269" spans="8:55">
      <c r="H8269" s="6"/>
      <c r="O8269" s="6"/>
      <c r="V8269" s="6"/>
      <c r="AJ8269" s="6"/>
      <c r="BC8269" s="6"/>
    </row>
    <row r="8270" spans="8:55">
      <c r="H8270" s="6"/>
      <c r="O8270" s="6"/>
      <c r="V8270" s="6"/>
      <c r="AJ8270" s="6"/>
      <c r="BC8270" s="6"/>
    </row>
    <row r="8271" spans="8:55">
      <c r="H8271" s="6"/>
      <c r="O8271" s="6"/>
      <c r="V8271" s="6"/>
      <c r="AJ8271" s="6"/>
      <c r="BC8271" s="6"/>
    </row>
    <row r="8272" spans="8:55">
      <c r="H8272" s="6"/>
      <c r="O8272" s="6"/>
      <c r="V8272" s="6"/>
      <c r="AJ8272" s="6"/>
      <c r="BC8272" s="6"/>
    </row>
    <row r="8273" spans="8:55">
      <c r="H8273" s="6"/>
      <c r="O8273" s="6"/>
      <c r="V8273" s="6"/>
      <c r="AJ8273" s="6"/>
      <c r="BC8273" s="6"/>
    </row>
    <row r="8274" spans="8:55">
      <c r="H8274" s="6"/>
      <c r="O8274" s="6"/>
      <c r="V8274" s="6"/>
      <c r="AJ8274" s="6"/>
      <c r="BC8274" s="6"/>
    </row>
    <row r="8275" spans="8:55">
      <c r="H8275" s="6"/>
      <c r="O8275" s="6"/>
      <c r="V8275" s="6"/>
      <c r="AJ8275" s="6"/>
      <c r="BC8275" s="6"/>
    </row>
    <row r="8276" spans="8:55">
      <c r="H8276" s="6"/>
      <c r="O8276" s="6"/>
      <c r="V8276" s="6"/>
      <c r="AJ8276" s="6"/>
      <c r="BC8276" s="6"/>
    </row>
    <row r="8277" spans="8:55">
      <c r="H8277" s="6"/>
      <c r="O8277" s="6"/>
      <c r="V8277" s="6"/>
      <c r="AJ8277" s="6"/>
      <c r="BC8277" s="6"/>
    </row>
    <row r="8278" spans="8:55">
      <c r="H8278" s="6"/>
      <c r="O8278" s="6"/>
      <c r="V8278" s="6"/>
      <c r="AJ8278" s="6"/>
      <c r="BC8278" s="6"/>
    </row>
    <row r="8279" spans="8:55">
      <c r="H8279" s="6"/>
      <c r="O8279" s="6"/>
      <c r="V8279" s="6"/>
      <c r="AJ8279" s="6"/>
      <c r="BC8279" s="6"/>
    </row>
    <row r="8280" spans="8:55">
      <c r="H8280" s="6"/>
      <c r="O8280" s="6"/>
      <c r="V8280" s="6"/>
      <c r="AJ8280" s="6"/>
      <c r="BC8280" s="6"/>
    </row>
    <row r="8281" spans="8:55">
      <c r="H8281" s="6"/>
      <c r="O8281" s="6"/>
      <c r="V8281" s="6"/>
      <c r="AJ8281" s="6"/>
      <c r="BC8281" s="6"/>
    </row>
    <row r="8282" spans="8:55">
      <c r="H8282" s="6"/>
      <c r="O8282" s="6"/>
      <c r="V8282" s="6"/>
      <c r="AJ8282" s="6"/>
      <c r="BC8282" s="6"/>
    </row>
    <row r="8283" spans="8:55">
      <c r="H8283" s="6"/>
      <c r="O8283" s="6"/>
      <c r="V8283" s="6"/>
      <c r="AJ8283" s="6"/>
      <c r="BC8283" s="6"/>
    </row>
    <row r="8284" spans="8:55">
      <c r="H8284" s="6"/>
      <c r="O8284" s="6"/>
      <c r="V8284" s="6"/>
      <c r="AJ8284" s="6"/>
      <c r="BC8284" s="6"/>
    </row>
    <row r="8285" spans="8:55">
      <c r="H8285" s="6"/>
      <c r="O8285" s="6"/>
      <c r="V8285" s="6"/>
      <c r="AJ8285" s="6"/>
      <c r="BC8285" s="6"/>
    </row>
    <row r="8286" spans="8:55">
      <c r="H8286" s="6"/>
      <c r="O8286" s="6"/>
      <c r="V8286" s="6"/>
      <c r="AJ8286" s="6"/>
      <c r="BC8286" s="6"/>
    </row>
    <row r="8287" spans="8:55">
      <c r="H8287" s="6"/>
      <c r="O8287" s="6"/>
      <c r="V8287" s="6"/>
      <c r="AJ8287" s="6"/>
      <c r="BC8287" s="6"/>
    </row>
    <row r="8288" spans="8:55">
      <c r="H8288" s="6"/>
      <c r="O8288" s="6"/>
      <c r="V8288" s="6"/>
      <c r="AJ8288" s="6"/>
      <c r="BC8288" s="6"/>
    </row>
    <row r="8289" spans="8:55">
      <c r="H8289" s="6"/>
      <c r="O8289" s="6"/>
      <c r="V8289" s="6"/>
      <c r="AJ8289" s="6"/>
      <c r="BC8289" s="6"/>
    </row>
    <row r="8290" spans="8:55">
      <c r="H8290" s="6"/>
      <c r="O8290" s="6"/>
      <c r="V8290" s="6"/>
      <c r="AJ8290" s="6"/>
      <c r="BC8290" s="6"/>
    </row>
    <row r="8291" spans="8:55">
      <c r="H8291" s="6"/>
      <c r="O8291" s="6"/>
      <c r="V8291" s="6"/>
      <c r="AJ8291" s="6"/>
      <c r="BC8291" s="6"/>
    </row>
    <row r="8292" spans="8:55">
      <c r="H8292" s="6"/>
      <c r="O8292" s="6"/>
      <c r="V8292" s="6"/>
      <c r="AJ8292" s="6"/>
      <c r="BC8292" s="6"/>
    </row>
    <row r="8293" spans="8:55">
      <c r="H8293" s="6"/>
      <c r="O8293" s="6"/>
      <c r="V8293" s="6"/>
      <c r="AJ8293" s="6"/>
      <c r="BC8293" s="6"/>
    </row>
    <row r="8294" spans="8:55">
      <c r="H8294" s="6"/>
      <c r="O8294" s="6"/>
      <c r="V8294" s="6"/>
      <c r="AJ8294" s="6"/>
      <c r="BC8294" s="6"/>
    </row>
    <row r="8295" spans="8:55">
      <c r="H8295" s="6"/>
      <c r="O8295" s="6"/>
      <c r="V8295" s="6"/>
      <c r="AJ8295" s="6"/>
      <c r="BC8295" s="6"/>
    </row>
    <row r="8296" spans="8:55">
      <c r="H8296" s="6"/>
      <c r="O8296" s="6"/>
      <c r="V8296" s="6"/>
      <c r="AJ8296" s="6"/>
      <c r="BC8296" s="6"/>
    </row>
    <row r="8297" spans="8:55">
      <c r="H8297" s="6"/>
      <c r="O8297" s="6"/>
      <c r="V8297" s="6"/>
      <c r="AJ8297" s="6"/>
      <c r="BC8297" s="6"/>
    </row>
    <row r="8298" spans="8:55">
      <c r="H8298" s="6"/>
      <c r="O8298" s="6"/>
      <c r="V8298" s="6"/>
      <c r="AJ8298" s="6"/>
      <c r="BC8298" s="6"/>
    </row>
    <row r="8299" spans="8:55">
      <c r="H8299" s="6"/>
      <c r="O8299" s="6"/>
      <c r="V8299" s="6"/>
      <c r="AJ8299" s="6"/>
      <c r="BC8299" s="6"/>
    </row>
    <row r="8300" spans="8:55">
      <c r="H8300" s="6"/>
      <c r="O8300" s="6"/>
      <c r="V8300" s="6"/>
      <c r="AJ8300" s="6"/>
      <c r="BC8300" s="6"/>
    </row>
    <row r="8301" spans="8:55">
      <c r="H8301" s="6"/>
      <c r="O8301" s="6"/>
      <c r="V8301" s="6"/>
      <c r="AJ8301" s="6"/>
      <c r="BC8301" s="6"/>
    </row>
    <row r="8302" spans="8:55">
      <c r="H8302" s="6"/>
      <c r="O8302" s="6"/>
      <c r="V8302" s="6"/>
      <c r="AJ8302" s="6"/>
      <c r="BC8302" s="6"/>
    </row>
    <row r="8303" spans="8:55">
      <c r="H8303" s="6"/>
      <c r="O8303" s="6"/>
      <c r="V8303" s="6"/>
      <c r="AJ8303" s="6"/>
      <c r="BC8303" s="6"/>
    </row>
    <row r="8304" spans="8:55">
      <c r="H8304" s="6"/>
      <c r="O8304" s="6"/>
      <c r="V8304" s="6"/>
      <c r="AJ8304" s="6"/>
      <c r="BC8304" s="6"/>
    </row>
    <row r="8305" spans="8:55">
      <c r="H8305" s="6"/>
      <c r="O8305" s="6"/>
      <c r="V8305" s="6"/>
      <c r="AJ8305" s="6"/>
      <c r="BC8305" s="6"/>
    </row>
    <row r="8306" spans="8:55">
      <c r="H8306" s="6"/>
      <c r="O8306" s="6"/>
      <c r="V8306" s="6"/>
      <c r="AJ8306" s="6"/>
      <c r="BC8306" s="6"/>
    </row>
    <row r="8307" spans="8:55">
      <c r="H8307" s="6"/>
      <c r="O8307" s="6"/>
      <c r="V8307" s="6"/>
      <c r="AJ8307" s="6"/>
      <c r="BC8307" s="6"/>
    </row>
    <row r="8308" spans="8:55">
      <c r="H8308" s="6"/>
      <c r="O8308" s="6"/>
      <c r="V8308" s="6"/>
      <c r="AJ8308" s="6"/>
      <c r="BC8308" s="6"/>
    </row>
    <row r="8309" spans="8:55">
      <c r="H8309" s="6"/>
      <c r="O8309" s="6"/>
      <c r="V8309" s="6"/>
      <c r="AJ8309" s="6"/>
      <c r="BC8309" s="6"/>
    </row>
    <row r="8310" spans="8:55">
      <c r="H8310" s="6"/>
      <c r="O8310" s="6"/>
      <c r="V8310" s="6"/>
      <c r="AJ8310" s="6"/>
      <c r="BC8310" s="6"/>
    </row>
    <row r="8311" spans="8:55">
      <c r="H8311" s="6"/>
      <c r="O8311" s="6"/>
      <c r="V8311" s="6"/>
      <c r="AJ8311" s="6"/>
      <c r="BC8311" s="6"/>
    </row>
    <row r="8312" spans="8:55">
      <c r="H8312" s="6"/>
      <c r="O8312" s="6"/>
      <c r="V8312" s="6"/>
      <c r="AJ8312" s="6"/>
      <c r="BC8312" s="6"/>
    </row>
    <row r="8313" spans="8:55">
      <c r="H8313" s="6"/>
      <c r="O8313" s="6"/>
      <c r="V8313" s="6"/>
      <c r="AJ8313" s="6"/>
      <c r="BC8313" s="6"/>
    </row>
    <row r="8314" spans="8:55">
      <c r="H8314" s="6"/>
      <c r="O8314" s="6"/>
      <c r="V8314" s="6"/>
      <c r="AJ8314" s="6"/>
      <c r="BC8314" s="6"/>
    </row>
    <row r="8315" spans="8:55">
      <c r="H8315" s="6"/>
      <c r="O8315" s="6"/>
      <c r="V8315" s="6"/>
      <c r="AJ8315" s="6"/>
      <c r="BC8315" s="6"/>
    </row>
    <row r="8316" spans="8:55">
      <c r="H8316" s="6"/>
      <c r="O8316" s="6"/>
      <c r="V8316" s="6"/>
      <c r="AJ8316" s="6"/>
      <c r="BC8316" s="6"/>
    </row>
    <row r="8317" spans="8:55">
      <c r="H8317" s="6"/>
      <c r="O8317" s="6"/>
      <c r="V8317" s="6"/>
      <c r="AJ8317" s="6"/>
      <c r="BC8317" s="6"/>
    </row>
    <row r="8318" spans="8:55">
      <c r="H8318" s="6"/>
      <c r="O8318" s="6"/>
      <c r="V8318" s="6"/>
      <c r="AJ8318" s="6"/>
      <c r="BC8318" s="6"/>
    </row>
    <row r="8319" spans="8:55">
      <c r="H8319" s="6"/>
      <c r="O8319" s="6"/>
      <c r="V8319" s="6"/>
      <c r="AJ8319" s="6"/>
      <c r="BC8319" s="6"/>
    </row>
    <row r="8320" spans="8:55">
      <c r="H8320" s="6"/>
      <c r="O8320" s="6"/>
      <c r="V8320" s="6"/>
      <c r="AJ8320" s="6"/>
      <c r="BC8320" s="6"/>
    </row>
    <row r="8321" spans="8:55">
      <c r="H8321" s="6"/>
      <c r="O8321" s="6"/>
      <c r="V8321" s="6"/>
      <c r="AJ8321" s="6"/>
      <c r="BC8321" s="6"/>
    </row>
    <row r="8322" spans="8:55">
      <c r="H8322" s="6"/>
      <c r="O8322" s="6"/>
      <c r="V8322" s="6"/>
      <c r="AJ8322" s="6"/>
      <c r="BC8322" s="6"/>
    </row>
    <row r="8323" spans="8:55">
      <c r="H8323" s="6"/>
      <c r="O8323" s="6"/>
      <c r="V8323" s="6"/>
      <c r="AJ8323" s="6"/>
      <c r="BC8323" s="6"/>
    </row>
    <row r="8324" spans="8:55">
      <c r="H8324" s="6"/>
      <c r="O8324" s="6"/>
      <c r="V8324" s="6"/>
      <c r="AJ8324" s="6"/>
      <c r="BC8324" s="6"/>
    </row>
    <row r="8325" spans="8:55">
      <c r="H8325" s="6"/>
      <c r="O8325" s="6"/>
      <c r="V8325" s="6"/>
      <c r="AJ8325" s="6"/>
      <c r="BC8325" s="6"/>
    </row>
    <row r="8326" spans="8:55">
      <c r="H8326" s="6"/>
      <c r="O8326" s="6"/>
      <c r="V8326" s="6"/>
      <c r="AJ8326" s="6"/>
      <c r="BC8326" s="6"/>
    </row>
    <row r="8327" spans="8:55">
      <c r="H8327" s="6"/>
      <c r="O8327" s="6"/>
      <c r="V8327" s="6"/>
      <c r="AJ8327" s="6"/>
      <c r="BC8327" s="6"/>
    </row>
    <row r="8328" spans="8:55">
      <c r="H8328" s="6"/>
      <c r="O8328" s="6"/>
      <c r="V8328" s="6"/>
      <c r="AJ8328" s="6"/>
      <c r="BC8328" s="6"/>
    </row>
    <row r="8329" spans="8:55">
      <c r="H8329" s="6"/>
      <c r="O8329" s="6"/>
      <c r="V8329" s="6"/>
      <c r="AJ8329" s="6"/>
      <c r="BC8329" s="6"/>
    </row>
    <row r="8330" spans="8:55">
      <c r="H8330" s="6"/>
      <c r="O8330" s="6"/>
      <c r="V8330" s="6"/>
      <c r="AJ8330" s="6"/>
      <c r="BC8330" s="6"/>
    </row>
    <row r="8331" spans="8:55">
      <c r="H8331" s="6"/>
      <c r="O8331" s="6"/>
      <c r="V8331" s="6"/>
      <c r="AJ8331" s="6"/>
      <c r="BC8331" s="6"/>
    </row>
    <row r="8332" spans="8:55">
      <c r="H8332" s="6"/>
      <c r="O8332" s="6"/>
      <c r="V8332" s="6"/>
      <c r="AJ8332" s="6"/>
      <c r="BC8332" s="6"/>
    </row>
    <row r="8333" spans="8:55">
      <c r="H8333" s="6"/>
      <c r="O8333" s="6"/>
      <c r="V8333" s="6"/>
      <c r="AJ8333" s="6"/>
      <c r="BC8333" s="6"/>
    </row>
    <row r="8334" spans="8:55">
      <c r="H8334" s="6"/>
      <c r="O8334" s="6"/>
      <c r="V8334" s="6"/>
      <c r="AJ8334" s="6"/>
      <c r="BC8334" s="6"/>
    </row>
    <row r="8335" spans="8:55">
      <c r="H8335" s="6"/>
      <c r="O8335" s="6"/>
      <c r="V8335" s="6"/>
      <c r="AJ8335" s="6"/>
      <c r="BC8335" s="6"/>
    </row>
    <row r="8336" spans="8:55">
      <c r="H8336" s="6"/>
      <c r="O8336" s="6"/>
      <c r="V8336" s="6"/>
      <c r="AJ8336" s="6"/>
      <c r="BC8336" s="6"/>
    </row>
    <row r="8337" spans="8:55">
      <c r="H8337" s="6"/>
      <c r="O8337" s="6"/>
      <c r="V8337" s="6"/>
      <c r="AJ8337" s="6"/>
      <c r="BC8337" s="6"/>
    </row>
    <row r="8338" spans="8:55">
      <c r="H8338" s="6"/>
      <c r="O8338" s="6"/>
      <c r="V8338" s="6"/>
      <c r="AJ8338" s="6"/>
      <c r="BC8338" s="6"/>
    </row>
    <row r="8339" spans="8:55">
      <c r="H8339" s="6"/>
      <c r="O8339" s="6"/>
      <c r="V8339" s="6"/>
      <c r="AJ8339" s="6"/>
      <c r="BC8339" s="6"/>
    </row>
    <row r="8340" spans="8:55">
      <c r="H8340" s="6"/>
      <c r="O8340" s="6"/>
      <c r="V8340" s="6"/>
      <c r="AJ8340" s="6"/>
      <c r="BC8340" s="6"/>
    </row>
    <row r="8341" spans="8:55">
      <c r="H8341" s="6"/>
      <c r="O8341" s="6"/>
      <c r="V8341" s="6"/>
      <c r="AJ8341" s="6"/>
      <c r="BC8341" s="6"/>
    </row>
    <row r="8342" spans="8:55">
      <c r="H8342" s="6"/>
      <c r="O8342" s="6"/>
      <c r="V8342" s="6"/>
      <c r="AJ8342" s="6"/>
      <c r="BC8342" s="6"/>
    </row>
    <row r="8343" spans="8:55">
      <c r="H8343" s="6"/>
      <c r="O8343" s="6"/>
      <c r="V8343" s="6"/>
      <c r="AJ8343" s="6"/>
      <c r="BC8343" s="6"/>
    </row>
    <row r="8344" spans="8:55">
      <c r="H8344" s="6"/>
      <c r="O8344" s="6"/>
      <c r="V8344" s="6"/>
      <c r="AJ8344" s="6"/>
      <c r="BC8344" s="6"/>
    </row>
    <row r="8345" spans="8:55">
      <c r="H8345" s="6"/>
      <c r="O8345" s="6"/>
      <c r="V8345" s="6"/>
      <c r="AJ8345" s="6"/>
      <c r="BC8345" s="6"/>
    </row>
    <row r="8346" spans="8:55">
      <c r="H8346" s="6"/>
      <c r="O8346" s="6"/>
      <c r="V8346" s="6"/>
      <c r="AJ8346" s="6"/>
      <c r="BC8346" s="6"/>
    </row>
    <row r="8347" spans="8:55">
      <c r="H8347" s="6"/>
      <c r="O8347" s="6"/>
      <c r="V8347" s="6"/>
      <c r="AJ8347" s="6"/>
      <c r="BC8347" s="6"/>
    </row>
    <row r="8348" spans="8:55">
      <c r="H8348" s="6"/>
      <c r="O8348" s="6"/>
      <c r="V8348" s="6"/>
      <c r="AJ8348" s="6"/>
      <c r="BC8348" s="6"/>
    </row>
    <row r="8349" spans="8:55">
      <c r="H8349" s="6"/>
      <c r="O8349" s="6"/>
      <c r="V8349" s="6"/>
      <c r="AJ8349" s="6"/>
      <c r="BC8349" s="6"/>
    </row>
    <row r="8350" spans="8:55">
      <c r="H8350" s="6"/>
      <c r="O8350" s="6"/>
      <c r="V8350" s="6"/>
      <c r="AJ8350" s="6"/>
      <c r="BC8350" s="6"/>
    </row>
    <row r="8351" spans="8:55">
      <c r="H8351" s="6"/>
      <c r="O8351" s="6"/>
      <c r="V8351" s="6"/>
      <c r="AJ8351" s="6"/>
      <c r="BC8351" s="6"/>
    </row>
    <row r="8352" spans="8:55">
      <c r="H8352" s="6"/>
      <c r="O8352" s="6"/>
      <c r="V8352" s="6"/>
      <c r="AJ8352" s="6"/>
      <c r="BC8352" s="6"/>
    </row>
    <row r="8353" spans="8:55">
      <c r="H8353" s="6"/>
      <c r="O8353" s="6"/>
      <c r="V8353" s="6"/>
      <c r="AJ8353" s="6"/>
      <c r="BC8353" s="6"/>
    </row>
    <row r="8354" spans="8:55">
      <c r="H8354" s="6"/>
      <c r="O8354" s="6"/>
      <c r="V8354" s="6"/>
      <c r="AJ8354" s="6"/>
      <c r="BC8354" s="6"/>
    </row>
    <row r="8355" spans="8:55">
      <c r="H8355" s="6"/>
      <c r="O8355" s="6"/>
      <c r="V8355" s="6"/>
      <c r="AJ8355" s="6"/>
      <c r="BC8355" s="6"/>
    </row>
    <row r="8356" spans="8:55">
      <c r="H8356" s="6"/>
      <c r="O8356" s="6"/>
      <c r="V8356" s="6"/>
      <c r="AJ8356" s="6"/>
      <c r="BC8356" s="6"/>
    </row>
    <row r="8357" spans="8:55">
      <c r="H8357" s="6"/>
      <c r="O8357" s="6"/>
      <c r="V8357" s="6"/>
      <c r="AJ8357" s="6"/>
      <c r="BC8357" s="6"/>
    </row>
    <row r="8358" spans="8:55">
      <c r="H8358" s="6"/>
      <c r="O8358" s="6"/>
      <c r="V8358" s="6"/>
      <c r="AJ8358" s="6"/>
      <c r="BC8358" s="6"/>
    </row>
    <row r="8359" spans="8:55">
      <c r="H8359" s="6"/>
      <c r="O8359" s="6"/>
      <c r="V8359" s="6"/>
      <c r="AJ8359" s="6"/>
      <c r="BC8359" s="6"/>
    </row>
    <row r="8360" spans="8:55">
      <c r="H8360" s="6"/>
      <c r="O8360" s="6"/>
      <c r="V8360" s="6"/>
      <c r="AJ8360" s="6"/>
      <c r="BC8360" s="6"/>
    </row>
    <row r="8361" spans="8:55">
      <c r="H8361" s="6"/>
      <c r="O8361" s="6"/>
      <c r="V8361" s="6"/>
      <c r="AJ8361" s="6"/>
      <c r="BC8361" s="6"/>
    </row>
    <row r="8362" spans="8:55">
      <c r="H8362" s="6"/>
      <c r="O8362" s="6"/>
      <c r="V8362" s="6"/>
      <c r="AJ8362" s="6"/>
      <c r="BC8362" s="6"/>
    </row>
    <row r="8363" spans="8:55">
      <c r="H8363" s="6"/>
      <c r="O8363" s="6"/>
      <c r="V8363" s="6"/>
      <c r="AJ8363" s="6"/>
      <c r="BC8363" s="6"/>
    </row>
    <row r="8364" spans="8:55">
      <c r="H8364" s="6"/>
      <c r="O8364" s="6"/>
      <c r="V8364" s="6"/>
      <c r="AJ8364" s="6"/>
      <c r="BC8364" s="6"/>
    </row>
    <row r="8365" spans="8:55">
      <c r="H8365" s="6"/>
      <c r="O8365" s="6"/>
      <c r="V8365" s="6"/>
      <c r="AJ8365" s="6"/>
      <c r="BC8365" s="6"/>
    </row>
    <row r="8366" spans="8:55">
      <c r="H8366" s="6"/>
      <c r="O8366" s="6"/>
      <c r="V8366" s="6"/>
      <c r="AJ8366" s="6"/>
      <c r="BC8366" s="6"/>
    </row>
    <row r="8367" spans="8:55">
      <c r="H8367" s="6"/>
      <c r="O8367" s="6"/>
      <c r="V8367" s="6"/>
      <c r="AJ8367" s="6"/>
      <c r="BC8367" s="6"/>
    </row>
    <row r="8368" spans="8:55">
      <c r="H8368" s="6"/>
      <c r="O8368" s="6"/>
      <c r="V8368" s="6"/>
      <c r="AJ8368" s="6"/>
      <c r="BC8368" s="6"/>
    </row>
    <row r="8369" spans="8:55">
      <c r="H8369" s="6"/>
      <c r="O8369" s="6"/>
      <c r="V8369" s="6"/>
      <c r="AJ8369" s="6"/>
      <c r="BC8369" s="6"/>
    </row>
    <row r="8370" spans="8:55">
      <c r="H8370" s="6"/>
      <c r="O8370" s="6"/>
      <c r="V8370" s="6"/>
      <c r="AJ8370" s="6"/>
      <c r="BC8370" s="6"/>
    </row>
    <row r="8371" spans="8:55">
      <c r="H8371" s="6"/>
      <c r="O8371" s="6"/>
      <c r="V8371" s="6"/>
      <c r="AJ8371" s="6"/>
      <c r="BC8371" s="6"/>
    </row>
    <row r="8372" spans="8:55">
      <c r="H8372" s="6"/>
      <c r="O8372" s="6"/>
      <c r="V8372" s="6"/>
      <c r="AJ8372" s="6"/>
      <c r="BC8372" s="6"/>
    </row>
    <row r="8373" spans="8:55">
      <c r="H8373" s="6"/>
      <c r="O8373" s="6"/>
      <c r="V8373" s="6"/>
      <c r="AJ8373" s="6"/>
      <c r="BC8373" s="6"/>
    </row>
    <row r="8374" spans="8:55">
      <c r="H8374" s="6"/>
      <c r="O8374" s="6"/>
      <c r="V8374" s="6"/>
      <c r="AJ8374" s="6"/>
      <c r="BC8374" s="6"/>
    </row>
    <row r="8375" spans="8:55">
      <c r="H8375" s="6"/>
      <c r="O8375" s="6"/>
      <c r="V8375" s="6"/>
      <c r="AJ8375" s="6"/>
      <c r="BC8375" s="6"/>
    </row>
    <row r="8376" spans="8:55">
      <c r="H8376" s="6"/>
      <c r="O8376" s="6"/>
      <c r="V8376" s="6"/>
      <c r="AJ8376" s="6"/>
      <c r="BC8376" s="6"/>
    </row>
    <row r="8377" spans="8:55">
      <c r="H8377" s="6"/>
      <c r="O8377" s="6"/>
      <c r="V8377" s="6"/>
      <c r="AJ8377" s="6"/>
      <c r="BC8377" s="6"/>
    </row>
    <row r="8378" spans="8:55">
      <c r="H8378" s="6"/>
      <c r="O8378" s="6"/>
      <c r="V8378" s="6"/>
      <c r="AJ8378" s="6"/>
      <c r="BC8378" s="6"/>
    </row>
    <row r="8379" spans="8:55">
      <c r="H8379" s="6"/>
      <c r="O8379" s="6"/>
      <c r="V8379" s="6"/>
      <c r="AJ8379" s="6"/>
      <c r="BC8379" s="6"/>
    </row>
    <row r="8380" spans="8:55">
      <c r="H8380" s="6"/>
      <c r="O8380" s="6"/>
      <c r="V8380" s="6"/>
      <c r="AJ8380" s="6"/>
      <c r="BC8380" s="6"/>
    </row>
    <row r="8381" spans="8:55">
      <c r="H8381" s="6"/>
      <c r="O8381" s="6"/>
      <c r="V8381" s="6"/>
      <c r="AJ8381" s="6"/>
      <c r="BC8381" s="6"/>
    </row>
    <row r="8382" spans="8:55">
      <c r="H8382" s="6"/>
      <c r="O8382" s="6"/>
      <c r="V8382" s="6"/>
      <c r="AJ8382" s="6"/>
      <c r="BC8382" s="6"/>
    </row>
    <row r="8383" spans="8:55">
      <c r="H8383" s="6"/>
      <c r="O8383" s="6"/>
      <c r="V8383" s="6"/>
      <c r="AJ8383" s="6"/>
      <c r="BC8383" s="6"/>
    </row>
    <row r="8384" spans="8:55">
      <c r="H8384" s="6"/>
      <c r="O8384" s="6"/>
      <c r="V8384" s="6"/>
      <c r="AJ8384" s="6"/>
      <c r="BC8384" s="6"/>
    </row>
    <row r="8385" spans="8:55">
      <c r="H8385" s="6"/>
      <c r="O8385" s="6"/>
      <c r="V8385" s="6"/>
      <c r="AJ8385" s="6"/>
      <c r="BC8385" s="6"/>
    </row>
    <row r="8386" spans="8:55">
      <c r="H8386" s="6"/>
      <c r="O8386" s="6"/>
      <c r="V8386" s="6"/>
      <c r="AJ8386" s="6"/>
      <c r="BC8386" s="6"/>
    </row>
    <row r="8387" spans="8:55">
      <c r="H8387" s="6"/>
      <c r="O8387" s="6"/>
      <c r="V8387" s="6"/>
      <c r="AJ8387" s="6"/>
      <c r="BC8387" s="6"/>
    </row>
    <row r="8388" spans="8:55">
      <c r="H8388" s="6"/>
      <c r="O8388" s="6"/>
      <c r="V8388" s="6"/>
      <c r="AJ8388" s="6"/>
      <c r="BC8388" s="6"/>
    </row>
    <row r="8389" spans="8:55">
      <c r="H8389" s="6"/>
      <c r="O8389" s="6"/>
      <c r="V8389" s="6"/>
      <c r="AJ8389" s="6"/>
      <c r="BC8389" s="6"/>
    </row>
    <row r="8390" spans="8:55">
      <c r="H8390" s="6"/>
      <c r="O8390" s="6"/>
      <c r="V8390" s="6"/>
      <c r="AJ8390" s="6"/>
      <c r="BC8390" s="6"/>
    </row>
    <row r="8391" spans="8:55">
      <c r="H8391" s="6"/>
      <c r="O8391" s="6"/>
      <c r="V8391" s="6"/>
      <c r="AJ8391" s="6"/>
      <c r="BC8391" s="6"/>
    </row>
    <row r="8392" spans="8:55">
      <c r="H8392" s="6"/>
      <c r="O8392" s="6"/>
      <c r="V8392" s="6"/>
      <c r="AJ8392" s="6"/>
      <c r="BC8392" s="6"/>
    </row>
    <row r="8393" spans="8:55">
      <c r="H8393" s="6"/>
      <c r="O8393" s="6"/>
      <c r="V8393" s="6"/>
      <c r="AJ8393" s="6"/>
      <c r="BC8393" s="6"/>
    </row>
    <row r="8394" spans="8:55">
      <c r="H8394" s="6"/>
      <c r="O8394" s="6"/>
      <c r="V8394" s="6"/>
      <c r="AJ8394" s="6"/>
      <c r="BC8394" s="6"/>
    </row>
    <row r="8395" spans="8:55">
      <c r="H8395" s="6"/>
      <c r="O8395" s="6"/>
      <c r="V8395" s="6"/>
      <c r="AJ8395" s="6"/>
      <c r="BC8395" s="6"/>
    </row>
    <row r="8396" spans="8:55">
      <c r="H8396" s="6"/>
      <c r="O8396" s="6"/>
      <c r="V8396" s="6"/>
      <c r="AJ8396" s="6"/>
      <c r="BC8396" s="6"/>
    </row>
    <row r="8397" spans="8:55">
      <c r="H8397" s="6"/>
      <c r="O8397" s="6"/>
      <c r="V8397" s="6"/>
      <c r="AJ8397" s="6"/>
      <c r="BC8397" s="6"/>
    </row>
    <row r="8398" spans="8:55">
      <c r="H8398" s="6"/>
      <c r="O8398" s="6"/>
      <c r="V8398" s="6"/>
      <c r="AJ8398" s="6"/>
      <c r="BC8398" s="6"/>
    </row>
    <row r="8399" spans="8:55">
      <c r="H8399" s="6"/>
      <c r="O8399" s="6"/>
      <c r="V8399" s="6"/>
      <c r="AJ8399" s="6"/>
      <c r="BC8399" s="6"/>
    </row>
    <row r="8400" spans="8:55">
      <c r="H8400" s="6"/>
      <c r="O8400" s="6"/>
      <c r="V8400" s="6"/>
      <c r="AJ8400" s="6"/>
      <c r="BC8400" s="6"/>
    </row>
    <row r="8401" spans="8:55">
      <c r="H8401" s="6"/>
      <c r="O8401" s="6"/>
      <c r="V8401" s="6"/>
      <c r="AJ8401" s="6"/>
      <c r="BC8401" s="6"/>
    </row>
    <row r="8402" spans="8:55">
      <c r="H8402" s="6"/>
      <c r="O8402" s="6"/>
      <c r="V8402" s="6"/>
      <c r="AJ8402" s="6"/>
      <c r="BC8402" s="6"/>
    </row>
    <row r="8403" spans="8:55">
      <c r="H8403" s="6"/>
      <c r="O8403" s="6"/>
      <c r="V8403" s="6"/>
      <c r="AJ8403" s="6"/>
      <c r="BC8403" s="6"/>
    </row>
    <row r="8404" spans="8:55">
      <c r="H8404" s="6"/>
      <c r="O8404" s="6"/>
      <c r="V8404" s="6"/>
      <c r="AJ8404" s="6"/>
      <c r="BC8404" s="6"/>
    </row>
    <row r="8405" spans="8:55">
      <c r="H8405" s="6"/>
      <c r="O8405" s="6"/>
      <c r="V8405" s="6"/>
      <c r="AJ8405" s="6"/>
      <c r="BC8405" s="6"/>
    </row>
    <row r="8406" spans="8:55">
      <c r="H8406" s="6"/>
      <c r="O8406" s="6"/>
      <c r="V8406" s="6"/>
      <c r="AJ8406" s="6"/>
      <c r="BC8406" s="6"/>
    </row>
    <row r="8407" spans="8:55">
      <c r="H8407" s="6"/>
      <c r="O8407" s="6"/>
      <c r="V8407" s="6"/>
      <c r="AJ8407" s="6"/>
      <c r="BC8407" s="6"/>
    </row>
    <row r="8408" spans="8:55">
      <c r="H8408" s="6"/>
      <c r="O8408" s="6"/>
      <c r="V8408" s="6"/>
      <c r="AJ8408" s="6"/>
      <c r="BC8408" s="6"/>
    </row>
    <row r="8409" spans="8:55">
      <c r="H8409" s="6"/>
      <c r="O8409" s="6"/>
      <c r="V8409" s="6"/>
      <c r="AJ8409" s="6"/>
      <c r="BC8409" s="6"/>
    </row>
    <row r="8410" spans="8:55">
      <c r="H8410" s="6"/>
      <c r="O8410" s="6"/>
      <c r="V8410" s="6"/>
      <c r="AJ8410" s="6"/>
      <c r="BC8410" s="6"/>
    </row>
    <row r="8411" spans="8:55">
      <c r="H8411" s="6"/>
      <c r="O8411" s="6"/>
      <c r="V8411" s="6"/>
      <c r="AJ8411" s="6"/>
      <c r="BC8411" s="6"/>
    </row>
    <row r="8412" spans="8:55">
      <c r="H8412" s="6"/>
      <c r="O8412" s="6"/>
      <c r="V8412" s="6"/>
      <c r="AJ8412" s="6"/>
      <c r="BC8412" s="6"/>
    </row>
    <row r="8413" spans="8:55">
      <c r="H8413" s="6"/>
      <c r="O8413" s="6"/>
      <c r="V8413" s="6"/>
      <c r="AJ8413" s="6"/>
      <c r="BC8413" s="6"/>
    </row>
    <row r="8414" spans="8:55">
      <c r="H8414" s="6"/>
      <c r="O8414" s="6"/>
      <c r="V8414" s="6"/>
      <c r="AJ8414" s="6"/>
      <c r="BC8414" s="6"/>
    </row>
    <row r="8415" spans="8:55">
      <c r="H8415" s="6"/>
      <c r="O8415" s="6"/>
      <c r="V8415" s="6"/>
      <c r="AJ8415" s="6"/>
      <c r="BC8415" s="6"/>
    </row>
    <row r="8416" spans="8:55">
      <c r="H8416" s="6"/>
      <c r="O8416" s="6"/>
      <c r="V8416" s="6"/>
      <c r="AJ8416" s="6"/>
      <c r="BC8416" s="6"/>
    </row>
    <row r="8417" spans="8:55">
      <c r="H8417" s="6"/>
      <c r="O8417" s="6"/>
      <c r="V8417" s="6"/>
      <c r="AJ8417" s="6"/>
      <c r="BC8417" s="6"/>
    </row>
    <row r="8418" spans="8:55">
      <c r="H8418" s="6"/>
      <c r="O8418" s="6"/>
      <c r="V8418" s="6"/>
      <c r="AJ8418" s="6"/>
      <c r="BC8418" s="6"/>
    </row>
    <row r="8419" spans="8:55">
      <c r="H8419" s="6"/>
      <c r="O8419" s="6"/>
      <c r="V8419" s="6"/>
      <c r="AJ8419" s="6"/>
      <c r="BC8419" s="6"/>
    </row>
    <row r="8420" spans="8:55">
      <c r="H8420" s="6"/>
      <c r="O8420" s="6"/>
      <c r="V8420" s="6"/>
      <c r="AJ8420" s="6"/>
      <c r="BC8420" s="6"/>
    </row>
    <row r="8421" spans="8:55">
      <c r="H8421" s="6"/>
      <c r="O8421" s="6"/>
      <c r="V8421" s="6"/>
      <c r="AJ8421" s="6"/>
      <c r="BC8421" s="6"/>
    </row>
    <row r="8422" spans="8:55">
      <c r="H8422" s="6"/>
      <c r="O8422" s="6"/>
      <c r="V8422" s="6"/>
      <c r="AJ8422" s="6"/>
      <c r="BC8422" s="6"/>
    </row>
    <row r="8423" spans="8:55">
      <c r="H8423" s="6"/>
      <c r="O8423" s="6"/>
      <c r="V8423" s="6"/>
      <c r="AJ8423" s="6"/>
      <c r="BC8423" s="6"/>
    </row>
    <row r="8424" spans="8:55">
      <c r="H8424" s="6"/>
      <c r="O8424" s="6"/>
      <c r="V8424" s="6"/>
      <c r="AJ8424" s="6"/>
      <c r="BC8424" s="6"/>
    </row>
    <row r="8425" spans="8:55">
      <c r="H8425" s="6"/>
      <c r="O8425" s="6"/>
      <c r="V8425" s="6"/>
      <c r="AJ8425" s="6"/>
      <c r="BC8425" s="6"/>
    </row>
    <row r="8426" spans="8:55">
      <c r="H8426" s="6"/>
      <c r="O8426" s="6"/>
      <c r="V8426" s="6"/>
      <c r="AJ8426" s="6"/>
      <c r="BC8426" s="6"/>
    </row>
    <row r="8427" spans="8:55">
      <c r="H8427" s="6"/>
      <c r="O8427" s="6"/>
      <c r="V8427" s="6"/>
      <c r="AJ8427" s="6"/>
      <c r="BC8427" s="6"/>
    </row>
    <row r="8428" spans="8:55">
      <c r="H8428" s="6"/>
      <c r="O8428" s="6"/>
      <c r="V8428" s="6"/>
      <c r="AJ8428" s="6"/>
      <c r="BC8428" s="6"/>
    </row>
    <row r="8429" spans="8:55">
      <c r="H8429" s="6"/>
      <c r="O8429" s="6"/>
      <c r="V8429" s="6"/>
      <c r="AJ8429" s="6"/>
      <c r="BC8429" s="6"/>
    </row>
    <row r="8430" spans="8:55">
      <c r="H8430" s="6"/>
      <c r="O8430" s="6"/>
      <c r="V8430" s="6"/>
      <c r="AJ8430" s="6"/>
      <c r="BC8430" s="6"/>
    </row>
    <row r="8431" spans="8:55">
      <c r="H8431" s="6"/>
      <c r="O8431" s="6"/>
      <c r="V8431" s="6"/>
      <c r="AJ8431" s="6"/>
      <c r="BC8431" s="6"/>
    </row>
    <row r="8432" spans="8:55">
      <c r="H8432" s="6"/>
      <c r="O8432" s="6"/>
      <c r="V8432" s="6"/>
      <c r="AJ8432" s="6"/>
      <c r="BC8432" s="6"/>
    </row>
    <row r="8433" spans="8:55">
      <c r="H8433" s="6"/>
      <c r="O8433" s="6"/>
      <c r="V8433" s="6"/>
      <c r="AJ8433" s="6"/>
      <c r="BC8433" s="6"/>
    </row>
    <row r="8434" spans="8:55">
      <c r="H8434" s="6"/>
      <c r="O8434" s="6"/>
      <c r="V8434" s="6"/>
      <c r="AJ8434" s="6"/>
      <c r="BC8434" s="6"/>
    </row>
    <row r="8435" spans="8:55">
      <c r="H8435" s="6"/>
      <c r="O8435" s="6"/>
      <c r="V8435" s="6"/>
      <c r="AJ8435" s="6"/>
      <c r="BC8435" s="6"/>
    </row>
    <row r="8436" spans="8:55">
      <c r="H8436" s="6"/>
      <c r="O8436" s="6"/>
      <c r="V8436" s="6"/>
      <c r="AJ8436" s="6"/>
      <c r="BC8436" s="6"/>
    </row>
    <row r="8437" spans="8:55">
      <c r="H8437" s="6"/>
      <c r="O8437" s="6"/>
      <c r="V8437" s="6"/>
      <c r="AJ8437" s="6"/>
      <c r="BC8437" s="6"/>
    </row>
    <row r="8438" spans="8:55">
      <c r="H8438" s="6"/>
      <c r="O8438" s="6"/>
      <c r="V8438" s="6"/>
      <c r="AJ8438" s="6"/>
      <c r="BC8438" s="6"/>
    </row>
    <row r="8439" spans="8:55">
      <c r="H8439" s="6"/>
      <c r="O8439" s="6"/>
      <c r="V8439" s="6"/>
      <c r="AJ8439" s="6"/>
      <c r="BC8439" s="6"/>
    </row>
    <row r="8440" spans="8:55">
      <c r="H8440" s="6"/>
      <c r="O8440" s="6"/>
      <c r="V8440" s="6"/>
      <c r="AJ8440" s="6"/>
      <c r="BC8440" s="6"/>
    </row>
    <row r="8441" spans="8:55">
      <c r="H8441" s="6"/>
      <c r="O8441" s="6"/>
      <c r="V8441" s="6"/>
      <c r="AJ8441" s="6"/>
      <c r="BC8441" s="6"/>
    </row>
    <row r="8442" spans="8:55">
      <c r="H8442" s="6"/>
      <c r="O8442" s="6"/>
      <c r="V8442" s="6"/>
      <c r="AJ8442" s="6"/>
      <c r="BC8442" s="6"/>
    </row>
    <row r="8443" spans="8:55">
      <c r="H8443" s="6"/>
      <c r="O8443" s="6"/>
      <c r="V8443" s="6"/>
      <c r="AJ8443" s="6"/>
      <c r="BC8443" s="6"/>
    </row>
    <row r="8444" spans="8:55">
      <c r="H8444" s="6"/>
      <c r="O8444" s="6"/>
      <c r="V8444" s="6"/>
      <c r="AJ8444" s="6"/>
      <c r="BC8444" s="6"/>
    </row>
    <row r="8445" spans="8:55">
      <c r="H8445" s="6"/>
      <c r="O8445" s="6"/>
      <c r="V8445" s="6"/>
      <c r="AJ8445" s="6"/>
      <c r="BC8445" s="6"/>
    </row>
    <row r="8446" spans="8:55">
      <c r="H8446" s="6"/>
      <c r="O8446" s="6"/>
      <c r="V8446" s="6"/>
      <c r="AJ8446" s="6"/>
      <c r="BC8446" s="6"/>
    </row>
    <row r="8447" spans="8:55">
      <c r="H8447" s="6"/>
      <c r="O8447" s="6"/>
      <c r="V8447" s="6"/>
      <c r="AJ8447" s="6"/>
      <c r="BC8447" s="6"/>
    </row>
    <row r="8448" spans="8:55">
      <c r="H8448" s="6"/>
      <c r="O8448" s="6"/>
      <c r="V8448" s="6"/>
      <c r="AJ8448" s="6"/>
      <c r="BC8448" s="6"/>
    </row>
    <row r="8449" spans="8:55">
      <c r="H8449" s="6"/>
      <c r="O8449" s="6"/>
      <c r="V8449" s="6"/>
      <c r="AJ8449" s="6"/>
      <c r="BC8449" s="6"/>
    </row>
    <row r="8450" spans="8:55">
      <c r="H8450" s="6"/>
      <c r="O8450" s="6"/>
      <c r="V8450" s="6"/>
      <c r="AJ8450" s="6"/>
      <c r="BC8450" s="6"/>
    </row>
    <row r="8451" spans="8:55">
      <c r="H8451" s="6"/>
      <c r="O8451" s="6"/>
      <c r="V8451" s="6"/>
      <c r="AJ8451" s="6"/>
      <c r="BC8451" s="6"/>
    </row>
    <row r="8452" spans="8:55">
      <c r="H8452" s="6"/>
      <c r="O8452" s="6"/>
      <c r="V8452" s="6"/>
      <c r="AJ8452" s="6"/>
      <c r="BC8452" s="6"/>
    </row>
    <row r="8453" spans="8:55">
      <c r="H8453" s="6"/>
      <c r="O8453" s="6"/>
      <c r="V8453" s="6"/>
      <c r="AJ8453" s="6"/>
      <c r="BC8453" s="6"/>
    </row>
    <row r="8454" spans="8:55">
      <c r="H8454" s="6"/>
      <c r="O8454" s="6"/>
      <c r="V8454" s="6"/>
      <c r="AJ8454" s="6"/>
      <c r="BC8454" s="6"/>
    </row>
    <row r="8455" spans="8:55">
      <c r="H8455" s="6"/>
      <c r="O8455" s="6"/>
      <c r="V8455" s="6"/>
      <c r="AJ8455" s="6"/>
      <c r="BC8455" s="6"/>
    </row>
    <row r="8456" spans="8:55">
      <c r="H8456" s="6"/>
      <c r="O8456" s="6"/>
      <c r="V8456" s="6"/>
      <c r="AJ8456" s="6"/>
      <c r="BC8456" s="6"/>
    </row>
    <row r="8457" spans="8:55">
      <c r="H8457" s="6"/>
      <c r="O8457" s="6"/>
      <c r="V8457" s="6"/>
      <c r="AJ8457" s="6"/>
      <c r="BC8457" s="6"/>
    </row>
    <row r="8458" spans="8:55">
      <c r="H8458" s="6"/>
      <c r="O8458" s="6"/>
      <c r="V8458" s="6"/>
      <c r="AJ8458" s="6"/>
      <c r="BC8458" s="6"/>
    </row>
    <row r="8459" spans="8:55">
      <c r="H8459" s="6"/>
      <c r="O8459" s="6"/>
      <c r="V8459" s="6"/>
      <c r="AJ8459" s="6"/>
      <c r="BC8459" s="6"/>
    </row>
    <row r="8460" spans="8:55">
      <c r="H8460" s="6"/>
      <c r="O8460" s="6"/>
      <c r="V8460" s="6"/>
      <c r="AJ8460" s="6"/>
      <c r="BC8460" s="6"/>
    </row>
    <row r="8461" spans="8:55">
      <c r="H8461" s="6"/>
      <c r="O8461" s="6"/>
      <c r="V8461" s="6"/>
      <c r="AJ8461" s="6"/>
      <c r="BC8461" s="6"/>
    </row>
    <row r="8462" spans="8:55">
      <c r="H8462" s="6"/>
      <c r="O8462" s="6"/>
      <c r="V8462" s="6"/>
      <c r="AJ8462" s="6"/>
      <c r="BC8462" s="6"/>
    </row>
    <row r="8463" spans="8:55">
      <c r="H8463" s="6"/>
      <c r="O8463" s="6"/>
      <c r="V8463" s="6"/>
      <c r="AJ8463" s="6"/>
      <c r="BC8463" s="6"/>
    </row>
    <row r="8464" spans="8:55">
      <c r="H8464" s="6"/>
      <c r="O8464" s="6"/>
      <c r="V8464" s="6"/>
      <c r="AJ8464" s="6"/>
      <c r="BC8464" s="6"/>
    </row>
    <row r="8465" spans="8:55">
      <c r="H8465" s="6"/>
      <c r="O8465" s="6"/>
      <c r="V8465" s="6"/>
      <c r="AJ8465" s="6"/>
      <c r="BC8465" s="6"/>
    </row>
    <row r="8466" spans="8:55">
      <c r="H8466" s="6"/>
      <c r="O8466" s="6"/>
      <c r="V8466" s="6"/>
      <c r="AJ8466" s="6"/>
      <c r="BC8466" s="6"/>
    </row>
    <row r="8467" spans="8:55">
      <c r="H8467" s="6"/>
      <c r="O8467" s="6"/>
      <c r="V8467" s="6"/>
      <c r="AJ8467" s="6"/>
      <c r="BC8467" s="6"/>
    </row>
    <row r="8468" spans="8:55">
      <c r="H8468" s="6"/>
      <c r="O8468" s="6"/>
      <c r="V8468" s="6"/>
      <c r="AJ8468" s="6"/>
      <c r="BC8468" s="6"/>
    </row>
    <row r="8469" spans="8:55">
      <c r="H8469" s="6"/>
      <c r="O8469" s="6"/>
      <c r="V8469" s="6"/>
      <c r="AJ8469" s="6"/>
      <c r="BC8469" s="6"/>
    </row>
    <row r="8470" spans="8:55">
      <c r="H8470" s="6"/>
      <c r="O8470" s="6"/>
      <c r="V8470" s="6"/>
      <c r="AJ8470" s="6"/>
      <c r="BC8470" s="6"/>
    </row>
    <row r="8471" spans="8:55">
      <c r="H8471" s="6"/>
      <c r="O8471" s="6"/>
      <c r="V8471" s="6"/>
      <c r="AJ8471" s="6"/>
      <c r="BC8471" s="6"/>
    </row>
    <row r="8472" spans="8:55">
      <c r="H8472" s="6"/>
      <c r="O8472" s="6"/>
      <c r="V8472" s="6"/>
      <c r="AJ8472" s="6"/>
      <c r="BC8472" s="6"/>
    </row>
    <row r="8473" spans="8:55">
      <c r="H8473" s="6"/>
      <c r="O8473" s="6"/>
      <c r="V8473" s="6"/>
      <c r="AJ8473" s="6"/>
      <c r="BC8473" s="6"/>
    </row>
    <row r="8474" spans="8:55">
      <c r="H8474" s="6"/>
      <c r="O8474" s="6"/>
      <c r="V8474" s="6"/>
      <c r="AJ8474" s="6"/>
      <c r="BC8474" s="6"/>
    </row>
    <row r="8475" spans="8:55">
      <c r="H8475" s="6"/>
      <c r="O8475" s="6"/>
      <c r="V8475" s="6"/>
      <c r="AJ8475" s="6"/>
      <c r="BC8475" s="6"/>
    </row>
    <row r="8476" spans="8:55">
      <c r="H8476" s="6"/>
      <c r="O8476" s="6"/>
      <c r="V8476" s="6"/>
      <c r="AJ8476" s="6"/>
      <c r="BC8476" s="6"/>
    </row>
    <row r="8477" spans="8:55">
      <c r="H8477" s="6"/>
      <c r="O8477" s="6"/>
      <c r="V8477" s="6"/>
      <c r="AJ8477" s="6"/>
      <c r="BC8477" s="6"/>
    </row>
    <row r="8478" spans="8:55">
      <c r="H8478" s="6"/>
      <c r="O8478" s="6"/>
      <c r="V8478" s="6"/>
      <c r="AJ8478" s="6"/>
      <c r="BC8478" s="6"/>
    </row>
    <row r="8479" spans="8:55">
      <c r="H8479" s="6"/>
      <c r="O8479" s="6"/>
      <c r="V8479" s="6"/>
      <c r="AJ8479" s="6"/>
      <c r="BC8479" s="6"/>
    </row>
    <row r="8480" spans="8:55">
      <c r="H8480" s="6"/>
      <c r="O8480" s="6"/>
      <c r="V8480" s="6"/>
      <c r="AJ8480" s="6"/>
      <c r="BC8480" s="6"/>
    </row>
    <row r="8481" spans="8:55">
      <c r="H8481" s="6"/>
      <c r="O8481" s="6"/>
      <c r="V8481" s="6"/>
      <c r="AJ8481" s="6"/>
      <c r="BC8481" s="6"/>
    </row>
    <row r="8482" spans="8:55">
      <c r="H8482" s="6"/>
      <c r="O8482" s="6"/>
      <c r="V8482" s="6"/>
      <c r="AJ8482" s="6"/>
      <c r="BC8482" s="6"/>
    </row>
    <row r="8483" spans="8:55">
      <c r="H8483" s="6"/>
      <c r="O8483" s="6"/>
      <c r="V8483" s="6"/>
      <c r="AJ8483" s="6"/>
      <c r="BC8483" s="6"/>
    </row>
    <row r="8484" spans="8:55">
      <c r="H8484" s="6"/>
      <c r="O8484" s="6"/>
      <c r="V8484" s="6"/>
      <c r="AJ8484" s="6"/>
      <c r="BC8484" s="6"/>
    </row>
    <row r="8485" spans="8:55">
      <c r="H8485" s="6"/>
      <c r="O8485" s="6"/>
      <c r="V8485" s="6"/>
      <c r="AJ8485" s="6"/>
      <c r="BC8485" s="6"/>
    </row>
    <row r="8486" spans="8:55">
      <c r="H8486" s="6"/>
      <c r="O8486" s="6"/>
      <c r="V8486" s="6"/>
      <c r="AJ8486" s="6"/>
      <c r="BC8486" s="6"/>
    </row>
    <row r="8487" spans="8:55">
      <c r="H8487" s="6"/>
      <c r="O8487" s="6"/>
      <c r="V8487" s="6"/>
      <c r="AJ8487" s="6"/>
      <c r="BC8487" s="6"/>
    </row>
    <row r="8488" spans="8:55">
      <c r="H8488" s="6"/>
      <c r="O8488" s="6"/>
      <c r="V8488" s="6"/>
      <c r="AJ8488" s="6"/>
      <c r="BC8488" s="6"/>
    </row>
    <row r="8489" spans="8:55">
      <c r="H8489" s="6"/>
      <c r="O8489" s="6"/>
      <c r="V8489" s="6"/>
      <c r="AJ8489" s="6"/>
      <c r="BC8489" s="6"/>
    </row>
    <row r="8490" spans="8:55">
      <c r="H8490" s="6"/>
      <c r="O8490" s="6"/>
      <c r="V8490" s="6"/>
      <c r="AJ8490" s="6"/>
      <c r="BC8490" s="6"/>
    </row>
    <row r="8491" spans="8:55">
      <c r="H8491" s="6"/>
      <c r="O8491" s="6"/>
      <c r="V8491" s="6"/>
      <c r="AJ8491" s="6"/>
      <c r="BC8491" s="6"/>
    </row>
    <row r="8492" spans="8:55">
      <c r="H8492" s="6"/>
      <c r="O8492" s="6"/>
      <c r="V8492" s="6"/>
      <c r="AJ8492" s="6"/>
      <c r="BC8492" s="6"/>
    </row>
    <row r="8493" spans="8:55">
      <c r="H8493" s="6"/>
      <c r="O8493" s="6"/>
      <c r="V8493" s="6"/>
      <c r="AJ8493" s="6"/>
      <c r="BC8493" s="6"/>
    </row>
    <row r="8494" spans="8:55">
      <c r="H8494" s="6"/>
      <c r="O8494" s="6"/>
      <c r="V8494" s="6"/>
      <c r="AJ8494" s="6"/>
      <c r="BC8494" s="6"/>
    </row>
    <row r="8495" spans="8:55">
      <c r="H8495" s="6"/>
      <c r="O8495" s="6"/>
      <c r="V8495" s="6"/>
      <c r="AJ8495" s="6"/>
      <c r="BC8495" s="6"/>
    </row>
    <row r="8496" spans="8:55">
      <c r="H8496" s="6"/>
      <c r="O8496" s="6"/>
      <c r="V8496" s="6"/>
      <c r="AJ8496" s="6"/>
      <c r="BC8496" s="6"/>
    </row>
    <row r="8497" spans="8:55">
      <c r="H8497" s="6"/>
      <c r="O8497" s="6"/>
      <c r="V8497" s="6"/>
      <c r="AJ8497" s="6"/>
      <c r="BC8497" s="6"/>
    </row>
    <row r="8498" spans="8:55">
      <c r="H8498" s="6"/>
      <c r="O8498" s="6"/>
      <c r="V8498" s="6"/>
      <c r="AJ8498" s="6"/>
      <c r="BC8498" s="6"/>
    </row>
    <row r="8499" spans="8:55">
      <c r="H8499" s="6"/>
      <c r="O8499" s="6"/>
      <c r="V8499" s="6"/>
      <c r="AJ8499" s="6"/>
      <c r="BC8499" s="6"/>
    </row>
    <row r="8500" spans="8:55">
      <c r="H8500" s="6"/>
      <c r="O8500" s="6"/>
      <c r="V8500" s="6"/>
      <c r="AJ8500" s="6"/>
      <c r="BC8500" s="6"/>
    </row>
    <row r="8501" spans="8:55">
      <c r="H8501" s="6"/>
      <c r="O8501" s="6"/>
      <c r="V8501" s="6"/>
      <c r="AJ8501" s="6"/>
      <c r="BC8501" s="6"/>
    </row>
    <row r="8502" spans="8:55">
      <c r="H8502" s="6"/>
      <c r="O8502" s="6"/>
      <c r="V8502" s="6"/>
      <c r="AJ8502" s="6"/>
      <c r="BC8502" s="6"/>
    </row>
    <row r="8503" spans="8:55">
      <c r="H8503" s="6"/>
      <c r="O8503" s="6"/>
      <c r="V8503" s="6"/>
      <c r="AJ8503" s="6"/>
      <c r="BC8503" s="6"/>
    </row>
    <row r="8504" spans="8:55">
      <c r="H8504" s="6"/>
      <c r="O8504" s="6"/>
      <c r="V8504" s="6"/>
      <c r="AJ8504" s="6"/>
      <c r="BC8504" s="6"/>
    </row>
    <row r="8505" spans="8:55">
      <c r="H8505" s="6"/>
      <c r="O8505" s="6"/>
      <c r="V8505" s="6"/>
      <c r="AJ8505" s="6"/>
      <c r="BC8505" s="6"/>
    </row>
    <row r="8506" spans="8:55">
      <c r="H8506" s="6"/>
      <c r="O8506" s="6"/>
      <c r="V8506" s="6"/>
      <c r="AJ8506" s="6"/>
      <c r="BC8506" s="6"/>
    </row>
    <row r="8507" spans="8:55">
      <c r="H8507" s="6"/>
      <c r="O8507" s="6"/>
      <c r="V8507" s="6"/>
      <c r="AJ8507" s="6"/>
      <c r="BC8507" s="6"/>
    </row>
    <row r="8508" spans="8:55">
      <c r="H8508" s="6"/>
      <c r="O8508" s="6"/>
      <c r="V8508" s="6"/>
      <c r="AJ8508" s="6"/>
      <c r="BC8508" s="6"/>
    </row>
    <row r="8509" spans="8:55">
      <c r="H8509" s="6"/>
      <c r="O8509" s="6"/>
      <c r="V8509" s="6"/>
      <c r="AJ8509" s="6"/>
      <c r="BC8509" s="6"/>
    </row>
    <row r="8510" spans="8:55">
      <c r="H8510" s="6"/>
      <c r="O8510" s="6"/>
      <c r="V8510" s="6"/>
      <c r="AJ8510" s="6"/>
      <c r="BC8510" s="6"/>
    </row>
    <row r="8511" spans="8:55">
      <c r="H8511" s="6"/>
      <c r="O8511" s="6"/>
      <c r="V8511" s="6"/>
      <c r="AJ8511" s="6"/>
      <c r="BC8511" s="6"/>
    </row>
    <row r="8512" spans="8:55">
      <c r="H8512" s="6"/>
      <c r="O8512" s="6"/>
      <c r="V8512" s="6"/>
      <c r="AJ8512" s="6"/>
      <c r="BC8512" s="6"/>
    </row>
    <row r="8513" spans="8:55">
      <c r="H8513" s="6"/>
      <c r="O8513" s="6"/>
      <c r="V8513" s="6"/>
      <c r="AJ8513" s="6"/>
      <c r="BC8513" s="6"/>
    </row>
    <row r="8514" spans="8:55">
      <c r="H8514" s="6"/>
      <c r="O8514" s="6"/>
      <c r="V8514" s="6"/>
      <c r="AJ8514" s="6"/>
      <c r="BC8514" s="6"/>
    </row>
    <row r="8515" spans="8:55">
      <c r="H8515" s="6"/>
      <c r="O8515" s="6"/>
      <c r="V8515" s="6"/>
      <c r="AJ8515" s="6"/>
      <c r="BC8515" s="6"/>
    </row>
    <row r="8516" spans="8:55">
      <c r="H8516" s="6"/>
      <c r="O8516" s="6"/>
      <c r="V8516" s="6"/>
      <c r="AJ8516" s="6"/>
      <c r="BC8516" s="6"/>
    </row>
    <row r="8517" spans="8:55">
      <c r="H8517" s="6"/>
      <c r="O8517" s="6"/>
      <c r="V8517" s="6"/>
      <c r="AJ8517" s="6"/>
      <c r="BC8517" s="6"/>
    </row>
    <row r="8518" spans="8:55">
      <c r="H8518" s="6"/>
      <c r="O8518" s="6"/>
      <c r="V8518" s="6"/>
      <c r="AJ8518" s="6"/>
      <c r="BC8518" s="6"/>
    </row>
    <row r="8519" spans="8:55">
      <c r="H8519" s="6"/>
      <c r="O8519" s="6"/>
      <c r="V8519" s="6"/>
      <c r="AJ8519" s="6"/>
      <c r="BC8519" s="6"/>
    </row>
    <row r="8520" spans="8:55">
      <c r="H8520" s="6"/>
      <c r="O8520" s="6"/>
      <c r="V8520" s="6"/>
      <c r="AJ8520" s="6"/>
      <c r="BC8520" s="6"/>
    </row>
    <row r="8521" spans="8:55">
      <c r="H8521" s="6"/>
      <c r="O8521" s="6"/>
      <c r="V8521" s="6"/>
      <c r="AJ8521" s="6"/>
      <c r="BC8521" s="6"/>
    </row>
    <row r="8522" spans="8:55">
      <c r="H8522" s="6"/>
      <c r="O8522" s="6"/>
      <c r="V8522" s="6"/>
      <c r="AJ8522" s="6"/>
      <c r="BC8522" s="6"/>
    </row>
    <row r="8523" spans="8:55">
      <c r="H8523" s="6"/>
      <c r="O8523" s="6"/>
      <c r="V8523" s="6"/>
      <c r="AJ8523" s="6"/>
      <c r="BC8523" s="6"/>
    </row>
    <row r="8524" spans="8:55">
      <c r="H8524" s="6"/>
      <c r="O8524" s="6"/>
      <c r="V8524" s="6"/>
      <c r="AJ8524" s="6"/>
      <c r="BC8524" s="6"/>
    </row>
    <row r="8525" spans="8:55">
      <c r="H8525" s="6"/>
      <c r="O8525" s="6"/>
      <c r="V8525" s="6"/>
      <c r="AJ8525" s="6"/>
      <c r="BC8525" s="6"/>
    </row>
    <row r="8526" spans="8:55">
      <c r="H8526" s="6"/>
      <c r="O8526" s="6"/>
      <c r="V8526" s="6"/>
      <c r="AJ8526" s="6"/>
      <c r="BC8526" s="6"/>
    </row>
    <row r="8527" spans="8:55">
      <c r="H8527" s="6"/>
      <c r="O8527" s="6"/>
      <c r="V8527" s="6"/>
      <c r="AJ8527" s="6"/>
      <c r="BC8527" s="6"/>
    </row>
    <row r="8528" spans="8:55">
      <c r="H8528" s="6"/>
      <c r="O8528" s="6"/>
      <c r="V8528" s="6"/>
      <c r="AJ8528" s="6"/>
      <c r="BC8528" s="6"/>
    </row>
    <row r="8529" spans="8:55">
      <c r="H8529" s="6"/>
      <c r="O8529" s="6"/>
      <c r="V8529" s="6"/>
      <c r="AJ8529" s="6"/>
      <c r="BC8529" s="6"/>
    </row>
    <row r="8530" spans="8:55">
      <c r="H8530" s="6"/>
      <c r="O8530" s="6"/>
      <c r="V8530" s="6"/>
      <c r="AJ8530" s="6"/>
      <c r="BC8530" s="6"/>
    </row>
    <row r="8531" spans="8:55">
      <c r="H8531" s="6"/>
      <c r="O8531" s="6"/>
      <c r="V8531" s="6"/>
      <c r="AJ8531" s="6"/>
      <c r="BC8531" s="6"/>
    </row>
    <row r="8532" spans="8:55">
      <c r="H8532" s="6"/>
      <c r="O8532" s="6"/>
      <c r="V8532" s="6"/>
      <c r="AJ8532" s="6"/>
      <c r="BC8532" s="6"/>
    </row>
    <row r="8533" spans="8:55">
      <c r="H8533" s="6"/>
      <c r="O8533" s="6"/>
      <c r="V8533" s="6"/>
      <c r="AJ8533" s="6"/>
      <c r="BC8533" s="6"/>
    </row>
    <row r="8534" spans="8:55">
      <c r="H8534" s="6"/>
      <c r="O8534" s="6"/>
      <c r="V8534" s="6"/>
      <c r="AJ8534" s="6"/>
      <c r="BC8534" s="6"/>
    </row>
    <row r="8535" spans="8:55">
      <c r="H8535" s="6"/>
      <c r="O8535" s="6"/>
      <c r="V8535" s="6"/>
      <c r="AJ8535" s="6"/>
      <c r="BC8535" s="6"/>
    </row>
    <row r="8536" spans="8:55">
      <c r="H8536" s="6"/>
      <c r="O8536" s="6"/>
      <c r="V8536" s="6"/>
      <c r="AJ8536" s="6"/>
      <c r="BC8536" s="6"/>
    </row>
    <row r="8537" spans="8:55">
      <c r="H8537" s="6"/>
      <c r="O8537" s="6"/>
      <c r="V8537" s="6"/>
      <c r="AJ8537" s="6"/>
      <c r="BC8537" s="6"/>
    </row>
    <row r="8538" spans="8:55">
      <c r="H8538" s="6"/>
      <c r="O8538" s="6"/>
      <c r="V8538" s="6"/>
      <c r="AJ8538" s="6"/>
      <c r="BC8538" s="6"/>
    </row>
    <row r="8539" spans="8:55">
      <c r="H8539" s="6"/>
      <c r="O8539" s="6"/>
      <c r="V8539" s="6"/>
      <c r="AJ8539" s="6"/>
      <c r="BC8539" s="6"/>
    </row>
    <row r="8540" spans="8:55">
      <c r="H8540" s="6"/>
      <c r="O8540" s="6"/>
      <c r="V8540" s="6"/>
      <c r="AJ8540" s="6"/>
      <c r="BC8540" s="6"/>
    </row>
    <row r="8541" spans="8:55">
      <c r="H8541" s="6"/>
      <c r="O8541" s="6"/>
      <c r="V8541" s="6"/>
      <c r="AJ8541" s="6"/>
      <c r="BC8541" s="6"/>
    </row>
    <row r="8542" spans="8:55">
      <c r="H8542" s="6"/>
      <c r="O8542" s="6"/>
      <c r="V8542" s="6"/>
      <c r="AJ8542" s="6"/>
      <c r="BC8542" s="6"/>
    </row>
    <row r="8543" spans="8:55">
      <c r="H8543" s="6"/>
      <c r="O8543" s="6"/>
      <c r="V8543" s="6"/>
      <c r="AJ8543" s="6"/>
      <c r="BC8543" s="6"/>
    </row>
    <row r="8544" spans="8:55">
      <c r="H8544" s="6"/>
      <c r="O8544" s="6"/>
      <c r="V8544" s="6"/>
      <c r="AJ8544" s="6"/>
      <c r="BC8544" s="6"/>
    </row>
    <row r="8545" spans="8:55">
      <c r="H8545" s="6"/>
      <c r="O8545" s="6"/>
      <c r="V8545" s="6"/>
      <c r="AJ8545" s="6"/>
      <c r="BC8545" s="6"/>
    </row>
    <row r="8546" spans="8:55">
      <c r="H8546" s="6"/>
      <c r="O8546" s="6"/>
      <c r="V8546" s="6"/>
      <c r="AJ8546" s="6"/>
      <c r="BC8546" s="6"/>
    </row>
    <row r="8547" spans="8:55">
      <c r="H8547" s="6"/>
      <c r="O8547" s="6"/>
      <c r="V8547" s="6"/>
      <c r="AJ8547" s="6"/>
      <c r="BC8547" s="6"/>
    </row>
    <row r="8548" spans="8:55">
      <c r="H8548" s="6"/>
      <c r="O8548" s="6"/>
      <c r="V8548" s="6"/>
      <c r="AJ8548" s="6"/>
      <c r="BC8548" s="6"/>
    </row>
    <row r="8549" spans="8:55">
      <c r="H8549" s="6"/>
      <c r="O8549" s="6"/>
      <c r="V8549" s="6"/>
      <c r="AJ8549" s="6"/>
      <c r="BC8549" s="6"/>
    </row>
    <row r="8550" spans="8:55">
      <c r="H8550" s="6"/>
      <c r="O8550" s="6"/>
      <c r="V8550" s="6"/>
      <c r="AJ8550" s="6"/>
      <c r="BC8550" s="6"/>
    </row>
    <row r="8551" spans="8:55">
      <c r="H8551" s="6"/>
      <c r="O8551" s="6"/>
      <c r="V8551" s="6"/>
      <c r="AJ8551" s="6"/>
      <c r="BC8551" s="6"/>
    </row>
    <row r="8552" spans="8:55">
      <c r="H8552" s="6"/>
      <c r="O8552" s="6"/>
      <c r="V8552" s="6"/>
      <c r="AJ8552" s="6"/>
      <c r="BC8552" s="6"/>
    </row>
    <row r="8553" spans="8:55">
      <c r="H8553" s="6"/>
      <c r="O8553" s="6"/>
      <c r="V8553" s="6"/>
      <c r="AJ8553" s="6"/>
      <c r="BC8553" s="6"/>
    </row>
    <row r="8554" spans="8:55">
      <c r="H8554" s="6"/>
      <c r="O8554" s="6"/>
      <c r="V8554" s="6"/>
      <c r="AJ8554" s="6"/>
      <c r="BC8554" s="6"/>
    </row>
    <row r="8555" spans="8:55">
      <c r="H8555" s="6"/>
      <c r="O8555" s="6"/>
      <c r="V8555" s="6"/>
      <c r="AJ8555" s="6"/>
      <c r="BC8555" s="6"/>
    </row>
    <row r="8556" spans="8:55">
      <c r="H8556" s="6"/>
      <c r="O8556" s="6"/>
      <c r="V8556" s="6"/>
      <c r="AJ8556" s="6"/>
      <c r="BC8556" s="6"/>
    </row>
    <row r="8557" spans="8:55">
      <c r="H8557" s="6"/>
      <c r="O8557" s="6"/>
      <c r="V8557" s="6"/>
      <c r="AJ8557" s="6"/>
      <c r="BC8557" s="6"/>
    </row>
    <row r="8558" spans="8:55">
      <c r="H8558" s="6"/>
      <c r="O8558" s="6"/>
      <c r="V8558" s="6"/>
      <c r="AJ8558" s="6"/>
      <c r="BC8558" s="6"/>
    </row>
    <row r="8559" spans="8:55">
      <c r="H8559" s="6"/>
      <c r="O8559" s="6"/>
      <c r="V8559" s="6"/>
      <c r="AJ8559" s="6"/>
      <c r="BC8559" s="6"/>
    </row>
    <row r="8560" spans="8:55">
      <c r="H8560" s="6"/>
      <c r="O8560" s="6"/>
      <c r="V8560" s="6"/>
      <c r="AJ8560" s="6"/>
      <c r="BC8560" s="6"/>
    </row>
    <row r="8561" spans="8:55">
      <c r="H8561" s="6"/>
      <c r="O8561" s="6"/>
      <c r="V8561" s="6"/>
      <c r="AJ8561" s="6"/>
      <c r="BC8561" s="6"/>
    </row>
    <row r="8562" spans="8:55">
      <c r="H8562" s="6"/>
      <c r="O8562" s="6"/>
      <c r="V8562" s="6"/>
      <c r="AJ8562" s="6"/>
      <c r="BC8562" s="6"/>
    </row>
    <row r="8563" spans="8:55">
      <c r="H8563" s="6"/>
      <c r="O8563" s="6"/>
      <c r="V8563" s="6"/>
      <c r="AJ8563" s="6"/>
      <c r="BC8563" s="6"/>
    </row>
    <row r="8564" spans="8:55">
      <c r="H8564" s="6"/>
      <c r="O8564" s="6"/>
      <c r="V8564" s="6"/>
      <c r="AJ8564" s="6"/>
      <c r="BC8564" s="6"/>
    </row>
    <row r="8565" spans="8:55">
      <c r="H8565" s="6"/>
      <c r="O8565" s="6"/>
      <c r="V8565" s="6"/>
      <c r="AJ8565" s="6"/>
      <c r="BC8565" s="6"/>
    </row>
    <row r="8566" spans="8:55">
      <c r="H8566" s="6"/>
      <c r="O8566" s="6"/>
      <c r="V8566" s="6"/>
      <c r="AJ8566" s="6"/>
      <c r="BC8566" s="6"/>
    </row>
    <row r="8567" spans="8:55">
      <c r="H8567" s="6"/>
      <c r="O8567" s="6"/>
      <c r="V8567" s="6"/>
      <c r="AJ8567" s="6"/>
      <c r="BC8567" s="6"/>
    </row>
    <row r="8568" spans="8:55">
      <c r="H8568" s="6"/>
      <c r="O8568" s="6"/>
      <c r="V8568" s="6"/>
      <c r="AJ8568" s="6"/>
      <c r="BC8568" s="6"/>
    </row>
    <row r="8569" spans="8:55">
      <c r="H8569" s="6"/>
      <c r="O8569" s="6"/>
      <c r="V8569" s="6"/>
      <c r="AJ8569" s="6"/>
      <c r="BC8569" s="6"/>
    </row>
    <row r="8570" spans="8:55">
      <c r="H8570" s="6"/>
      <c r="O8570" s="6"/>
      <c r="V8570" s="6"/>
      <c r="AJ8570" s="6"/>
      <c r="BC8570" s="6"/>
    </row>
    <row r="8571" spans="8:55">
      <c r="H8571" s="6"/>
      <c r="O8571" s="6"/>
      <c r="V8571" s="6"/>
      <c r="AJ8571" s="6"/>
      <c r="BC8571" s="6"/>
    </row>
    <row r="8572" spans="8:55">
      <c r="H8572" s="6"/>
      <c r="O8572" s="6"/>
      <c r="V8572" s="6"/>
      <c r="AJ8572" s="6"/>
      <c r="BC8572" s="6"/>
    </row>
    <row r="8573" spans="8:55">
      <c r="H8573" s="6"/>
      <c r="O8573" s="6"/>
      <c r="V8573" s="6"/>
      <c r="AJ8573" s="6"/>
      <c r="BC8573" s="6"/>
    </row>
    <row r="8574" spans="8:55">
      <c r="H8574" s="6"/>
      <c r="O8574" s="6"/>
      <c r="V8574" s="6"/>
      <c r="AJ8574" s="6"/>
      <c r="BC8574" s="6"/>
    </row>
    <row r="8575" spans="8:55">
      <c r="H8575" s="6"/>
      <c r="O8575" s="6"/>
      <c r="V8575" s="6"/>
      <c r="AJ8575" s="6"/>
      <c r="BC8575" s="6"/>
    </row>
    <row r="8576" spans="8:55">
      <c r="H8576" s="6"/>
      <c r="O8576" s="6"/>
      <c r="V8576" s="6"/>
      <c r="AJ8576" s="6"/>
      <c r="BC8576" s="6"/>
    </row>
    <row r="8577" spans="8:55">
      <c r="H8577" s="6"/>
      <c r="O8577" s="6"/>
      <c r="V8577" s="6"/>
      <c r="AJ8577" s="6"/>
      <c r="BC8577" s="6"/>
    </row>
    <row r="8578" spans="8:55">
      <c r="H8578" s="6"/>
      <c r="O8578" s="6"/>
      <c r="V8578" s="6"/>
      <c r="AJ8578" s="6"/>
      <c r="BC8578" s="6"/>
    </row>
    <row r="8579" spans="8:55">
      <c r="H8579" s="6"/>
      <c r="O8579" s="6"/>
      <c r="V8579" s="6"/>
      <c r="AJ8579" s="6"/>
      <c r="BC8579" s="6"/>
    </row>
    <row r="8580" spans="8:55">
      <c r="H8580" s="6"/>
      <c r="O8580" s="6"/>
      <c r="V8580" s="6"/>
      <c r="AJ8580" s="6"/>
      <c r="BC8580" s="6"/>
    </row>
    <row r="8581" spans="8:55">
      <c r="H8581" s="6"/>
      <c r="O8581" s="6"/>
      <c r="V8581" s="6"/>
      <c r="AJ8581" s="6"/>
      <c r="BC8581" s="6"/>
    </row>
    <row r="8582" spans="8:55">
      <c r="H8582" s="6"/>
      <c r="O8582" s="6"/>
      <c r="V8582" s="6"/>
      <c r="AJ8582" s="6"/>
      <c r="BC8582" s="6"/>
    </row>
    <row r="8583" spans="8:55">
      <c r="H8583" s="6"/>
      <c r="O8583" s="6"/>
      <c r="V8583" s="6"/>
      <c r="AJ8583" s="6"/>
      <c r="BC8583" s="6"/>
    </row>
    <row r="8584" spans="8:55">
      <c r="H8584" s="6"/>
      <c r="O8584" s="6"/>
      <c r="V8584" s="6"/>
      <c r="AJ8584" s="6"/>
      <c r="BC8584" s="6"/>
    </row>
    <row r="8585" spans="8:55">
      <c r="H8585" s="6"/>
      <c r="O8585" s="6"/>
      <c r="V8585" s="6"/>
      <c r="AJ8585" s="6"/>
      <c r="BC8585" s="6"/>
    </row>
    <row r="8586" spans="8:55">
      <c r="H8586" s="6"/>
      <c r="O8586" s="6"/>
      <c r="V8586" s="6"/>
      <c r="AJ8586" s="6"/>
      <c r="BC8586" s="6"/>
    </row>
    <row r="8587" spans="8:55">
      <c r="H8587" s="6"/>
      <c r="O8587" s="6"/>
      <c r="V8587" s="6"/>
      <c r="AJ8587" s="6"/>
      <c r="BC8587" s="6"/>
    </row>
    <row r="8588" spans="8:55">
      <c r="H8588" s="6"/>
      <c r="O8588" s="6"/>
      <c r="V8588" s="6"/>
      <c r="AJ8588" s="6"/>
      <c r="BC8588" s="6"/>
    </row>
    <row r="8589" spans="8:55">
      <c r="H8589" s="6"/>
      <c r="O8589" s="6"/>
      <c r="V8589" s="6"/>
      <c r="AJ8589" s="6"/>
      <c r="BC8589" s="6"/>
    </row>
    <row r="8590" spans="8:55">
      <c r="H8590" s="6"/>
      <c r="O8590" s="6"/>
      <c r="V8590" s="6"/>
      <c r="AJ8590" s="6"/>
      <c r="BC8590" s="6"/>
    </row>
    <row r="8591" spans="8:55">
      <c r="H8591" s="6"/>
      <c r="O8591" s="6"/>
      <c r="V8591" s="6"/>
      <c r="AJ8591" s="6"/>
      <c r="BC8591" s="6"/>
    </row>
    <row r="8592" spans="8:55">
      <c r="H8592" s="6"/>
      <c r="O8592" s="6"/>
      <c r="V8592" s="6"/>
      <c r="AJ8592" s="6"/>
      <c r="BC8592" s="6"/>
    </row>
    <row r="8593" spans="8:55">
      <c r="H8593" s="6"/>
      <c r="O8593" s="6"/>
      <c r="V8593" s="6"/>
      <c r="AJ8593" s="6"/>
      <c r="BC8593" s="6"/>
    </row>
    <row r="8594" spans="8:55">
      <c r="H8594" s="6"/>
      <c r="O8594" s="6"/>
      <c r="V8594" s="6"/>
      <c r="AJ8594" s="6"/>
      <c r="BC8594" s="6"/>
    </row>
    <row r="8595" spans="8:55">
      <c r="H8595" s="6"/>
      <c r="O8595" s="6"/>
      <c r="V8595" s="6"/>
      <c r="AJ8595" s="6"/>
      <c r="BC8595" s="6"/>
    </row>
    <row r="8596" spans="8:55">
      <c r="H8596" s="6"/>
      <c r="O8596" s="6"/>
      <c r="V8596" s="6"/>
      <c r="AJ8596" s="6"/>
      <c r="BC8596" s="6"/>
    </row>
    <row r="8597" spans="8:55">
      <c r="H8597" s="6"/>
      <c r="O8597" s="6"/>
      <c r="V8597" s="6"/>
      <c r="AJ8597" s="6"/>
      <c r="BC8597" s="6"/>
    </row>
    <row r="8598" spans="8:55">
      <c r="H8598" s="6"/>
      <c r="O8598" s="6"/>
      <c r="V8598" s="6"/>
      <c r="AJ8598" s="6"/>
      <c r="BC8598" s="6"/>
    </row>
    <row r="8599" spans="8:55">
      <c r="H8599" s="6"/>
      <c r="O8599" s="6"/>
      <c r="V8599" s="6"/>
      <c r="AJ8599" s="6"/>
      <c r="BC8599" s="6"/>
    </row>
    <row r="8600" spans="8:55">
      <c r="H8600" s="6"/>
      <c r="O8600" s="6"/>
      <c r="V8600" s="6"/>
      <c r="AJ8600" s="6"/>
      <c r="BC8600" s="6"/>
    </row>
    <row r="8601" spans="8:55">
      <c r="H8601" s="6"/>
      <c r="O8601" s="6"/>
      <c r="V8601" s="6"/>
      <c r="AJ8601" s="6"/>
      <c r="BC8601" s="6"/>
    </row>
    <row r="8602" spans="8:55">
      <c r="H8602" s="6"/>
      <c r="O8602" s="6"/>
      <c r="V8602" s="6"/>
      <c r="AJ8602" s="6"/>
      <c r="BC8602" s="6"/>
    </row>
    <row r="8603" spans="8:55">
      <c r="H8603" s="6"/>
      <c r="O8603" s="6"/>
      <c r="V8603" s="6"/>
      <c r="AJ8603" s="6"/>
      <c r="BC8603" s="6"/>
    </row>
    <row r="8604" spans="8:55">
      <c r="H8604" s="6"/>
      <c r="O8604" s="6"/>
      <c r="V8604" s="6"/>
      <c r="AJ8604" s="6"/>
      <c r="BC8604" s="6"/>
    </row>
    <row r="8605" spans="8:55">
      <c r="H8605" s="6"/>
      <c r="O8605" s="6"/>
      <c r="V8605" s="6"/>
      <c r="AJ8605" s="6"/>
      <c r="BC8605" s="6"/>
    </row>
    <row r="8606" spans="8:55">
      <c r="H8606" s="6"/>
      <c r="O8606" s="6"/>
      <c r="V8606" s="6"/>
      <c r="AJ8606" s="6"/>
      <c r="BC8606" s="6"/>
    </row>
    <row r="8607" spans="8:55">
      <c r="H8607" s="6"/>
      <c r="O8607" s="6"/>
      <c r="V8607" s="6"/>
      <c r="AJ8607" s="6"/>
      <c r="BC8607" s="6"/>
    </row>
    <row r="8608" spans="8:55">
      <c r="H8608" s="6"/>
      <c r="O8608" s="6"/>
      <c r="V8608" s="6"/>
      <c r="AJ8608" s="6"/>
      <c r="BC8608" s="6"/>
    </row>
    <row r="8609" spans="8:55">
      <c r="H8609" s="6"/>
      <c r="O8609" s="6"/>
      <c r="V8609" s="6"/>
      <c r="AJ8609" s="6"/>
      <c r="BC8609" s="6"/>
    </row>
    <row r="8610" spans="8:55">
      <c r="H8610" s="6"/>
      <c r="O8610" s="6"/>
      <c r="V8610" s="6"/>
      <c r="AJ8610" s="6"/>
      <c r="BC8610" s="6"/>
    </row>
    <row r="8611" spans="8:55">
      <c r="H8611" s="6"/>
      <c r="O8611" s="6"/>
      <c r="V8611" s="6"/>
      <c r="AJ8611" s="6"/>
      <c r="BC8611" s="6"/>
    </row>
    <row r="8612" spans="8:55">
      <c r="H8612" s="6"/>
      <c r="O8612" s="6"/>
      <c r="V8612" s="6"/>
      <c r="AJ8612" s="6"/>
      <c r="BC8612" s="6"/>
    </row>
    <row r="8613" spans="8:55">
      <c r="H8613" s="6"/>
      <c r="O8613" s="6"/>
      <c r="V8613" s="6"/>
      <c r="AJ8613" s="6"/>
      <c r="BC8613" s="6"/>
    </row>
    <row r="8614" spans="8:55">
      <c r="H8614" s="6"/>
      <c r="O8614" s="6"/>
      <c r="V8614" s="6"/>
      <c r="AJ8614" s="6"/>
      <c r="BC8614" s="6"/>
    </row>
    <row r="8615" spans="8:55">
      <c r="H8615" s="6"/>
      <c r="O8615" s="6"/>
      <c r="V8615" s="6"/>
      <c r="AJ8615" s="6"/>
      <c r="BC8615" s="6"/>
    </row>
    <row r="8616" spans="8:55">
      <c r="H8616" s="6"/>
      <c r="O8616" s="6"/>
      <c r="V8616" s="6"/>
      <c r="AJ8616" s="6"/>
      <c r="BC8616" s="6"/>
    </row>
    <row r="8617" spans="8:55">
      <c r="H8617" s="6"/>
      <c r="O8617" s="6"/>
      <c r="V8617" s="6"/>
      <c r="AJ8617" s="6"/>
      <c r="BC8617" s="6"/>
    </row>
    <row r="8618" spans="8:55">
      <c r="H8618" s="6"/>
      <c r="O8618" s="6"/>
      <c r="V8618" s="6"/>
      <c r="AJ8618" s="6"/>
      <c r="BC8618" s="6"/>
    </row>
    <row r="8619" spans="8:55">
      <c r="H8619" s="6"/>
      <c r="O8619" s="6"/>
      <c r="V8619" s="6"/>
      <c r="AJ8619" s="6"/>
      <c r="BC8619" s="6"/>
    </row>
    <row r="8620" spans="8:55">
      <c r="H8620" s="6"/>
      <c r="O8620" s="6"/>
      <c r="V8620" s="6"/>
      <c r="AJ8620" s="6"/>
      <c r="BC8620" s="6"/>
    </row>
    <row r="8621" spans="8:55">
      <c r="H8621" s="6"/>
      <c r="O8621" s="6"/>
      <c r="V8621" s="6"/>
      <c r="AJ8621" s="6"/>
      <c r="BC8621" s="6"/>
    </row>
    <row r="8622" spans="8:55">
      <c r="H8622" s="6"/>
      <c r="O8622" s="6"/>
      <c r="V8622" s="6"/>
      <c r="AJ8622" s="6"/>
      <c r="BC8622" s="6"/>
    </row>
    <row r="8623" spans="8:55">
      <c r="H8623" s="6"/>
      <c r="O8623" s="6"/>
      <c r="V8623" s="6"/>
      <c r="AJ8623" s="6"/>
      <c r="BC8623" s="6"/>
    </row>
    <row r="8624" spans="8:55">
      <c r="H8624" s="6"/>
      <c r="O8624" s="6"/>
      <c r="V8624" s="6"/>
      <c r="AJ8624" s="6"/>
      <c r="BC8624" s="6"/>
    </row>
    <row r="8625" spans="8:55">
      <c r="H8625" s="6"/>
      <c r="O8625" s="6"/>
      <c r="V8625" s="6"/>
      <c r="AJ8625" s="6"/>
      <c r="BC8625" s="6"/>
    </row>
    <row r="8626" spans="8:55">
      <c r="H8626" s="6"/>
      <c r="O8626" s="6"/>
      <c r="V8626" s="6"/>
      <c r="AJ8626" s="6"/>
      <c r="BC8626" s="6"/>
    </row>
    <row r="8627" spans="8:55">
      <c r="H8627" s="6"/>
      <c r="O8627" s="6"/>
      <c r="V8627" s="6"/>
      <c r="AJ8627" s="6"/>
      <c r="BC8627" s="6"/>
    </row>
    <row r="8628" spans="8:55">
      <c r="H8628" s="6"/>
      <c r="O8628" s="6"/>
      <c r="V8628" s="6"/>
      <c r="AJ8628" s="6"/>
      <c r="BC8628" s="6"/>
    </row>
    <row r="8629" spans="8:55">
      <c r="H8629" s="6"/>
      <c r="O8629" s="6"/>
      <c r="V8629" s="6"/>
      <c r="AJ8629" s="6"/>
      <c r="BC8629" s="6"/>
    </row>
    <row r="8630" spans="8:55">
      <c r="H8630" s="6"/>
      <c r="O8630" s="6"/>
      <c r="V8630" s="6"/>
      <c r="AJ8630" s="6"/>
      <c r="BC8630" s="6"/>
    </row>
    <row r="8631" spans="8:55">
      <c r="H8631" s="6"/>
      <c r="O8631" s="6"/>
      <c r="V8631" s="6"/>
      <c r="AJ8631" s="6"/>
      <c r="BC8631" s="6"/>
    </row>
    <row r="8632" spans="8:55">
      <c r="H8632" s="6"/>
      <c r="O8632" s="6"/>
      <c r="V8632" s="6"/>
      <c r="AJ8632" s="6"/>
      <c r="BC8632" s="6"/>
    </row>
    <row r="8633" spans="8:55">
      <c r="H8633" s="6"/>
      <c r="O8633" s="6"/>
      <c r="V8633" s="6"/>
      <c r="AJ8633" s="6"/>
      <c r="BC8633" s="6"/>
    </row>
    <row r="8634" spans="8:55">
      <c r="H8634" s="6"/>
      <c r="O8634" s="6"/>
      <c r="V8634" s="6"/>
      <c r="AJ8634" s="6"/>
      <c r="BC8634" s="6"/>
    </row>
    <row r="8635" spans="8:55">
      <c r="H8635" s="6"/>
      <c r="O8635" s="6"/>
      <c r="V8635" s="6"/>
      <c r="AJ8635" s="6"/>
      <c r="BC8635" s="6"/>
    </row>
    <row r="8636" spans="8:55">
      <c r="H8636" s="6"/>
      <c r="O8636" s="6"/>
      <c r="V8636" s="6"/>
      <c r="AJ8636" s="6"/>
      <c r="BC8636" s="6"/>
    </row>
    <row r="8637" spans="8:55">
      <c r="H8637" s="6"/>
      <c r="O8637" s="6"/>
      <c r="V8637" s="6"/>
      <c r="AJ8637" s="6"/>
      <c r="BC8637" s="6"/>
    </row>
    <row r="8638" spans="8:55">
      <c r="H8638" s="6"/>
      <c r="O8638" s="6"/>
      <c r="V8638" s="6"/>
      <c r="AJ8638" s="6"/>
      <c r="BC8638" s="6"/>
    </row>
    <row r="8639" spans="8:55">
      <c r="H8639" s="6"/>
      <c r="O8639" s="6"/>
      <c r="V8639" s="6"/>
      <c r="AJ8639" s="6"/>
      <c r="BC8639" s="6"/>
    </row>
    <row r="8640" spans="8:55">
      <c r="H8640" s="6"/>
      <c r="O8640" s="6"/>
      <c r="V8640" s="6"/>
      <c r="AJ8640" s="6"/>
      <c r="BC8640" s="6"/>
    </row>
    <row r="8641" spans="8:55">
      <c r="H8641" s="6"/>
      <c r="O8641" s="6"/>
      <c r="V8641" s="6"/>
      <c r="AJ8641" s="6"/>
      <c r="BC8641" s="6"/>
    </row>
    <row r="8642" spans="8:55">
      <c r="H8642" s="6"/>
      <c r="O8642" s="6"/>
      <c r="V8642" s="6"/>
      <c r="AJ8642" s="6"/>
      <c r="BC8642" s="6"/>
    </row>
    <row r="8643" spans="8:55">
      <c r="H8643" s="6"/>
      <c r="O8643" s="6"/>
      <c r="V8643" s="6"/>
      <c r="AJ8643" s="6"/>
      <c r="BC8643" s="6"/>
    </row>
    <row r="8644" spans="8:55">
      <c r="H8644" s="6"/>
      <c r="O8644" s="6"/>
      <c r="V8644" s="6"/>
      <c r="AJ8644" s="6"/>
      <c r="BC8644" s="6"/>
    </row>
    <row r="8645" spans="8:55">
      <c r="H8645" s="6"/>
      <c r="O8645" s="6"/>
      <c r="V8645" s="6"/>
      <c r="AJ8645" s="6"/>
      <c r="BC8645" s="6"/>
    </row>
    <row r="8646" spans="8:55">
      <c r="H8646" s="6"/>
      <c r="O8646" s="6"/>
      <c r="V8646" s="6"/>
      <c r="AJ8646" s="6"/>
      <c r="BC8646" s="6"/>
    </row>
    <row r="8647" spans="8:55">
      <c r="H8647" s="6"/>
      <c r="O8647" s="6"/>
      <c r="V8647" s="6"/>
      <c r="AJ8647" s="6"/>
      <c r="BC8647" s="6"/>
    </row>
    <row r="8648" spans="8:55">
      <c r="H8648" s="6"/>
      <c r="O8648" s="6"/>
      <c r="V8648" s="6"/>
      <c r="AJ8648" s="6"/>
      <c r="BC8648" s="6"/>
    </row>
    <row r="8649" spans="8:55">
      <c r="H8649" s="6"/>
      <c r="O8649" s="6"/>
      <c r="V8649" s="6"/>
      <c r="AJ8649" s="6"/>
      <c r="BC8649" s="6"/>
    </row>
    <row r="8650" spans="8:55">
      <c r="H8650" s="6"/>
      <c r="O8650" s="6"/>
      <c r="V8650" s="6"/>
      <c r="AJ8650" s="6"/>
      <c r="BC8650" s="6"/>
    </row>
    <row r="8651" spans="8:55">
      <c r="H8651" s="6"/>
      <c r="O8651" s="6"/>
      <c r="V8651" s="6"/>
      <c r="AJ8651" s="6"/>
      <c r="BC8651" s="6"/>
    </row>
    <row r="8652" spans="8:55">
      <c r="H8652" s="6"/>
      <c r="O8652" s="6"/>
      <c r="V8652" s="6"/>
      <c r="AJ8652" s="6"/>
      <c r="BC8652" s="6"/>
    </row>
    <row r="8653" spans="8:55">
      <c r="H8653" s="6"/>
      <c r="O8653" s="6"/>
      <c r="V8653" s="6"/>
      <c r="AJ8653" s="6"/>
      <c r="BC8653" s="6"/>
    </row>
    <row r="8654" spans="8:55">
      <c r="H8654" s="6"/>
      <c r="O8654" s="6"/>
      <c r="V8654" s="6"/>
      <c r="AJ8654" s="6"/>
      <c r="BC8654" s="6"/>
    </row>
    <row r="8655" spans="8:55">
      <c r="H8655" s="6"/>
      <c r="O8655" s="6"/>
      <c r="V8655" s="6"/>
      <c r="AJ8655" s="6"/>
      <c r="BC8655" s="6"/>
    </row>
    <row r="8656" spans="8:55">
      <c r="H8656" s="6"/>
      <c r="O8656" s="6"/>
      <c r="V8656" s="6"/>
      <c r="AJ8656" s="6"/>
      <c r="BC8656" s="6"/>
    </row>
    <row r="8657" spans="8:55">
      <c r="H8657" s="6"/>
      <c r="O8657" s="6"/>
      <c r="V8657" s="6"/>
      <c r="AJ8657" s="6"/>
      <c r="BC8657" s="6"/>
    </row>
    <row r="8658" spans="8:55">
      <c r="H8658" s="6"/>
      <c r="O8658" s="6"/>
      <c r="V8658" s="6"/>
      <c r="AJ8658" s="6"/>
      <c r="BC8658" s="6"/>
    </row>
    <row r="8659" spans="8:55">
      <c r="H8659" s="6"/>
      <c r="O8659" s="6"/>
      <c r="V8659" s="6"/>
      <c r="AJ8659" s="6"/>
      <c r="BC8659" s="6"/>
    </row>
    <row r="8660" spans="8:55">
      <c r="H8660" s="6"/>
      <c r="O8660" s="6"/>
      <c r="V8660" s="6"/>
      <c r="AJ8660" s="6"/>
      <c r="BC8660" s="6"/>
    </row>
    <row r="8661" spans="8:55">
      <c r="H8661" s="6"/>
      <c r="O8661" s="6"/>
      <c r="V8661" s="6"/>
      <c r="AJ8661" s="6"/>
      <c r="BC8661" s="6"/>
    </row>
    <row r="8662" spans="8:55">
      <c r="H8662" s="6"/>
      <c r="O8662" s="6"/>
      <c r="V8662" s="6"/>
      <c r="AJ8662" s="6"/>
      <c r="BC8662" s="6"/>
    </row>
    <row r="8663" spans="8:55">
      <c r="H8663" s="6"/>
      <c r="O8663" s="6"/>
      <c r="V8663" s="6"/>
      <c r="AJ8663" s="6"/>
      <c r="BC8663" s="6"/>
    </row>
    <row r="8664" spans="8:55">
      <c r="H8664" s="6"/>
      <c r="O8664" s="6"/>
      <c r="V8664" s="6"/>
      <c r="AJ8664" s="6"/>
      <c r="BC8664" s="6"/>
    </row>
    <row r="8665" spans="8:55">
      <c r="H8665" s="6"/>
      <c r="O8665" s="6"/>
      <c r="V8665" s="6"/>
      <c r="AJ8665" s="6"/>
      <c r="BC8665" s="6"/>
    </row>
    <row r="8666" spans="8:55">
      <c r="H8666" s="6"/>
      <c r="O8666" s="6"/>
      <c r="V8666" s="6"/>
      <c r="AJ8666" s="6"/>
      <c r="BC8666" s="6"/>
    </row>
    <row r="8667" spans="8:55">
      <c r="H8667" s="6"/>
      <c r="O8667" s="6"/>
      <c r="V8667" s="6"/>
      <c r="AJ8667" s="6"/>
      <c r="BC8667" s="6"/>
    </row>
    <row r="8668" spans="8:55">
      <c r="H8668" s="6"/>
      <c r="O8668" s="6"/>
      <c r="V8668" s="6"/>
      <c r="AJ8668" s="6"/>
      <c r="BC8668" s="6"/>
    </row>
    <row r="8669" spans="8:55">
      <c r="H8669" s="6"/>
      <c r="O8669" s="6"/>
      <c r="V8669" s="6"/>
      <c r="AJ8669" s="6"/>
      <c r="BC8669" s="6"/>
    </row>
    <row r="8670" spans="8:55">
      <c r="H8670" s="6"/>
      <c r="O8670" s="6"/>
      <c r="V8670" s="6"/>
      <c r="AJ8670" s="6"/>
      <c r="BC8670" s="6"/>
    </row>
    <row r="8671" spans="8:55">
      <c r="H8671" s="6"/>
      <c r="O8671" s="6"/>
      <c r="V8671" s="6"/>
      <c r="AJ8671" s="6"/>
      <c r="BC8671" s="6"/>
    </row>
    <row r="8672" spans="8:55">
      <c r="H8672" s="6"/>
      <c r="O8672" s="6"/>
      <c r="V8672" s="6"/>
      <c r="AJ8672" s="6"/>
      <c r="BC8672" s="6"/>
    </row>
    <row r="8673" spans="8:55">
      <c r="H8673" s="6"/>
      <c r="O8673" s="6"/>
      <c r="V8673" s="6"/>
      <c r="AJ8673" s="6"/>
      <c r="BC8673" s="6"/>
    </row>
    <row r="8674" spans="8:55">
      <c r="H8674" s="6"/>
      <c r="O8674" s="6"/>
      <c r="V8674" s="6"/>
      <c r="AJ8674" s="6"/>
      <c r="BC8674" s="6"/>
    </row>
    <row r="8675" spans="8:55">
      <c r="H8675" s="6"/>
      <c r="O8675" s="6"/>
      <c r="V8675" s="6"/>
      <c r="AJ8675" s="6"/>
      <c r="BC8675" s="6"/>
    </row>
    <row r="8676" spans="8:55">
      <c r="H8676" s="6"/>
      <c r="O8676" s="6"/>
      <c r="V8676" s="6"/>
      <c r="AJ8676" s="6"/>
      <c r="BC8676" s="6"/>
    </row>
    <row r="8677" spans="8:55">
      <c r="H8677" s="6"/>
      <c r="O8677" s="6"/>
      <c r="V8677" s="6"/>
      <c r="AJ8677" s="6"/>
      <c r="BC8677" s="6"/>
    </row>
    <row r="8678" spans="8:55">
      <c r="H8678" s="6"/>
      <c r="O8678" s="6"/>
      <c r="V8678" s="6"/>
      <c r="AJ8678" s="6"/>
      <c r="BC8678" s="6"/>
    </row>
    <row r="8679" spans="8:55">
      <c r="H8679" s="6"/>
      <c r="O8679" s="6"/>
      <c r="V8679" s="6"/>
      <c r="AJ8679" s="6"/>
      <c r="BC8679" s="6"/>
    </row>
    <row r="8680" spans="8:55">
      <c r="H8680" s="6"/>
      <c r="O8680" s="6"/>
      <c r="V8680" s="6"/>
      <c r="AJ8680" s="6"/>
      <c r="BC8680" s="6"/>
    </row>
    <row r="8681" spans="8:55">
      <c r="H8681" s="6"/>
      <c r="O8681" s="6"/>
      <c r="V8681" s="6"/>
      <c r="AJ8681" s="6"/>
      <c r="BC8681" s="6"/>
    </row>
    <row r="8682" spans="8:55">
      <c r="H8682" s="6"/>
      <c r="O8682" s="6"/>
      <c r="V8682" s="6"/>
      <c r="AJ8682" s="6"/>
      <c r="BC8682" s="6"/>
    </row>
    <row r="8683" spans="8:55">
      <c r="H8683" s="6"/>
      <c r="O8683" s="6"/>
      <c r="V8683" s="6"/>
      <c r="AJ8683" s="6"/>
      <c r="BC8683" s="6"/>
    </row>
    <row r="8684" spans="8:55">
      <c r="H8684" s="6"/>
      <c r="O8684" s="6"/>
      <c r="V8684" s="6"/>
      <c r="AJ8684" s="6"/>
      <c r="BC8684" s="6"/>
    </row>
    <row r="8685" spans="8:55">
      <c r="H8685" s="6"/>
      <c r="O8685" s="6"/>
      <c r="V8685" s="6"/>
      <c r="AJ8685" s="6"/>
      <c r="BC8685" s="6"/>
    </row>
    <row r="8686" spans="8:55">
      <c r="H8686" s="6"/>
      <c r="O8686" s="6"/>
      <c r="V8686" s="6"/>
      <c r="AJ8686" s="6"/>
      <c r="BC8686" s="6"/>
    </row>
    <row r="8687" spans="8:55">
      <c r="H8687" s="6"/>
      <c r="O8687" s="6"/>
      <c r="V8687" s="6"/>
      <c r="AJ8687" s="6"/>
      <c r="BC8687" s="6"/>
    </row>
    <row r="8688" spans="8:55">
      <c r="H8688" s="6"/>
      <c r="O8688" s="6"/>
      <c r="V8688" s="6"/>
      <c r="AJ8688" s="6"/>
      <c r="BC8688" s="6"/>
    </row>
    <row r="8689" spans="8:55">
      <c r="H8689" s="6"/>
      <c r="O8689" s="6"/>
      <c r="V8689" s="6"/>
      <c r="AJ8689" s="6"/>
      <c r="BC8689" s="6"/>
    </row>
    <row r="8690" spans="8:55">
      <c r="H8690" s="6"/>
      <c r="O8690" s="6"/>
      <c r="V8690" s="6"/>
      <c r="AJ8690" s="6"/>
      <c r="BC8690" s="6"/>
    </row>
    <row r="8691" spans="8:55">
      <c r="H8691" s="6"/>
      <c r="O8691" s="6"/>
      <c r="V8691" s="6"/>
      <c r="AJ8691" s="6"/>
      <c r="BC8691" s="6"/>
    </row>
    <row r="8692" spans="8:55">
      <c r="H8692" s="6"/>
      <c r="O8692" s="6"/>
      <c r="V8692" s="6"/>
      <c r="AJ8692" s="6"/>
      <c r="BC8692" s="6"/>
    </row>
    <row r="8693" spans="8:55">
      <c r="H8693" s="6"/>
      <c r="O8693" s="6"/>
      <c r="V8693" s="6"/>
      <c r="AJ8693" s="6"/>
      <c r="BC8693" s="6"/>
    </row>
    <row r="8694" spans="8:55">
      <c r="H8694" s="6"/>
      <c r="O8694" s="6"/>
      <c r="V8694" s="6"/>
      <c r="AJ8694" s="6"/>
      <c r="BC8694" s="6"/>
    </row>
    <row r="8695" spans="8:55">
      <c r="H8695" s="6"/>
      <c r="O8695" s="6"/>
      <c r="V8695" s="6"/>
      <c r="AJ8695" s="6"/>
      <c r="BC8695" s="6"/>
    </row>
    <row r="8696" spans="8:55">
      <c r="H8696" s="6"/>
      <c r="O8696" s="6"/>
      <c r="V8696" s="6"/>
      <c r="AJ8696" s="6"/>
      <c r="BC8696" s="6"/>
    </row>
    <row r="8697" spans="8:55">
      <c r="H8697" s="6"/>
      <c r="O8697" s="6"/>
      <c r="V8697" s="6"/>
      <c r="AJ8697" s="6"/>
      <c r="BC8697" s="6"/>
    </row>
    <row r="8698" spans="8:55">
      <c r="H8698" s="6"/>
      <c r="O8698" s="6"/>
      <c r="V8698" s="6"/>
      <c r="AJ8698" s="6"/>
      <c r="BC8698" s="6"/>
    </row>
    <row r="8699" spans="8:55">
      <c r="H8699" s="6"/>
      <c r="O8699" s="6"/>
      <c r="V8699" s="6"/>
      <c r="AJ8699" s="6"/>
      <c r="BC8699" s="6"/>
    </row>
    <row r="8700" spans="8:55">
      <c r="H8700" s="6"/>
      <c r="O8700" s="6"/>
      <c r="V8700" s="6"/>
      <c r="AJ8700" s="6"/>
      <c r="BC8700" s="6"/>
    </row>
    <row r="8701" spans="8:55">
      <c r="H8701" s="6"/>
      <c r="O8701" s="6"/>
      <c r="V8701" s="6"/>
      <c r="AJ8701" s="6"/>
      <c r="BC8701" s="6"/>
    </row>
    <row r="8702" spans="8:55">
      <c r="H8702" s="6"/>
      <c r="O8702" s="6"/>
      <c r="V8702" s="6"/>
      <c r="AJ8702" s="6"/>
      <c r="BC8702" s="6"/>
    </row>
    <row r="8703" spans="8:55">
      <c r="H8703" s="6"/>
      <c r="O8703" s="6"/>
      <c r="V8703" s="6"/>
      <c r="AJ8703" s="6"/>
      <c r="BC8703" s="6"/>
    </row>
    <row r="8704" spans="8:55">
      <c r="H8704" s="6"/>
      <c r="O8704" s="6"/>
      <c r="V8704" s="6"/>
      <c r="AJ8704" s="6"/>
      <c r="BC8704" s="6"/>
    </row>
    <row r="8705" spans="8:55">
      <c r="H8705" s="6"/>
      <c r="O8705" s="6"/>
      <c r="V8705" s="6"/>
      <c r="AJ8705" s="6"/>
      <c r="BC8705" s="6"/>
    </row>
    <row r="8706" spans="8:55">
      <c r="H8706" s="6"/>
      <c r="O8706" s="6"/>
      <c r="V8706" s="6"/>
      <c r="AJ8706" s="6"/>
      <c r="BC8706" s="6"/>
    </row>
    <row r="8707" spans="8:55">
      <c r="H8707" s="6"/>
      <c r="O8707" s="6"/>
      <c r="V8707" s="6"/>
      <c r="AJ8707" s="6"/>
      <c r="BC8707" s="6"/>
    </row>
    <row r="8708" spans="8:55">
      <c r="H8708" s="6"/>
      <c r="O8708" s="6"/>
      <c r="V8708" s="6"/>
      <c r="AJ8708" s="6"/>
      <c r="BC8708" s="6"/>
    </row>
    <row r="8709" spans="8:55">
      <c r="H8709" s="6"/>
      <c r="O8709" s="6"/>
      <c r="V8709" s="6"/>
      <c r="AJ8709" s="6"/>
      <c r="BC8709" s="6"/>
    </row>
    <row r="8710" spans="8:55">
      <c r="H8710" s="6"/>
      <c r="O8710" s="6"/>
      <c r="V8710" s="6"/>
      <c r="AJ8710" s="6"/>
      <c r="BC8710" s="6"/>
    </row>
    <row r="8711" spans="8:55">
      <c r="H8711" s="6"/>
      <c r="O8711" s="6"/>
      <c r="V8711" s="6"/>
      <c r="AJ8711" s="6"/>
      <c r="BC8711" s="6"/>
    </row>
    <row r="8712" spans="8:55">
      <c r="H8712" s="6"/>
      <c r="O8712" s="6"/>
      <c r="V8712" s="6"/>
      <c r="AJ8712" s="6"/>
      <c r="BC8712" s="6"/>
    </row>
    <row r="8713" spans="8:55">
      <c r="H8713" s="6"/>
      <c r="O8713" s="6"/>
      <c r="V8713" s="6"/>
      <c r="AJ8713" s="6"/>
      <c r="BC8713" s="6"/>
    </row>
    <row r="8714" spans="8:55">
      <c r="H8714" s="6"/>
      <c r="O8714" s="6"/>
      <c r="V8714" s="6"/>
      <c r="AJ8714" s="6"/>
      <c r="BC8714" s="6"/>
    </row>
    <row r="8715" spans="8:55">
      <c r="H8715" s="6"/>
      <c r="O8715" s="6"/>
      <c r="V8715" s="6"/>
      <c r="AJ8715" s="6"/>
      <c r="BC8715" s="6"/>
    </row>
    <row r="8716" spans="8:55">
      <c r="H8716" s="6"/>
      <c r="O8716" s="6"/>
      <c r="V8716" s="6"/>
      <c r="AJ8716" s="6"/>
      <c r="BC8716" s="6"/>
    </row>
    <row r="8717" spans="8:55">
      <c r="H8717" s="6"/>
      <c r="O8717" s="6"/>
      <c r="V8717" s="6"/>
      <c r="AJ8717" s="6"/>
      <c r="BC8717" s="6"/>
    </row>
    <row r="8718" spans="8:55">
      <c r="H8718" s="6"/>
      <c r="O8718" s="6"/>
      <c r="V8718" s="6"/>
      <c r="AJ8718" s="6"/>
      <c r="BC8718" s="6"/>
    </row>
    <row r="8719" spans="8:55">
      <c r="H8719" s="6"/>
      <c r="O8719" s="6"/>
      <c r="V8719" s="6"/>
      <c r="AJ8719" s="6"/>
      <c r="BC8719" s="6"/>
    </row>
    <row r="8720" spans="8:55">
      <c r="H8720" s="6"/>
      <c r="O8720" s="6"/>
      <c r="V8720" s="6"/>
      <c r="AJ8720" s="6"/>
      <c r="BC8720" s="6"/>
    </row>
    <row r="8721" spans="8:55">
      <c r="H8721" s="6"/>
      <c r="O8721" s="6"/>
      <c r="V8721" s="6"/>
      <c r="AJ8721" s="6"/>
      <c r="BC8721" s="6"/>
    </row>
    <row r="8722" spans="8:55">
      <c r="H8722" s="6"/>
      <c r="O8722" s="6"/>
      <c r="V8722" s="6"/>
      <c r="AJ8722" s="6"/>
      <c r="BC8722" s="6"/>
    </row>
    <row r="8723" spans="8:55">
      <c r="H8723" s="6"/>
      <c r="O8723" s="6"/>
      <c r="V8723" s="6"/>
      <c r="AJ8723" s="6"/>
      <c r="BC8723" s="6"/>
    </row>
    <row r="8724" spans="8:55">
      <c r="H8724" s="6"/>
      <c r="O8724" s="6"/>
      <c r="V8724" s="6"/>
      <c r="AJ8724" s="6"/>
      <c r="BC8724" s="6"/>
    </row>
    <row r="8725" spans="8:55">
      <c r="H8725" s="6"/>
      <c r="O8725" s="6"/>
      <c r="V8725" s="6"/>
      <c r="AJ8725" s="6"/>
      <c r="BC8725" s="6"/>
    </row>
    <row r="8726" spans="8:55">
      <c r="H8726" s="6"/>
      <c r="O8726" s="6"/>
      <c r="V8726" s="6"/>
      <c r="AJ8726" s="6"/>
      <c r="BC8726" s="6"/>
    </row>
    <row r="8727" spans="8:55">
      <c r="H8727" s="6"/>
      <c r="O8727" s="6"/>
      <c r="V8727" s="6"/>
      <c r="AJ8727" s="6"/>
      <c r="BC8727" s="6"/>
    </row>
    <row r="8728" spans="8:55">
      <c r="H8728" s="6"/>
      <c r="O8728" s="6"/>
      <c r="V8728" s="6"/>
      <c r="AJ8728" s="6"/>
      <c r="BC8728" s="6"/>
    </row>
    <row r="8729" spans="8:55">
      <c r="H8729" s="6"/>
      <c r="O8729" s="6"/>
      <c r="V8729" s="6"/>
      <c r="AJ8729" s="6"/>
      <c r="BC8729" s="6"/>
    </row>
    <row r="8730" spans="8:55">
      <c r="H8730" s="6"/>
      <c r="O8730" s="6"/>
      <c r="V8730" s="6"/>
      <c r="AJ8730" s="6"/>
      <c r="BC8730" s="6"/>
    </row>
    <row r="8731" spans="8:55">
      <c r="H8731" s="6"/>
      <c r="O8731" s="6"/>
      <c r="V8731" s="6"/>
      <c r="AJ8731" s="6"/>
      <c r="BC8731" s="6"/>
    </row>
    <row r="8732" spans="8:55">
      <c r="H8732" s="6"/>
      <c r="O8732" s="6"/>
      <c r="V8732" s="6"/>
      <c r="AJ8732" s="6"/>
      <c r="BC8732" s="6"/>
    </row>
    <row r="8733" spans="8:55">
      <c r="H8733" s="6"/>
      <c r="O8733" s="6"/>
      <c r="V8733" s="6"/>
      <c r="AJ8733" s="6"/>
      <c r="BC8733" s="6"/>
    </row>
    <row r="8734" spans="8:55">
      <c r="H8734" s="6"/>
      <c r="O8734" s="6"/>
      <c r="V8734" s="6"/>
      <c r="AJ8734" s="6"/>
      <c r="BC8734" s="6"/>
    </row>
    <row r="8735" spans="8:55">
      <c r="H8735" s="6"/>
      <c r="O8735" s="6"/>
      <c r="V8735" s="6"/>
      <c r="AJ8735" s="6"/>
      <c r="BC8735" s="6"/>
    </row>
    <row r="8736" spans="8:55">
      <c r="H8736" s="6"/>
      <c r="O8736" s="6"/>
      <c r="V8736" s="6"/>
      <c r="AJ8736" s="6"/>
      <c r="BC8736" s="6"/>
    </row>
    <row r="8737" spans="8:55">
      <c r="H8737" s="6"/>
      <c r="O8737" s="6"/>
      <c r="V8737" s="6"/>
      <c r="AJ8737" s="6"/>
      <c r="BC8737" s="6"/>
    </row>
    <row r="8738" spans="8:55">
      <c r="H8738" s="6"/>
      <c r="O8738" s="6"/>
      <c r="V8738" s="6"/>
      <c r="AJ8738" s="6"/>
      <c r="BC8738" s="6"/>
    </row>
    <row r="8739" spans="8:55">
      <c r="H8739" s="6"/>
      <c r="O8739" s="6"/>
      <c r="V8739" s="6"/>
      <c r="AJ8739" s="6"/>
      <c r="BC8739" s="6"/>
    </row>
    <row r="8740" spans="8:55">
      <c r="H8740" s="6"/>
      <c r="O8740" s="6"/>
      <c r="V8740" s="6"/>
      <c r="AJ8740" s="6"/>
      <c r="BC8740" s="6"/>
    </row>
    <row r="8741" spans="8:55">
      <c r="H8741" s="6"/>
      <c r="O8741" s="6"/>
      <c r="V8741" s="6"/>
      <c r="AJ8741" s="6"/>
      <c r="BC8741" s="6"/>
    </row>
    <row r="8742" spans="8:55">
      <c r="H8742" s="6"/>
      <c r="O8742" s="6"/>
      <c r="V8742" s="6"/>
      <c r="AJ8742" s="6"/>
      <c r="BC8742" s="6"/>
    </row>
    <row r="8743" spans="8:55">
      <c r="H8743" s="6"/>
      <c r="O8743" s="6"/>
      <c r="V8743" s="6"/>
      <c r="AJ8743" s="6"/>
      <c r="BC8743" s="6"/>
    </row>
    <row r="8744" spans="8:55">
      <c r="H8744" s="6"/>
      <c r="O8744" s="6"/>
      <c r="V8744" s="6"/>
      <c r="AJ8744" s="6"/>
      <c r="BC8744" s="6"/>
    </row>
    <row r="8745" spans="8:55">
      <c r="H8745" s="6"/>
      <c r="O8745" s="6"/>
      <c r="V8745" s="6"/>
      <c r="AJ8745" s="6"/>
      <c r="BC8745" s="6"/>
    </row>
    <row r="8746" spans="8:55">
      <c r="H8746" s="6"/>
      <c r="O8746" s="6"/>
      <c r="V8746" s="6"/>
      <c r="AJ8746" s="6"/>
      <c r="BC8746" s="6"/>
    </row>
    <row r="8747" spans="8:55">
      <c r="H8747" s="6"/>
      <c r="O8747" s="6"/>
      <c r="V8747" s="6"/>
      <c r="AJ8747" s="6"/>
      <c r="BC8747" s="6"/>
    </row>
    <row r="8748" spans="8:55">
      <c r="H8748" s="6"/>
      <c r="O8748" s="6"/>
      <c r="V8748" s="6"/>
      <c r="AJ8748" s="6"/>
      <c r="BC8748" s="6"/>
    </row>
    <row r="8749" spans="8:55">
      <c r="H8749" s="6"/>
      <c r="O8749" s="6"/>
      <c r="V8749" s="6"/>
      <c r="AJ8749" s="6"/>
      <c r="BC8749" s="6"/>
    </row>
    <row r="8750" spans="8:55">
      <c r="H8750" s="6"/>
      <c r="O8750" s="6"/>
      <c r="V8750" s="6"/>
      <c r="AJ8750" s="6"/>
      <c r="BC8750" s="6"/>
    </row>
    <row r="8751" spans="8:55">
      <c r="H8751" s="6"/>
      <c r="O8751" s="6"/>
      <c r="V8751" s="6"/>
      <c r="AJ8751" s="6"/>
      <c r="BC8751" s="6"/>
    </row>
    <row r="8752" spans="8:55">
      <c r="H8752" s="6"/>
      <c r="O8752" s="6"/>
      <c r="V8752" s="6"/>
      <c r="AJ8752" s="6"/>
      <c r="BC8752" s="6"/>
    </row>
    <row r="8753" spans="8:55">
      <c r="H8753" s="6"/>
      <c r="O8753" s="6"/>
      <c r="V8753" s="6"/>
      <c r="AJ8753" s="6"/>
      <c r="BC8753" s="6"/>
    </row>
    <row r="8754" spans="8:55">
      <c r="H8754" s="6"/>
      <c r="O8754" s="6"/>
      <c r="V8754" s="6"/>
      <c r="AJ8754" s="6"/>
      <c r="BC8754" s="6"/>
    </row>
    <row r="8755" spans="8:55">
      <c r="H8755" s="6"/>
      <c r="O8755" s="6"/>
      <c r="V8755" s="6"/>
      <c r="AJ8755" s="6"/>
      <c r="BC8755" s="6"/>
    </row>
    <row r="8756" spans="8:55">
      <c r="H8756" s="6"/>
      <c r="O8756" s="6"/>
      <c r="V8756" s="6"/>
      <c r="AJ8756" s="6"/>
      <c r="BC8756" s="6"/>
    </row>
    <row r="8757" spans="8:55">
      <c r="H8757" s="6"/>
      <c r="O8757" s="6"/>
      <c r="V8757" s="6"/>
      <c r="AJ8757" s="6"/>
      <c r="BC8757" s="6"/>
    </row>
    <row r="8758" spans="8:55">
      <c r="H8758" s="6"/>
      <c r="O8758" s="6"/>
      <c r="V8758" s="6"/>
      <c r="AJ8758" s="6"/>
      <c r="BC8758" s="6"/>
    </row>
    <row r="8759" spans="8:55">
      <c r="H8759" s="6"/>
      <c r="O8759" s="6"/>
      <c r="V8759" s="6"/>
      <c r="AJ8759" s="6"/>
      <c r="BC8759" s="6"/>
    </row>
    <row r="8760" spans="8:55">
      <c r="H8760" s="6"/>
      <c r="O8760" s="6"/>
      <c r="V8760" s="6"/>
      <c r="AJ8760" s="6"/>
      <c r="BC8760" s="6"/>
    </row>
    <row r="8761" spans="8:55">
      <c r="H8761" s="6"/>
      <c r="O8761" s="6"/>
      <c r="V8761" s="6"/>
      <c r="AJ8761" s="6"/>
      <c r="BC8761" s="6"/>
    </row>
    <row r="8762" spans="8:55">
      <c r="H8762" s="6"/>
      <c r="O8762" s="6"/>
      <c r="V8762" s="6"/>
      <c r="AJ8762" s="6"/>
      <c r="BC8762" s="6"/>
    </row>
    <row r="8763" spans="8:55">
      <c r="H8763" s="6"/>
      <c r="O8763" s="6"/>
      <c r="V8763" s="6"/>
      <c r="AJ8763" s="6"/>
      <c r="BC8763" s="6"/>
    </row>
    <row r="8764" spans="8:55">
      <c r="H8764" s="6"/>
      <c r="O8764" s="6"/>
      <c r="V8764" s="6"/>
      <c r="AJ8764" s="6"/>
      <c r="BC8764" s="6"/>
    </row>
    <row r="8765" spans="8:55">
      <c r="H8765" s="6"/>
      <c r="O8765" s="6"/>
      <c r="V8765" s="6"/>
      <c r="AJ8765" s="6"/>
      <c r="BC8765" s="6"/>
    </row>
    <row r="8766" spans="8:55">
      <c r="H8766" s="6"/>
      <c r="O8766" s="6"/>
      <c r="V8766" s="6"/>
      <c r="AJ8766" s="6"/>
      <c r="BC8766" s="6"/>
    </row>
    <row r="8767" spans="8:55">
      <c r="H8767" s="6"/>
      <c r="O8767" s="6"/>
      <c r="V8767" s="6"/>
      <c r="AJ8767" s="6"/>
      <c r="BC8767" s="6"/>
    </row>
    <row r="8768" spans="8:55">
      <c r="H8768" s="6"/>
      <c r="O8768" s="6"/>
      <c r="V8768" s="6"/>
      <c r="AJ8768" s="6"/>
      <c r="BC8768" s="6"/>
    </row>
    <row r="8769" spans="8:55">
      <c r="H8769" s="6"/>
      <c r="O8769" s="6"/>
      <c r="V8769" s="6"/>
      <c r="AJ8769" s="6"/>
      <c r="BC8769" s="6"/>
    </row>
    <row r="8770" spans="8:55">
      <c r="H8770" s="6"/>
      <c r="O8770" s="6"/>
      <c r="V8770" s="6"/>
      <c r="AJ8770" s="6"/>
      <c r="BC8770" s="6"/>
    </row>
    <row r="8771" spans="8:55">
      <c r="H8771" s="6"/>
      <c r="O8771" s="6"/>
      <c r="V8771" s="6"/>
      <c r="AJ8771" s="6"/>
      <c r="BC8771" s="6"/>
    </row>
    <row r="8772" spans="8:55">
      <c r="H8772" s="6"/>
      <c r="O8772" s="6"/>
      <c r="V8772" s="6"/>
      <c r="AJ8772" s="6"/>
      <c r="BC8772" s="6"/>
    </row>
    <row r="8773" spans="8:55">
      <c r="H8773" s="6"/>
      <c r="O8773" s="6"/>
      <c r="V8773" s="6"/>
      <c r="AJ8773" s="6"/>
      <c r="BC8773" s="6"/>
    </row>
    <row r="8774" spans="8:55">
      <c r="H8774" s="6"/>
      <c r="O8774" s="6"/>
      <c r="V8774" s="6"/>
      <c r="AJ8774" s="6"/>
      <c r="BC8774" s="6"/>
    </row>
    <row r="8775" spans="8:55">
      <c r="H8775" s="6"/>
      <c r="O8775" s="6"/>
      <c r="V8775" s="6"/>
      <c r="AJ8775" s="6"/>
      <c r="BC8775" s="6"/>
    </row>
    <row r="8776" spans="8:55">
      <c r="H8776" s="6"/>
      <c r="O8776" s="6"/>
      <c r="V8776" s="6"/>
      <c r="AJ8776" s="6"/>
      <c r="BC8776" s="6"/>
    </row>
    <row r="8777" spans="8:55">
      <c r="H8777" s="6"/>
      <c r="O8777" s="6"/>
      <c r="V8777" s="6"/>
      <c r="AJ8777" s="6"/>
      <c r="BC8777" s="6"/>
    </row>
    <row r="8778" spans="8:55">
      <c r="H8778" s="6"/>
      <c r="O8778" s="6"/>
      <c r="V8778" s="6"/>
      <c r="AJ8778" s="6"/>
      <c r="BC8778" s="6"/>
    </row>
    <row r="8779" spans="8:55">
      <c r="H8779" s="6"/>
      <c r="O8779" s="6"/>
      <c r="V8779" s="6"/>
      <c r="AJ8779" s="6"/>
      <c r="BC8779" s="6"/>
    </row>
    <row r="8780" spans="8:55">
      <c r="H8780" s="6"/>
      <c r="O8780" s="6"/>
      <c r="V8780" s="6"/>
      <c r="AJ8780" s="6"/>
      <c r="BC8780" s="6"/>
    </row>
    <row r="8781" spans="8:55">
      <c r="H8781" s="6"/>
      <c r="O8781" s="6"/>
      <c r="V8781" s="6"/>
      <c r="AJ8781" s="6"/>
      <c r="BC8781" s="6"/>
    </row>
    <row r="8782" spans="8:55">
      <c r="H8782" s="6"/>
      <c r="O8782" s="6"/>
      <c r="V8782" s="6"/>
      <c r="AJ8782" s="6"/>
      <c r="BC8782" s="6"/>
    </row>
    <row r="8783" spans="8:55">
      <c r="H8783" s="6"/>
      <c r="O8783" s="6"/>
      <c r="V8783" s="6"/>
      <c r="AJ8783" s="6"/>
      <c r="BC8783" s="6"/>
    </row>
    <row r="8784" spans="8:55">
      <c r="H8784" s="6"/>
      <c r="O8784" s="6"/>
      <c r="V8784" s="6"/>
      <c r="AJ8784" s="6"/>
      <c r="BC8784" s="6"/>
    </row>
    <row r="8785" spans="8:55">
      <c r="H8785" s="6"/>
      <c r="O8785" s="6"/>
      <c r="V8785" s="6"/>
      <c r="AJ8785" s="6"/>
      <c r="BC8785" s="6"/>
    </row>
    <row r="8786" spans="8:55">
      <c r="H8786" s="6"/>
      <c r="O8786" s="6"/>
      <c r="V8786" s="6"/>
      <c r="AJ8786" s="6"/>
      <c r="BC8786" s="6"/>
    </row>
    <row r="8787" spans="8:55">
      <c r="H8787" s="6"/>
      <c r="O8787" s="6"/>
      <c r="V8787" s="6"/>
      <c r="AJ8787" s="6"/>
      <c r="BC8787" s="6"/>
    </row>
    <row r="8788" spans="8:55">
      <c r="H8788" s="6"/>
      <c r="O8788" s="6"/>
      <c r="V8788" s="6"/>
      <c r="AJ8788" s="6"/>
      <c r="BC8788" s="6"/>
    </row>
    <row r="8789" spans="8:55">
      <c r="H8789" s="6"/>
      <c r="O8789" s="6"/>
      <c r="V8789" s="6"/>
      <c r="AJ8789" s="6"/>
      <c r="BC8789" s="6"/>
    </row>
    <row r="8790" spans="8:55">
      <c r="H8790" s="6"/>
      <c r="O8790" s="6"/>
      <c r="V8790" s="6"/>
      <c r="AJ8790" s="6"/>
      <c r="BC8790" s="6"/>
    </row>
    <row r="8791" spans="8:55">
      <c r="H8791" s="6"/>
      <c r="O8791" s="6"/>
      <c r="V8791" s="6"/>
      <c r="AJ8791" s="6"/>
      <c r="BC8791" s="6"/>
    </row>
    <row r="8792" spans="8:55">
      <c r="H8792" s="6"/>
      <c r="O8792" s="6"/>
      <c r="V8792" s="6"/>
      <c r="AJ8792" s="6"/>
      <c r="BC8792" s="6"/>
    </row>
    <row r="8793" spans="8:55">
      <c r="H8793" s="6"/>
      <c r="O8793" s="6"/>
      <c r="V8793" s="6"/>
      <c r="AJ8793" s="6"/>
      <c r="BC8793" s="6"/>
    </row>
    <row r="8794" spans="8:55">
      <c r="H8794" s="6"/>
      <c r="O8794" s="6"/>
      <c r="V8794" s="6"/>
      <c r="AJ8794" s="6"/>
      <c r="BC8794" s="6"/>
    </row>
    <row r="8795" spans="8:55">
      <c r="H8795" s="6"/>
      <c r="O8795" s="6"/>
      <c r="V8795" s="6"/>
      <c r="AJ8795" s="6"/>
      <c r="BC8795" s="6"/>
    </row>
    <row r="8796" spans="8:55">
      <c r="H8796" s="6"/>
      <c r="O8796" s="6"/>
      <c r="V8796" s="6"/>
      <c r="AJ8796" s="6"/>
      <c r="BC8796" s="6"/>
    </row>
    <row r="8797" spans="8:55">
      <c r="H8797" s="6"/>
      <c r="O8797" s="6"/>
      <c r="V8797" s="6"/>
      <c r="AJ8797" s="6"/>
      <c r="BC8797" s="6"/>
    </row>
    <row r="8798" spans="8:55">
      <c r="H8798" s="6"/>
      <c r="O8798" s="6"/>
      <c r="V8798" s="6"/>
      <c r="AJ8798" s="6"/>
      <c r="BC8798" s="6"/>
    </row>
    <row r="8799" spans="8:55">
      <c r="H8799" s="6"/>
      <c r="O8799" s="6"/>
      <c r="V8799" s="6"/>
      <c r="AJ8799" s="6"/>
      <c r="BC8799" s="6"/>
    </row>
    <row r="8800" spans="8:55">
      <c r="H8800" s="6"/>
      <c r="O8800" s="6"/>
      <c r="V8800" s="6"/>
      <c r="AJ8800" s="6"/>
      <c r="BC8800" s="6"/>
    </row>
    <row r="8801" spans="8:55">
      <c r="H8801" s="6"/>
      <c r="O8801" s="6"/>
      <c r="V8801" s="6"/>
      <c r="AJ8801" s="6"/>
      <c r="BC8801" s="6"/>
    </row>
    <row r="8802" spans="8:55">
      <c r="H8802" s="6"/>
      <c r="O8802" s="6"/>
      <c r="V8802" s="6"/>
      <c r="AJ8802" s="6"/>
      <c r="BC8802" s="6"/>
    </row>
    <row r="8803" spans="8:55">
      <c r="H8803" s="6"/>
      <c r="O8803" s="6"/>
      <c r="V8803" s="6"/>
      <c r="AJ8803" s="6"/>
      <c r="BC8803" s="6"/>
    </row>
    <row r="8804" spans="8:55">
      <c r="H8804" s="6"/>
      <c r="O8804" s="6"/>
      <c r="V8804" s="6"/>
      <c r="AJ8804" s="6"/>
      <c r="BC8804" s="6"/>
    </row>
    <row r="8805" spans="8:55">
      <c r="H8805" s="6"/>
      <c r="O8805" s="6"/>
      <c r="V8805" s="6"/>
      <c r="AJ8805" s="6"/>
      <c r="BC8805" s="6"/>
    </row>
    <row r="8806" spans="8:55">
      <c r="H8806" s="6"/>
      <c r="O8806" s="6"/>
      <c r="V8806" s="6"/>
      <c r="AJ8806" s="6"/>
      <c r="BC8806" s="6"/>
    </row>
    <row r="8807" spans="8:55">
      <c r="H8807" s="6"/>
      <c r="O8807" s="6"/>
      <c r="V8807" s="6"/>
      <c r="AJ8807" s="6"/>
      <c r="BC8807" s="6"/>
    </row>
    <row r="8808" spans="8:55">
      <c r="H8808" s="6"/>
      <c r="O8808" s="6"/>
      <c r="V8808" s="6"/>
      <c r="AJ8808" s="6"/>
      <c r="BC8808" s="6"/>
    </row>
    <row r="8809" spans="8:55">
      <c r="H8809" s="6"/>
      <c r="O8809" s="6"/>
      <c r="V8809" s="6"/>
      <c r="AJ8809" s="6"/>
      <c r="BC8809" s="6"/>
    </row>
    <row r="8810" spans="8:55">
      <c r="H8810" s="6"/>
      <c r="O8810" s="6"/>
      <c r="V8810" s="6"/>
      <c r="AJ8810" s="6"/>
      <c r="BC8810" s="6"/>
    </row>
    <row r="8811" spans="8:55">
      <c r="H8811" s="6"/>
      <c r="O8811" s="6"/>
      <c r="V8811" s="6"/>
      <c r="AJ8811" s="6"/>
      <c r="BC8811" s="6"/>
    </row>
    <row r="8812" spans="8:55">
      <c r="H8812" s="6"/>
      <c r="O8812" s="6"/>
      <c r="V8812" s="6"/>
      <c r="AJ8812" s="6"/>
      <c r="BC8812" s="6"/>
    </row>
    <row r="8813" spans="8:55">
      <c r="H8813" s="6"/>
      <c r="O8813" s="6"/>
      <c r="V8813" s="6"/>
      <c r="AJ8813" s="6"/>
      <c r="BC8813" s="6"/>
    </row>
    <row r="8814" spans="8:55">
      <c r="H8814" s="6"/>
      <c r="O8814" s="6"/>
      <c r="V8814" s="6"/>
      <c r="AJ8814" s="6"/>
      <c r="BC8814" s="6"/>
    </row>
    <row r="8815" spans="8:55">
      <c r="H8815" s="6"/>
      <c r="O8815" s="6"/>
      <c r="V8815" s="6"/>
      <c r="AJ8815" s="6"/>
      <c r="BC8815" s="6"/>
    </row>
    <row r="8816" spans="8:55">
      <c r="H8816" s="6"/>
      <c r="O8816" s="6"/>
      <c r="V8816" s="6"/>
      <c r="AJ8816" s="6"/>
      <c r="BC8816" s="6"/>
    </row>
    <row r="8817" spans="8:55">
      <c r="H8817" s="6"/>
      <c r="O8817" s="6"/>
      <c r="V8817" s="6"/>
      <c r="AJ8817" s="6"/>
      <c r="BC8817" s="6"/>
    </row>
    <row r="8818" spans="8:55">
      <c r="H8818" s="6"/>
      <c r="O8818" s="6"/>
      <c r="V8818" s="6"/>
      <c r="AJ8818" s="6"/>
      <c r="BC8818" s="6"/>
    </row>
    <row r="8819" spans="8:55">
      <c r="H8819" s="6"/>
      <c r="O8819" s="6"/>
      <c r="V8819" s="6"/>
      <c r="AJ8819" s="6"/>
      <c r="BC8819" s="6"/>
    </row>
    <row r="8820" spans="8:55">
      <c r="H8820" s="6"/>
      <c r="O8820" s="6"/>
      <c r="V8820" s="6"/>
      <c r="AJ8820" s="6"/>
      <c r="BC8820" s="6"/>
    </row>
    <row r="8821" spans="8:55">
      <c r="H8821" s="6"/>
      <c r="O8821" s="6"/>
      <c r="V8821" s="6"/>
      <c r="AJ8821" s="6"/>
      <c r="BC8821" s="6"/>
    </row>
    <row r="8822" spans="8:55">
      <c r="H8822" s="6"/>
      <c r="O8822" s="6"/>
      <c r="V8822" s="6"/>
      <c r="AJ8822" s="6"/>
      <c r="BC8822" s="6"/>
    </row>
    <row r="8823" spans="8:55">
      <c r="H8823" s="6"/>
      <c r="O8823" s="6"/>
      <c r="V8823" s="6"/>
      <c r="AJ8823" s="6"/>
      <c r="BC8823" s="6"/>
    </row>
    <row r="8824" spans="8:55">
      <c r="H8824" s="6"/>
      <c r="O8824" s="6"/>
      <c r="V8824" s="6"/>
      <c r="AJ8824" s="6"/>
      <c r="BC8824" s="6"/>
    </row>
    <row r="8825" spans="8:55">
      <c r="H8825" s="6"/>
      <c r="O8825" s="6"/>
      <c r="V8825" s="6"/>
      <c r="AJ8825" s="6"/>
      <c r="BC8825" s="6"/>
    </row>
    <row r="8826" spans="8:55">
      <c r="H8826" s="6"/>
      <c r="O8826" s="6"/>
      <c r="V8826" s="6"/>
      <c r="AJ8826" s="6"/>
      <c r="BC8826" s="6"/>
    </row>
    <row r="8827" spans="8:55">
      <c r="H8827" s="6"/>
      <c r="O8827" s="6"/>
      <c r="V8827" s="6"/>
      <c r="AJ8827" s="6"/>
      <c r="BC8827" s="6"/>
    </row>
    <row r="8828" spans="8:55">
      <c r="H8828" s="6"/>
      <c r="O8828" s="6"/>
      <c r="V8828" s="6"/>
      <c r="AJ8828" s="6"/>
      <c r="BC8828" s="6"/>
    </row>
    <row r="8829" spans="8:55">
      <c r="H8829" s="6"/>
      <c r="O8829" s="6"/>
      <c r="V8829" s="6"/>
      <c r="AJ8829" s="6"/>
      <c r="BC8829" s="6"/>
    </row>
    <row r="8830" spans="8:55">
      <c r="H8830" s="6"/>
      <c r="O8830" s="6"/>
      <c r="V8830" s="6"/>
      <c r="AJ8830" s="6"/>
      <c r="BC8830" s="6"/>
    </row>
    <row r="8831" spans="8:55">
      <c r="H8831" s="6"/>
      <c r="O8831" s="6"/>
      <c r="V8831" s="6"/>
      <c r="AJ8831" s="6"/>
      <c r="BC8831" s="6"/>
    </row>
    <row r="8832" spans="8:55">
      <c r="H8832" s="6"/>
      <c r="O8832" s="6"/>
      <c r="V8832" s="6"/>
      <c r="AJ8832" s="6"/>
      <c r="BC8832" s="6"/>
    </row>
    <row r="8833" spans="8:55">
      <c r="H8833" s="6"/>
      <c r="O8833" s="6"/>
      <c r="V8833" s="6"/>
      <c r="AJ8833" s="6"/>
      <c r="BC8833" s="6"/>
    </row>
    <row r="8834" spans="8:55">
      <c r="H8834" s="6"/>
      <c r="O8834" s="6"/>
      <c r="V8834" s="6"/>
      <c r="AJ8834" s="6"/>
      <c r="BC8834" s="6"/>
    </row>
    <row r="8835" spans="8:55">
      <c r="H8835" s="6"/>
      <c r="O8835" s="6"/>
      <c r="V8835" s="6"/>
      <c r="AJ8835" s="6"/>
      <c r="BC8835" s="6"/>
    </row>
    <row r="8836" spans="8:55">
      <c r="H8836" s="6"/>
      <c r="O8836" s="6"/>
      <c r="V8836" s="6"/>
      <c r="AJ8836" s="6"/>
      <c r="BC8836" s="6"/>
    </row>
    <row r="8837" spans="8:55">
      <c r="H8837" s="6"/>
      <c r="O8837" s="6"/>
      <c r="V8837" s="6"/>
      <c r="AJ8837" s="6"/>
      <c r="BC8837" s="6"/>
    </row>
    <row r="8838" spans="8:55">
      <c r="H8838" s="6"/>
      <c r="O8838" s="6"/>
      <c r="V8838" s="6"/>
      <c r="AJ8838" s="6"/>
      <c r="BC8838" s="6"/>
    </row>
    <row r="8839" spans="8:55">
      <c r="H8839" s="6"/>
      <c r="O8839" s="6"/>
      <c r="V8839" s="6"/>
      <c r="AJ8839" s="6"/>
      <c r="BC8839" s="6"/>
    </row>
    <row r="8840" spans="8:55">
      <c r="H8840" s="6"/>
      <c r="O8840" s="6"/>
      <c r="V8840" s="6"/>
      <c r="AJ8840" s="6"/>
      <c r="BC8840" s="6"/>
    </row>
    <row r="8841" spans="8:55">
      <c r="H8841" s="6"/>
      <c r="O8841" s="6"/>
      <c r="V8841" s="6"/>
      <c r="AJ8841" s="6"/>
      <c r="BC8841" s="6"/>
    </row>
    <row r="8842" spans="8:55">
      <c r="H8842" s="6"/>
      <c r="O8842" s="6"/>
      <c r="V8842" s="6"/>
      <c r="AJ8842" s="6"/>
      <c r="BC8842" s="6"/>
    </row>
    <row r="8843" spans="8:55">
      <c r="H8843" s="6"/>
      <c r="O8843" s="6"/>
      <c r="V8843" s="6"/>
      <c r="AJ8843" s="6"/>
      <c r="BC8843" s="6"/>
    </row>
    <row r="8844" spans="8:55">
      <c r="H8844" s="6"/>
      <c r="O8844" s="6"/>
      <c r="V8844" s="6"/>
      <c r="AJ8844" s="6"/>
      <c r="BC8844" s="6"/>
    </row>
    <row r="8845" spans="8:55">
      <c r="H8845" s="6"/>
      <c r="O8845" s="6"/>
      <c r="V8845" s="6"/>
      <c r="AJ8845" s="6"/>
      <c r="BC8845" s="6"/>
    </row>
    <row r="8846" spans="8:55">
      <c r="H8846" s="6"/>
      <c r="O8846" s="6"/>
      <c r="V8846" s="6"/>
      <c r="AJ8846" s="6"/>
      <c r="BC8846" s="6"/>
    </row>
    <row r="8847" spans="8:55">
      <c r="H8847" s="6"/>
      <c r="O8847" s="6"/>
      <c r="V8847" s="6"/>
      <c r="AJ8847" s="6"/>
      <c r="BC8847" s="6"/>
    </row>
    <row r="8848" spans="8:55">
      <c r="H8848" s="6"/>
      <c r="O8848" s="6"/>
      <c r="V8848" s="6"/>
      <c r="AJ8848" s="6"/>
      <c r="BC8848" s="6"/>
    </row>
    <row r="8849" spans="8:55">
      <c r="H8849" s="6"/>
      <c r="O8849" s="6"/>
      <c r="V8849" s="6"/>
      <c r="AJ8849" s="6"/>
      <c r="BC8849" s="6"/>
    </row>
    <row r="8850" spans="8:55">
      <c r="H8850" s="6"/>
      <c r="O8850" s="6"/>
      <c r="V8850" s="6"/>
      <c r="AJ8850" s="6"/>
      <c r="BC8850" s="6"/>
    </row>
    <row r="8851" spans="8:55">
      <c r="H8851" s="6"/>
      <c r="O8851" s="6"/>
      <c r="V8851" s="6"/>
      <c r="AJ8851" s="6"/>
      <c r="BC8851" s="6"/>
    </row>
    <row r="8852" spans="8:55">
      <c r="H8852" s="6"/>
      <c r="O8852" s="6"/>
      <c r="V8852" s="6"/>
      <c r="AJ8852" s="6"/>
      <c r="BC8852" s="6"/>
    </row>
    <row r="8853" spans="8:55">
      <c r="H8853" s="6"/>
      <c r="O8853" s="6"/>
      <c r="V8853" s="6"/>
      <c r="AJ8853" s="6"/>
      <c r="BC8853" s="6"/>
    </row>
    <row r="8854" spans="8:55">
      <c r="H8854" s="6"/>
      <c r="O8854" s="6"/>
      <c r="V8854" s="6"/>
      <c r="AJ8854" s="6"/>
      <c r="BC8854" s="6"/>
    </row>
    <row r="8855" spans="8:55">
      <c r="H8855" s="6"/>
      <c r="O8855" s="6"/>
      <c r="V8855" s="6"/>
      <c r="AJ8855" s="6"/>
      <c r="BC8855" s="6"/>
    </row>
    <row r="8856" spans="8:55">
      <c r="H8856" s="6"/>
      <c r="O8856" s="6"/>
      <c r="V8856" s="6"/>
      <c r="AJ8856" s="6"/>
      <c r="BC8856" s="6"/>
    </row>
    <row r="8857" spans="8:55">
      <c r="H8857" s="6"/>
      <c r="O8857" s="6"/>
      <c r="V8857" s="6"/>
      <c r="AJ8857" s="6"/>
      <c r="BC8857" s="6"/>
    </row>
    <row r="8858" spans="8:55">
      <c r="H8858" s="6"/>
      <c r="O8858" s="6"/>
      <c r="V8858" s="6"/>
      <c r="AJ8858" s="6"/>
      <c r="BC8858" s="6"/>
    </row>
    <row r="8859" spans="8:55">
      <c r="H8859" s="6"/>
      <c r="O8859" s="6"/>
      <c r="V8859" s="6"/>
      <c r="AJ8859" s="6"/>
      <c r="BC8859" s="6"/>
    </row>
    <row r="8860" spans="8:55">
      <c r="H8860" s="6"/>
      <c r="O8860" s="6"/>
      <c r="V8860" s="6"/>
      <c r="AJ8860" s="6"/>
      <c r="BC8860" s="6"/>
    </row>
    <row r="8861" spans="8:55">
      <c r="H8861" s="6"/>
      <c r="O8861" s="6"/>
      <c r="V8861" s="6"/>
      <c r="AJ8861" s="6"/>
      <c r="BC8861" s="6"/>
    </row>
    <row r="8862" spans="8:55">
      <c r="H8862" s="6"/>
      <c r="O8862" s="6"/>
      <c r="V8862" s="6"/>
      <c r="AJ8862" s="6"/>
      <c r="BC8862" s="6"/>
    </row>
    <row r="8863" spans="8:55">
      <c r="H8863" s="6"/>
      <c r="O8863" s="6"/>
      <c r="V8863" s="6"/>
      <c r="AJ8863" s="6"/>
      <c r="BC8863" s="6"/>
    </row>
    <row r="8864" spans="8:55">
      <c r="H8864" s="6"/>
      <c r="O8864" s="6"/>
      <c r="V8864" s="6"/>
      <c r="AJ8864" s="6"/>
      <c r="BC8864" s="6"/>
    </row>
    <row r="8865" spans="8:55">
      <c r="H8865" s="6"/>
      <c r="O8865" s="6"/>
      <c r="V8865" s="6"/>
      <c r="AJ8865" s="6"/>
      <c r="BC8865" s="6"/>
    </row>
    <row r="8866" spans="8:55">
      <c r="H8866" s="6"/>
      <c r="O8866" s="6"/>
      <c r="V8866" s="6"/>
      <c r="AJ8866" s="6"/>
      <c r="BC8866" s="6"/>
    </row>
    <row r="8867" spans="8:55">
      <c r="H8867" s="6"/>
      <c r="O8867" s="6"/>
      <c r="V8867" s="6"/>
      <c r="AJ8867" s="6"/>
      <c r="BC8867" s="6"/>
    </row>
    <row r="8868" spans="8:55">
      <c r="H8868" s="6"/>
      <c r="O8868" s="6"/>
      <c r="V8868" s="6"/>
      <c r="AJ8868" s="6"/>
      <c r="BC8868" s="6"/>
    </row>
    <row r="8869" spans="8:55">
      <c r="H8869" s="6"/>
      <c r="O8869" s="6"/>
      <c r="V8869" s="6"/>
      <c r="AJ8869" s="6"/>
      <c r="BC8869" s="6"/>
    </row>
    <row r="8870" spans="8:55">
      <c r="H8870" s="6"/>
      <c r="O8870" s="6"/>
      <c r="V8870" s="6"/>
      <c r="AJ8870" s="6"/>
      <c r="BC8870" s="6"/>
    </row>
    <row r="8871" spans="8:55">
      <c r="H8871" s="6"/>
      <c r="O8871" s="6"/>
      <c r="V8871" s="6"/>
      <c r="AJ8871" s="6"/>
      <c r="BC8871" s="6"/>
    </row>
    <row r="8872" spans="8:55">
      <c r="H8872" s="6"/>
      <c r="O8872" s="6"/>
      <c r="V8872" s="6"/>
      <c r="AJ8872" s="6"/>
      <c r="BC8872" s="6"/>
    </row>
    <row r="8873" spans="8:55">
      <c r="H8873" s="6"/>
      <c r="O8873" s="6"/>
      <c r="V8873" s="6"/>
      <c r="AJ8873" s="6"/>
      <c r="BC8873" s="6"/>
    </row>
    <row r="8874" spans="8:55">
      <c r="H8874" s="6"/>
      <c r="O8874" s="6"/>
      <c r="V8874" s="6"/>
      <c r="AJ8874" s="6"/>
      <c r="BC8874" s="6"/>
    </row>
    <row r="8875" spans="8:55">
      <c r="H8875" s="6"/>
      <c r="O8875" s="6"/>
      <c r="V8875" s="6"/>
      <c r="AJ8875" s="6"/>
      <c r="BC8875" s="6"/>
    </row>
    <row r="8876" spans="8:55">
      <c r="H8876" s="6"/>
      <c r="O8876" s="6"/>
      <c r="V8876" s="6"/>
      <c r="AJ8876" s="6"/>
      <c r="BC8876" s="6"/>
    </row>
    <row r="8877" spans="8:55">
      <c r="H8877" s="6"/>
      <c r="O8877" s="6"/>
      <c r="V8877" s="6"/>
      <c r="AJ8877" s="6"/>
      <c r="BC8877" s="6"/>
    </row>
    <row r="8878" spans="8:55">
      <c r="H8878" s="6"/>
      <c r="O8878" s="6"/>
      <c r="V8878" s="6"/>
      <c r="AJ8878" s="6"/>
      <c r="BC8878" s="6"/>
    </row>
    <row r="8879" spans="8:55">
      <c r="H8879" s="6"/>
      <c r="O8879" s="6"/>
      <c r="V8879" s="6"/>
      <c r="AJ8879" s="6"/>
      <c r="BC8879" s="6"/>
    </row>
    <row r="8880" spans="8:55">
      <c r="H8880" s="6"/>
      <c r="O8880" s="6"/>
      <c r="V8880" s="6"/>
      <c r="AJ8880" s="6"/>
      <c r="BC8880" s="6"/>
    </row>
    <row r="8881" spans="8:55">
      <c r="H8881" s="6"/>
      <c r="O8881" s="6"/>
      <c r="V8881" s="6"/>
      <c r="AJ8881" s="6"/>
      <c r="BC8881" s="6"/>
    </row>
    <row r="8882" spans="8:55">
      <c r="H8882" s="6"/>
      <c r="O8882" s="6"/>
      <c r="V8882" s="6"/>
      <c r="AJ8882" s="6"/>
      <c r="BC8882" s="6"/>
    </row>
    <row r="8883" spans="8:55">
      <c r="H8883" s="6"/>
      <c r="O8883" s="6"/>
      <c r="V8883" s="6"/>
      <c r="AJ8883" s="6"/>
      <c r="BC8883" s="6"/>
    </row>
    <row r="8884" spans="8:55">
      <c r="H8884" s="6"/>
      <c r="O8884" s="6"/>
      <c r="V8884" s="6"/>
      <c r="AJ8884" s="6"/>
      <c r="BC8884" s="6"/>
    </row>
    <row r="8885" spans="8:55">
      <c r="H8885" s="6"/>
      <c r="O8885" s="6"/>
      <c r="V8885" s="6"/>
      <c r="AJ8885" s="6"/>
      <c r="BC8885" s="6"/>
    </row>
    <row r="8886" spans="8:55">
      <c r="H8886" s="6"/>
      <c r="O8886" s="6"/>
      <c r="V8886" s="6"/>
      <c r="AJ8886" s="6"/>
      <c r="BC8886" s="6"/>
    </row>
    <row r="8887" spans="8:55">
      <c r="H8887" s="6"/>
      <c r="O8887" s="6"/>
      <c r="V8887" s="6"/>
      <c r="AJ8887" s="6"/>
      <c r="BC8887" s="6"/>
    </row>
    <row r="8888" spans="8:55">
      <c r="H8888" s="6"/>
      <c r="O8888" s="6"/>
      <c r="V8888" s="6"/>
      <c r="AJ8888" s="6"/>
      <c r="BC8888" s="6"/>
    </row>
    <row r="8889" spans="8:55">
      <c r="H8889" s="6"/>
      <c r="O8889" s="6"/>
      <c r="V8889" s="6"/>
      <c r="AJ8889" s="6"/>
      <c r="BC8889" s="6"/>
    </row>
    <row r="8890" spans="8:55">
      <c r="H8890" s="6"/>
      <c r="O8890" s="6"/>
      <c r="V8890" s="6"/>
      <c r="AJ8890" s="6"/>
      <c r="BC8890" s="6"/>
    </row>
    <row r="8891" spans="8:55">
      <c r="H8891" s="6"/>
      <c r="O8891" s="6"/>
      <c r="V8891" s="6"/>
      <c r="AJ8891" s="6"/>
      <c r="BC8891" s="6"/>
    </row>
    <row r="8892" spans="8:55">
      <c r="H8892" s="6"/>
      <c r="O8892" s="6"/>
      <c r="V8892" s="6"/>
      <c r="AJ8892" s="6"/>
      <c r="BC8892" s="6"/>
    </row>
    <row r="8893" spans="8:55">
      <c r="H8893" s="6"/>
      <c r="O8893" s="6"/>
      <c r="V8893" s="6"/>
      <c r="AJ8893" s="6"/>
      <c r="BC8893" s="6"/>
    </row>
    <row r="8894" spans="8:55">
      <c r="H8894" s="6"/>
      <c r="O8894" s="6"/>
      <c r="V8894" s="6"/>
      <c r="AJ8894" s="6"/>
      <c r="BC8894" s="6"/>
    </row>
    <row r="8895" spans="8:55">
      <c r="H8895" s="6"/>
      <c r="O8895" s="6"/>
      <c r="V8895" s="6"/>
      <c r="AJ8895" s="6"/>
      <c r="BC8895" s="6"/>
    </row>
    <row r="8896" spans="8:55">
      <c r="H8896" s="6"/>
      <c r="O8896" s="6"/>
      <c r="V8896" s="6"/>
      <c r="AJ8896" s="6"/>
      <c r="BC8896" s="6"/>
    </row>
    <row r="8897" spans="8:55">
      <c r="H8897" s="6"/>
      <c r="O8897" s="6"/>
      <c r="V8897" s="6"/>
      <c r="AJ8897" s="6"/>
      <c r="BC8897" s="6"/>
    </row>
    <row r="8898" spans="8:55">
      <c r="H8898" s="6"/>
      <c r="O8898" s="6"/>
      <c r="V8898" s="6"/>
      <c r="AJ8898" s="6"/>
      <c r="BC8898" s="6"/>
    </row>
    <row r="8899" spans="8:55">
      <c r="H8899" s="6"/>
      <c r="O8899" s="6"/>
      <c r="V8899" s="6"/>
      <c r="AJ8899" s="6"/>
      <c r="BC8899" s="6"/>
    </row>
    <row r="8900" spans="8:55">
      <c r="H8900" s="6"/>
      <c r="O8900" s="6"/>
      <c r="V8900" s="6"/>
      <c r="AJ8900" s="6"/>
      <c r="BC8900" s="6"/>
    </row>
    <row r="8901" spans="8:55">
      <c r="H8901" s="6"/>
      <c r="O8901" s="6"/>
      <c r="V8901" s="6"/>
      <c r="AJ8901" s="6"/>
      <c r="BC8901" s="6"/>
    </row>
    <row r="8902" spans="8:55">
      <c r="H8902" s="6"/>
      <c r="O8902" s="6"/>
      <c r="V8902" s="6"/>
      <c r="AJ8902" s="6"/>
      <c r="BC8902" s="6"/>
    </row>
    <row r="8903" spans="8:55">
      <c r="H8903" s="6"/>
      <c r="O8903" s="6"/>
      <c r="V8903" s="6"/>
      <c r="AJ8903" s="6"/>
      <c r="BC8903" s="6"/>
    </row>
    <row r="8904" spans="8:55">
      <c r="H8904" s="6"/>
      <c r="O8904" s="6"/>
      <c r="V8904" s="6"/>
      <c r="AJ8904" s="6"/>
      <c r="BC8904" s="6"/>
    </row>
    <row r="8905" spans="8:55">
      <c r="H8905" s="6"/>
      <c r="O8905" s="6"/>
      <c r="V8905" s="6"/>
      <c r="AJ8905" s="6"/>
      <c r="BC8905" s="6"/>
    </row>
    <row r="8906" spans="8:55">
      <c r="H8906" s="6"/>
      <c r="O8906" s="6"/>
      <c r="V8906" s="6"/>
      <c r="AJ8906" s="6"/>
      <c r="BC8906" s="6"/>
    </row>
    <row r="8907" spans="8:55">
      <c r="H8907" s="6"/>
      <c r="O8907" s="6"/>
      <c r="V8907" s="6"/>
      <c r="AJ8907" s="6"/>
      <c r="BC8907" s="6"/>
    </row>
    <row r="8908" spans="8:55">
      <c r="H8908" s="6"/>
      <c r="O8908" s="6"/>
      <c r="V8908" s="6"/>
      <c r="AJ8908" s="6"/>
      <c r="BC8908" s="6"/>
    </row>
    <row r="8909" spans="8:55">
      <c r="H8909" s="6"/>
      <c r="O8909" s="6"/>
      <c r="V8909" s="6"/>
      <c r="AJ8909" s="6"/>
      <c r="BC8909" s="6"/>
    </row>
    <row r="8910" spans="8:55">
      <c r="H8910" s="6"/>
      <c r="O8910" s="6"/>
      <c r="V8910" s="6"/>
      <c r="AJ8910" s="6"/>
      <c r="BC8910" s="6"/>
    </row>
    <row r="8911" spans="8:55">
      <c r="H8911" s="6"/>
      <c r="O8911" s="6"/>
      <c r="V8911" s="6"/>
      <c r="AJ8911" s="6"/>
      <c r="BC8911" s="6"/>
    </row>
    <row r="8912" spans="8:55">
      <c r="H8912" s="6"/>
      <c r="O8912" s="6"/>
      <c r="V8912" s="6"/>
      <c r="AJ8912" s="6"/>
      <c r="BC8912" s="6"/>
    </row>
    <row r="8913" spans="8:55">
      <c r="H8913" s="6"/>
      <c r="O8913" s="6"/>
      <c r="V8913" s="6"/>
      <c r="AJ8913" s="6"/>
      <c r="BC8913" s="6"/>
    </row>
    <row r="8914" spans="8:55">
      <c r="H8914" s="6"/>
      <c r="O8914" s="6"/>
      <c r="V8914" s="6"/>
      <c r="AJ8914" s="6"/>
      <c r="BC8914" s="6"/>
    </row>
    <row r="8915" spans="8:55">
      <c r="H8915" s="6"/>
      <c r="O8915" s="6"/>
      <c r="V8915" s="6"/>
      <c r="AJ8915" s="6"/>
      <c r="BC8915" s="6"/>
    </row>
    <row r="8916" spans="8:55">
      <c r="H8916" s="6"/>
      <c r="O8916" s="6"/>
      <c r="V8916" s="6"/>
      <c r="AJ8916" s="6"/>
      <c r="BC8916" s="6"/>
    </row>
    <row r="8917" spans="8:55">
      <c r="H8917" s="6"/>
      <c r="O8917" s="6"/>
      <c r="V8917" s="6"/>
      <c r="AJ8917" s="6"/>
      <c r="BC8917" s="6"/>
    </row>
    <row r="8918" spans="8:55">
      <c r="H8918" s="6"/>
      <c r="O8918" s="6"/>
      <c r="V8918" s="6"/>
      <c r="AJ8918" s="6"/>
      <c r="BC8918" s="6"/>
    </row>
    <row r="8919" spans="8:55">
      <c r="H8919" s="6"/>
      <c r="O8919" s="6"/>
      <c r="V8919" s="6"/>
      <c r="AJ8919" s="6"/>
      <c r="BC8919" s="6"/>
    </row>
    <row r="8920" spans="8:55">
      <c r="H8920" s="6"/>
      <c r="O8920" s="6"/>
      <c r="V8920" s="6"/>
      <c r="AJ8920" s="6"/>
      <c r="BC8920" s="6"/>
    </row>
    <row r="8921" spans="8:55">
      <c r="H8921" s="6"/>
      <c r="O8921" s="6"/>
      <c r="V8921" s="6"/>
      <c r="AJ8921" s="6"/>
      <c r="BC8921" s="6"/>
    </row>
    <row r="8922" spans="8:55">
      <c r="H8922" s="6"/>
      <c r="O8922" s="6"/>
      <c r="V8922" s="6"/>
      <c r="AJ8922" s="6"/>
      <c r="BC8922" s="6"/>
    </row>
    <row r="8923" spans="8:55">
      <c r="H8923" s="6"/>
      <c r="O8923" s="6"/>
      <c r="V8923" s="6"/>
      <c r="AJ8923" s="6"/>
      <c r="BC8923" s="6"/>
    </row>
    <row r="8924" spans="8:55">
      <c r="H8924" s="6"/>
      <c r="O8924" s="6"/>
      <c r="V8924" s="6"/>
      <c r="AJ8924" s="6"/>
      <c r="BC8924" s="6"/>
    </row>
    <row r="8925" spans="8:55">
      <c r="H8925" s="6"/>
      <c r="O8925" s="6"/>
      <c r="V8925" s="6"/>
      <c r="AJ8925" s="6"/>
      <c r="BC8925" s="6"/>
    </row>
    <row r="8926" spans="8:55">
      <c r="H8926" s="6"/>
      <c r="O8926" s="6"/>
      <c r="V8926" s="6"/>
      <c r="AJ8926" s="6"/>
      <c r="BC8926" s="6"/>
    </row>
    <row r="8927" spans="8:55">
      <c r="H8927" s="6"/>
      <c r="O8927" s="6"/>
      <c r="V8927" s="6"/>
      <c r="AJ8927" s="6"/>
      <c r="BC8927" s="6"/>
    </row>
    <row r="8928" spans="8:55">
      <c r="H8928" s="6"/>
      <c r="O8928" s="6"/>
      <c r="V8928" s="6"/>
      <c r="AJ8928" s="6"/>
      <c r="BC8928" s="6"/>
    </row>
    <row r="8929" spans="8:55">
      <c r="H8929" s="6"/>
      <c r="O8929" s="6"/>
      <c r="V8929" s="6"/>
      <c r="AJ8929" s="6"/>
      <c r="BC8929" s="6"/>
    </row>
    <row r="8930" spans="8:55">
      <c r="H8930" s="6"/>
      <c r="O8930" s="6"/>
      <c r="V8930" s="6"/>
      <c r="AJ8930" s="6"/>
      <c r="BC8930" s="6"/>
    </row>
    <row r="8931" spans="8:55">
      <c r="H8931" s="6"/>
      <c r="O8931" s="6"/>
      <c r="V8931" s="6"/>
      <c r="AJ8931" s="6"/>
      <c r="BC8931" s="6"/>
    </row>
    <row r="8932" spans="8:55">
      <c r="H8932" s="6"/>
      <c r="O8932" s="6"/>
      <c r="V8932" s="6"/>
      <c r="AJ8932" s="6"/>
      <c r="BC8932" s="6"/>
    </row>
    <row r="8933" spans="8:55">
      <c r="H8933" s="6"/>
      <c r="O8933" s="6"/>
      <c r="V8933" s="6"/>
      <c r="AJ8933" s="6"/>
      <c r="BC8933" s="6"/>
    </row>
    <row r="8934" spans="8:55">
      <c r="H8934" s="6"/>
      <c r="O8934" s="6"/>
      <c r="V8934" s="6"/>
      <c r="AJ8934" s="6"/>
      <c r="BC8934" s="6"/>
    </row>
    <row r="8935" spans="8:55">
      <c r="H8935" s="6"/>
      <c r="O8935" s="6"/>
      <c r="V8935" s="6"/>
      <c r="AJ8935" s="6"/>
      <c r="BC8935" s="6"/>
    </row>
    <row r="8936" spans="8:55">
      <c r="H8936" s="6"/>
      <c r="O8936" s="6"/>
      <c r="V8936" s="6"/>
      <c r="AJ8936" s="6"/>
      <c r="BC8936" s="6"/>
    </row>
    <row r="8937" spans="8:55">
      <c r="H8937" s="6"/>
      <c r="O8937" s="6"/>
      <c r="V8937" s="6"/>
      <c r="AJ8937" s="6"/>
      <c r="BC8937" s="6"/>
    </row>
    <row r="8938" spans="8:55">
      <c r="H8938" s="6"/>
      <c r="O8938" s="6"/>
      <c r="V8938" s="6"/>
      <c r="AJ8938" s="6"/>
      <c r="BC8938" s="6"/>
    </row>
    <row r="8939" spans="8:55">
      <c r="H8939" s="6"/>
      <c r="O8939" s="6"/>
      <c r="V8939" s="6"/>
      <c r="AJ8939" s="6"/>
      <c r="BC8939" s="6"/>
    </row>
    <row r="8940" spans="8:55">
      <c r="H8940" s="6"/>
      <c r="O8940" s="6"/>
      <c r="V8940" s="6"/>
      <c r="AJ8940" s="6"/>
      <c r="BC8940" s="6"/>
    </row>
    <row r="8941" spans="8:55">
      <c r="H8941" s="6"/>
      <c r="O8941" s="6"/>
      <c r="V8941" s="6"/>
      <c r="AJ8941" s="6"/>
      <c r="BC8941" s="6"/>
    </row>
    <row r="8942" spans="8:55">
      <c r="H8942" s="6"/>
      <c r="O8942" s="6"/>
      <c r="V8942" s="6"/>
      <c r="AJ8942" s="6"/>
      <c r="BC8942" s="6"/>
    </row>
    <row r="8943" spans="8:55">
      <c r="H8943" s="6"/>
      <c r="O8943" s="6"/>
      <c r="V8943" s="6"/>
      <c r="AJ8943" s="6"/>
      <c r="BC8943" s="6"/>
    </row>
    <row r="8944" spans="8:55">
      <c r="H8944" s="6"/>
      <c r="O8944" s="6"/>
      <c r="V8944" s="6"/>
      <c r="AJ8944" s="6"/>
      <c r="BC8944" s="6"/>
    </row>
    <row r="8945" spans="8:55">
      <c r="H8945" s="6"/>
      <c r="O8945" s="6"/>
      <c r="V8945" s="6"/>
      <c r="AJ8945" s="6"/>
      <c r="BC8945" s="6"/>
    </row>
    <row r="8946" spans="8:55">
      <c r="H8946" s="6"/>
      <c r="O8946" s="6"/>
      <c r="V8946" s="6"/>
      <c r="AJ8946" s="6"/>
      <c r="BC8946" s="6"/>
    </row>
    <row r="8947" spans="8:55">
      <c r="H8947" s="6"/>
      <c r="O8947" s="6"/>
      <c r="V8947" s="6"/>
      <c r="AJ8947" s="6"/>
      <c r="BC8947" s="6"/>
    </row>
    <row r="8948" spans="8:55">
      <c r="H8948" s="6"/>
      <c r="O8948" s="6"/>
      <c r="V8948" s="6"/>
      <c r="AJ8948" s="6"/>
      <c r="BC8948" s="6"/>
    </row>
    <row r="8949" spans="8:55">
      <c r="H8949" s="6"/>
      <c r="O8949" s="6"/>
      <c r="V8949" s="6"/>
      <c r="AJ8949" s="6"/>
      <c r="BC8949" s="6"/>
    </row>
    <row r="8950" spans="8:55">
      <c r="H8950" s="6"/>
      <c r="O8950" s="6"/>
      <c r="V8950" s="6"/>
      <c r="AJ8950" s="6"/>
      <c r="BC8950" s="6"/>
    </row>
    <row r="8951" spans="8:55">
      <c r="H8951" s="6"/>
      <c r="O8951" s="6"/>
      <c r="V8951" s="6"/>
      <c r="AJ8951" s="6"/>
      <c r="BC8951" s="6"/>
    </row>
    <row r="8952" spans="8:55">
      <c r="H8952" s="6"/>
      <c r="O8952" s="6"/>
      <c r="V8952" s="6"/>
      <c r="AJ8952" s="6"/>
      <c r="BC8952" s="6"/>
    </row>
    <row r="8953" spans="8:55">
      <c r="H8953" s="6"/>
      <c r="O8953" s="6"/>
      <c r="V8953" s="6"/>
      <c r="AJ8953" s="6"/>
      <c r="BC8953" s="6"/>
    </row>
    <row r="8954" spans="8:55">
      <c r="H8954" s="6"/>
      <c r="O8954" s="6"/>
      <c r="V8954" s="6"/>
      <c r="AJ8954" s="6"/>
      <c r="BC8954" s="6"/>
    </row>
    <row r="8955" spans="8:55">
      <c r="H8955" s="6"/>
      <c r="O8955" s="6"/>
      <c r="V8955" s="6"/>
      <c r="AJ8955" s="6"/>
      <c r="BC8955" s="6"/>
    </row>
    <row r="8956" spans="8:55">
      <c r="H8956" s="6"/>
      <c r="O8956" s="6"/>
      <c r="V8956" s="6"/>
      <c r="AJ8956" s="6"/>
      <c r="BC8956" s="6"/>
    </row>
    <row r="8957" spans="8:55">
      <c r="H8957" s="6"/>
      <c r="O8957" s="6"/>
      <c r="V8957" s="6"/>
      <c r="AJ8957" s="6"/>
      <c r="BC8957" s="6"/>
    </row>
    <row r="8958" spans="8:55">
      <c r="H8958" s="6"/>
      <c r="O8958" s="6"/>
      <c r="V8958" s="6"/>
      <c r="AJ8958" s="6"/>
      <c r="BC8958" s="6"/>
    </row>
    <row r="8959" spans="8:55">
      <c r="H8959" s="6"/>
      <c r="O8959" s="6"/>
      <c r="V8959" s="6"/>
      <c r="AJ8959" s="6"/>
      <c r="BC8959" s="6"/>
    </row>
    <row r="8960" spans="8:55">
      <c r="H8960" s="6"/>
      <c r="O8960" s="6"/>
      <c r="V8960" s="6"/>
      <c r="AJ8960" s="6"/>
      <c r="BC8960" s="6"/>
    </row>
    <row r="8961" spans="8:55">
      <c r="H8961" s="6"/>
      <c r="O8961" s="6"/>
      <c r="V8961" s="6"/>
      <c r="AJ8961" s="6"/>
      <c r="BC8961" s="6"/>
    </row>
    <row r="8962" spans="8:55">
      <c r="H8962" s="6"/>
      <c r="O8962" s="6"/>
      <c r="V8962" s="6"/>
      <c r="AJ8962" s="6"/>
      <c r="BC8962" s="6"/>
    </row>
    <row r="8963" spans="8:55">
      <c r="H8963" s="6"/>
      <c r="O8963" s="6"/>
      <c r="V8963" s="6"/>
      <c r="AJ8963" s="6"/>
      <c r="BC8963" s="6"/>
    </row>
    <row r="8964" spans="8:55">
      <c r="H8964" s="6"/>
      <c r="O8964" s="6"/>
      <c r="V8964" s="6"/>
      <c r="AJ8964" s="6"/>
      <c r="BC8964" s="6"/>
    </row>
    <row r="8965" spans="8:55">
      <c r="H8965" s="6"/>
      <c r="O8965" s="6"/>
      <c r="V8965" s="6"/>
      <c r="AJ8965" s="6"/>
      <c r="BC8965" s="6"/>
    </row>
    <row r="8966" spans="8:55">
      <c r="H8966" s="6"/>
      <c r="O8966" s="6"/>
      <c r="V8966" s="6"/>
      <c r="AJ8966" s="6"/>
      <c r="BC8966" s="6"/>
    </row>
    <row r="8967" spans="8:55">
      <c r="H8967" s="6"/>
      <c r="O8967" s="6"/>
      <c r="V8967" s="6"/>
      <c r="AJ8967" s="6"/>
      <c r="BC8967" s="6"/>
    </row>
    <row r="8968" spans="8:55">
      <c r="H8968" s="6"/>
      <c r="O8968" s="6"/>
      <c r="V8968" s="6"/>
      <c r="AJ8968" s="6"/>
      <c r="BC8968" s="6"/>
    </row>
    <row r="8969" spans="8:55">
      <c r="H8969" s="6"/>
      <c r="O8969" s="6"/>
      <c r="V8969" s="6"/>
      <c r="AJ8969" s="6"/>
      <c r="BC8969" s="6"/>
    </row>
    <row r="8970" spans="8:55">
      <c r="H8970" s="6"/>
      <c r="O8970" s="6"/>
      <c r="V8970" s="6"/>
      <c r="AJ8970" s="6"/>
      <c r="BC8970" s="6"/>
    </row>
    <row r="8971" spans="8:55">
      <c r="H8971" s="6"/>
      <c r="O8971" s="6"/>
      <c r="V8971" s="6"/>
      <c r="AJ8971" s="6"/>
      <c r="BC8971" s="6"/>
    </row>
    <row r="8972" spans="8:55">
      <c r="H8972" s="6"/>
      <c r="O8972" s="6"/>
      <c r="V8972" s="6"/>
      <c r="AJ8972" s="6"/>
      <c r="BC8972" s="6"/>
    </row>
    <row r="8973" spans="8:55">
      <c r="H8973" s="6"/>
      <c r="O8973" s="6"/>
      <c r="V8973" s="6"/>
      <c r="AJ8973" s="6"/>
      <c r="BC8973" s="6"/>
    </row>
    <row r="8974" spans="8:55">
      <c r="H8974" s="6"/>
      <c r="O8974" s="6"/>
      <c r="V8974" s="6"/>
      <c r="AJ8974" s="6"/>
      <c r="BC8974" s="6"/>
    </row>
    <row r="8975" spans="8:55">
      <c r="H8975" s="6"/>
      <c r="O8975" s="6"/>
      <c r="V8975" s="6"/>
      <c r="AJ8975" s="6"/>
      <c r="BC8975" s="6"/>
    </row>
    <row r="8976" spans="8:55">
      <c r="H8976" s="6"/>
      <c r="O8976" s="6"/>
      <c r="V8976" s="6"/>
      <c r="AJ8976" s="6"/>
      <c r="BC8976" s="6"/>
    </row>
    <row r="8977" spans="8:55">
      <c r="H8977" s="6"/>
      <c r="O8977" s="6"/>
      <c r="V8977" s="6"/>
      <c r="AJ8977" s="6"/>
      <c r="BC8977" s="6"/>
    </row>
    <row r="8978" spans="8:55">
      <c r="H8978" s="6"/>
      <c r="O8978" s="6"/>
      <c r="V8978" s="6"/>
      <c r="AJ8978" s="6"/>
      <c r="BC8978" s="6"/>
    </row>
    <row r="8979" spans="8:55">
      <c r="H8979" s="6"/>
      <c r="O8979" s="6"/>
      <c r="V8979" s="6"/>
      <c r="AJ8979" s="6"/>
      <c r="BC8979" s="6"/>
    </row>
    <row r="8980" spans="8:55">
      <c r="H8980" s="6"/>
      <c r="O8980" s="6"/>
      <c r="V8980" s="6"/>
      <c r="AJ8980" s="6"/>
      <c r="BC8980" s="6"/>
    </row>
    <row r="8981" spans="8:55">
      <c r="H8981" s="6"/>
      <c r="O8981" s="6"/>
      <c r="V8981" s="6"/>
      <c r="AJ8981" s="6"/>
      <c r="BC8981" s="6"/>
    </row>
    <row r="8982" spans="8:55">
      <c r="H8982" s="6"/>
      <c r="O8982" s="6"/>
      <c r="V8982" s="6"/>
      <c r="AJ8982" s="6"/>
      <c r="BC8982" s="6"/>
    </row>
    <row r="8983" spans="8:55">
      <c r="H8983" s="6"/>
      <c r="O8983" s="6"/>
      <c r="V8983" s="6"/>
      <c r="AJ8983" s="6"/>
      <c r="BC8983" s="6"/>
    </row>
    <row r="8984" spans="8:55">
      <c r="H8984" s="6"/>
      <c r="O8984" s="6"/>
      <c r="V8984" s="6"/>
      <c r="AJ8984" s="6"/>
      <c r="BC8984" s="6"/>
    </row>
    <row r="8985" spans="8:55">
      <c r="H8985" s="6"/>
      <c r="O8985" s="6"/>
      <c r="V8985" s="6"/>
      <c r="AJ8985" s="6"/>
      <c r="BC8985" s="6"/>
    </row>
    <row r="8986" spans="8:55">
      <c r="H8986" s="6"/>
      <c r="O8986" s="6"/>
      <c r="V8986" s="6"/>
      <c r="AJ8986" s="6"/>
      <c r="BC8986" s="6"/>
    </row>
    <row r="8987" spans="8:55">
      <c r="H8987" s="6"/>
      <c r="O8987" s="6"/>
      <c r="V8987" s="6"/>
      <c r="AJ8987" s="6"/>
      <c r="BC8987" s="6"/>
    </row>
    <row r="8988" spans="8:55">
      <c r="H8988" s="6"/>
      <c r="O8988" s="6"/>
      <c r="V8988" s="6"/>
      <c r="AJ8988" s="6"/>
      <c r="BC8988" s="6"/>
    </row>
    <row r="8989" spans="8:55">
      <c r="H8989" s="6"/>
      <c r="O8989" s="6"/>
      <c r="V8989" s="6"/>
      <c r="AJ8989" s="6"/>
      <c r="BC8989" s="6"/>
    </row>
    <row r="8990" spans="8:55">
      <c r="H8990" s="6"/>
      <c r="O8990" s="6"/>
      <c r="V8990" s="6"/>
      <c r="AJ8990" s="6"/>
      <c r="BC8990" s="6"/>
    </row>
    <row r="8991" spans="8:55">
      <c r="H8991" s="6"/>
      <c r="O8991" s="6"/>
      <c r="V8991" s="6"/>
      <c r="AJ8991" s="6"/>
      <c r="BC8991" s="6"/>
    </row>
    <row r="8992" spans="8:55">
      <c r="H8992" s="6"/>
      <c r="O8992" s="6"/>
      <c r="V8992" s="6"/>
      <c r="AJ8992" s="6"/>
      <c r="BC8992" s="6"/>
    </row>
    <row r="8993" spans="8:55">
      <c r="H8993" s="6"/>
      <c r="O8993" s="6"/>
      <c r="V8993" s="6"/>
      <c r="AJ8993" s="6"/>
      <c r="BC8993" s="6"/>
    </row>
    <row r="8994" spans="8:55">
      <c r="H8994" s="6"/>
      <c r="O8994" s="6"/>
      <c r="V8994" s="6"/>
      <c r="AJ8994" s="6"/>
      <c r="BC8994" s="6"/>
    </row>
    <row r="8995" spans="8:55">
      <c r="H8995" s="6"/>
      <c r="O8995" s="6"/>
      <c r="V8995" s="6"/>
      <c r="AJ8995" s="6"/>
      <c r="BC8995" s="6"/>
    </row>
    <row r="8996" spans="8:55">
      <c r="H8996" s="6"/>
      <c r="O8996" s="6"/>
      <c r="V8996" s="6"/>
      <c r="AJ8996" s="6"/>
      <c r="BC8996" s="6"/>
    </row>
    <row r="8997" spans="8:55">
      <c r="H8997" s="6"/>
      <c r="O8997" s="6"/>
      <c r="V8997" s="6"/>
      <c r="AJ8997" s="6"/>
      <c r="BC8997" s="6"/>
    </row>
    <row r="8998" spans="8:55">
      <c r="H8998" s="6"/>
      <c r="O8998" s="6"/>
      <c r="V8998" s="6"/>
      <c r="AJ8998" s="6"/>
      <c r="BC8998" s="6"/>
    </row>
    <row r="8999" spans="8:55">
      <c r="H8999" s="6"/>
      <c r="O8999" s="6"/>
      <c r="V8999" s="6"/>
      <c r="AJ8999" s="6"/>
      <c r="BC8999" s="6"/>
    </row>
    <row r="9000" spans="8:55">
      <c r="H9000" s="6"/>
      <c r="O9000" s="6"/>
      <c r="V9000" s="6"/>
      <c r="AJ9000" s="6"/>
      <c r="BC9000" s="6"/>
    </row>
    <row r="9001" spans="8:55">
      <c r="H9001" s="6"/>
      <c r="O9001" s="6"/>
      <c r="V9001" s="6"/>
      <c r="AJ9001" s="6"/>
      <c r="BC9001" s="6"/>
    </row>
    <row r="9002" spans="8:55">
      <c r="H9002" s="6"/>
      <c r="O9002" s="6"/>
      <c r="V9002" s="6"/>
      <c r="AJ9002" s="6"/>
      <c r="BC9002" s="6"/>
    </row>
    <row r="9003" spans="8:55">
      <c r="H9003" s="6"/>
      <c r="O9003" s="6"/>
      <c r="V9003" s="6"/>
      <c r="AJ9003" s="6"/>
      <c r="BC9003" s="6"/>
    </row>
    <row r="9004" spans="8:55">
      <c r="H9004" s="6"/>
      <c r="O9004" s="6"/>
      <c r="V9004" s="6"/>
      <c r="AJ9004" s="6"/>
      <c r="BC9004" s="6"/>
    </row>
    <row r="9005" spans="8:55">
      <c r="H9005" s="6"/>
      <c r="O9005" s="6"/>
      <c r="V9005" s="6"/>
      <c r="AJ9005" s="6"/>
      <c r="BC9005" s="6"/>
    </row>
    <row r="9006" spans="8:55">
      <c r="H9006" s="6"/>
      <c r="O9006" s="6"/>
      <c r="V9006" s="6"/>
      <c r="AJ9006" s="6"/>
      <c r="BC9006" s="6"/>
    </row>
    <row r="9007" spans="8:55">
      <c r="H9007" s="6"/>
      <c r="O9007" s="6"/>
      <c r="V9007" s="6"/>
      <c r="AJ9007" s="6"/>
      <c r="BC9007" s="6"/>
    </row>
    <row r="9008" spans="8:55">
      <c r="H9008" s="6"/>
      <c r="O9008" s="6"/>
      <c r="V9008" s="6"/>
      <c r="AJ9008" s="6"/>
      <c r="BC9008" s="6"/>
    </row>
    <row r="9009" spans="8:55">
      <c r="H9009" s="6"/>
      <c r="O9009" s="6"/>
      <c r="V9009" s="6"/>
      <c r="AJ9009" s="6"/>
      <c r="BC9009" s="6"/>
    </row>
    <row r="9010" spans="8:55">
      <c r="H9010" s="6"/>
      <c r="O9010" s="6"/>
      <c r="V9010" s="6"/>
      <c r="AJ9010" s="6"/>
      <c r="BC9010" s="6"/>
    </row>
    <row r="9011" spans="8:55">
      <c r="H9011" s="6"/>
      <c r="O9011" s="6"/>
      <c r="V9011" s="6"/>
      <c r="AJ9011" s="6"/>
      <c r="BC9011" s="6"/>
    </row>
    <row r="9012" spans="8:55">
      <c r="H9012" s="6"/>
      <c r="O9012" s="6"/>
      <c r="V9012" s="6"/>
      <c r="AJ9012" s="6"/>
      <c r="BC9012" s="6"/>
    </row>
    <row r="9013" spans="8:55">
      <c r="H9013" s="6"/>
      <c r="O9013" s="6"/>
      <c r="V9013" s="6"/>
      <c r="AJ9013" s="6"/>
      <c r="BC9013" s="6"/>
    </row>
    <row r="9014" spans="8:55">
      <c r="H9014" s="6"/>
      <c r="O9014" s="6"/>
      <c r="V9014" s="6"/>
      <c r="AJ9014" s="6"/>
      <c r="BC9014" s="6"/>
    </row>
    <row r="9015" spans="8:55">
      <c r="H9015" s="6"/>
      <c r="O9015" s="6"/>
      <c r="V9015" s="6"/>
      <c r="AJ9015" s="6"/>
      <c r="BC9015" s="6"/>
    </row>
    <row r="9016" spans="8:55">
      <c r="H9016" s="6"/>
      <c r="O9016" s="6"/>
      <c r="V9016" s="6"/>
      <c r="AJ9016" s="6"/>
      <c r="BC9016" s="6"/>
    </row>
    <row r="9017" spans="8:55">
      <c r="H9017" s="6"/>
      <c r="O9017" s="6"/>
      <c r="V9017" s="6"/>
      <c r="AJ9017" s="6"/>
      <c r="BC9017" s="6"/>
    </row>
    <row r="9018" spans="8:55">
      <c r="H9018" s="6"/>
      <c r="O9018" s="6"/>
      <c r="V9018" s="6"/>
      <c r="AJ9018" s="6"/>
      <c r="BC9018" s="6"/>
    </row>
    <row r="9019" spans="8:55">
      <c r="H9019" s="6"/>
      <c r="O9019" s="6"/>
      <c r="V9019" s="6"/>
      <c r="AJ9019" s="6"/>
      <c r="BC9019" s="6"/>
    </row>
    <row r="9020" spans="8:55">
      <c r="H9020" s="6"/>
      <c r="O9020" s="6"/>
      <c r="V9020" s="6"/>
      <c r="AJ9020" s="6"/>
      <c r="BC9020" s="6"/>
    </row>
    <row r="9021" spans="8:55">
      <c r="H9021" s="6"/>
      <c r="O9021" s="6"/>
      <c r="V9021" s="6"/>
      <c r="AJ9021" s="6"/>
      <c r="BC9021" s="6"/>
    </row>
    <row r="9022" spans="8:55">
      <c r="H9022" s="6"/>
      <c r="O9022" s="6"/>
      <c r="V9022" s="6"/>
      <c r="AJ9022" s="6"/>
      <c r="BC9022" s="6"/>
    </row>
    <row r="9023" spans="8:55">
      <c r="H9023" s="6"/>
      <c r="O9023" s="6"/>
      <c r="V9023" s="6"/>
      <c r="AJ9023" s="6"/>
      <c r="BC9023" s="6"/>
    </row>
    <row r="9024" spans="8:55">
      <c r="H9024" s="6"/>
      <c r="O9024" s="6"/>
      <c r="V9024" s="6"/>
      <c r="AJ9024" s="6"/>
      <c r="BC9024" s="6"/>
    </row>
    <row r="9025" spans="8:55">
      <c r="H9025" s="6"/>
      <c r="O9025" s="6"/>
      <c r="V9025" s="6"/>
      <c r="AJ9025" s="6"/>
      <c r="BC9025" s="6"/>
    </row>
    <row r="9026" spans="8:55">
      <c r="H9026" s="6"/>
      <c r="O9026" s="6"/>
      <c r="V9026" s="6"/>
      <c r="AJ9026" s="6"/>
      <c r="BC9026" s="6"/>
    </row>
    <row r="9027" spans="8:55">
      <c r="H9027" s="6"/>
      <c r="O9027" s="6"/>
      <c r="V9027" s="6"/>
      <c r="AJ9027" s="6"/>
      <c r="BC9027" s="6"/>
    </row>
    <row r="9028" spans="8:55">
      <c r="H9028" s="6"/>
      <c r="O9028" s="6"/>
      <c r="V9028" s="6"/>
      <c r="AJ9028" s="6"/>
      <c r="BC9028" s="6"/>
    </row>
    <row r="9029" spans="8:55">
      <c r="H9029" s="6"/>
      <c r="O9029" s="6"/>
      <c r="V9029" s="6"/>
      <c r="AJ9029" s="6"/>
      <c r="BC9029" s="6"/>
    </row>
    <row r="9030" spans="8:55">
      <c r="H9030" s="6"/>
      <c r="O9030" s="6"/>
      <c r="V9030" s="6"/>
      <c r="AJ9030" s="6"/>
      <c r="BC9030" s="6"/>
    </row>
    <row r="9031" spans="8:55">
      <c r="H9031" s="6"/>
      <c r="O9031" s="6"/>
      <c r="V9031" s="6"/>
      <c r="AJ9031" s="6"/>
      <c r="BC9031" s="6"/>
    </row>
    <row r="9032" spans="8:55">
      <c r="H9032" s="6"/>
      <c r="O9032" s="6"/>
      <c r="V9032" s="6"/>
      <c r="AJ9032" s="6"/>
      <c r="BC9032" s="6"/>
    </row>
    <row r="9033" spans="8:55">
      <c r="H9033" s="6"/>
      <c r="O9033" s="6"/>
      <c r="V9033" s="6"/>
      <c r="AJ9033" s="6"/>
      <c r="BC9033" s="6"/>
    </row>
    <row r="9034" spans="8:55">
      <c r="H9034" s="6"/>
      <c r="O9034" s="6"/>
      <c r="V9034" s="6"/>
      <c r="AJ9034" s="6"/>
      <c r="BC9034" s="6"/>
    </row>
    <row r="9035" spans="8:55">
      <c r="H9035" s="6"/>
      <c r="O9035" s="6"/>
      <c r="V9035" s="6"/>
      <c r="AJ9035" s="6"/>
      <c r="BC9035" s="6"/>
    </row>
    <row r="9036" spans="8:55">
      <c r="H9036" s="6"/>
      <c r="O9036" s="6"/>
      <c r="V9036" s="6"/>
      <c r="AJ9036" s="6"/>
      <c r="BC9036" s="6"/>
    </row>
    <row r="9037" spans="8:55">
      <c r="H9037" s="6"/>
      <c r="O9037" s="6"/>
      <c r="V9037" s="6"/>
      <c r="AJ9037" s="6"/>
      <c r="BC9037" s="6"/>
    </row>
    <row r="9038" spans="8:55">
      <c r="H9038" s="6"/>
      <c r="O9038" s="6"/>
      <c r="V9038" s="6"/>
      <c r="AJ9038" s="6"/>
      <c r="BC9038" s="6"/>
    </row>
    <row r="9039" spans="8:55">
      <c r="H9039" s="6"/>
      <c r="O9039" s="6"/>
      <c r="V9039" s="6"/>
      <c r="AJ9039" s="6"/>
      <c r="BC9039" s="6"/>
    </row>
    <row r="9040" spans="8:55">
      <c r="H9040" s="6"/>
      <c r="O9040" s="6"/>
      <c r="V9040" s="6"/>
      <c r="AJ9040" s="6"/>
      <c r="BC9040" s="6"/>
    </row>
    <row r="9041" spans="8:55">
      <c r="H9041" s="6"/>
      <c r="O9041" s="6"/>
      <c r="V9041" s="6"/>
      <c r="AJ9041" s="6"/>
      <c r="BC9041" s="6"/>
    </row>
    <row r="9042" spans="8:55">
      <c r="H9042" s="6"/>
      <c r="O9042" s="6"/>
      <c r="V9042" s="6"/>
      <c r="AJ9042" s="6"/>
      <c r="BC9042" s="6"/>
    </row>
    <row r="9043" spans="8:55">
      <c r="H9043" s="6"/>
      <c r="O9043" s="6"/>
      <c r="V9043" s="6"/>
      <c r="AJ9043" s="6"/>
      <c r="BC9043" s="6"/>
    </row>
    <row r="9044" spans="8:55">
      <c r="H9044" s="6"/>
      <c r="O9044" s="6"/>
      <c r="V9044" s="6"/>
      <c r="AJ9044" s="6"/>
      <c r="BC9044" s="6"/>
    </row>
    <row r="9045" spans="8:55">
      <c r="H9045" s="6"/>
      <c r="O9045" s="6"/>
      <c r="V9045" s="6"/>
      <c r="AJ9045" s="6"/>
      <c r="BC9045" s="6"/>
    </row>
    <row r="9046" spans="8:55">
      <c r="H9046" s="6"/>
      <c r="O9046" s="6"/>
      <c r="V9046" s="6"/>
      <c r="AJ9046" s="6"/>
      <c r="BC9046" s="6"/>
    </row>
    <row r="9047" spans="8:55">
      <c r="H9047" s="6"/>
      <c r="O9047" s="6"/>
      <c r="V9047" s="6"/>
      <c r="AJ9047" s="6"/>
      <c r="BC9047" s="6"/>
    </row>
    <row r="9048" spans="8:55">
      <c r="H9048" s="6"/>
      <c r="O9048" s="6"/>
      <c r="V9048" s="6"/>
      <c r="AJ9048" s="6"/>
      <c r="BC9048" s="6"/>
    </row>
    <row r="9049" spans="8:55">
      <c r="H9049" s="6"/>
      <c r="O9049" s="6"/>
      <c r="V9049" s="6"/>
      <c r="AJ9049" s="6"/>
      <c r="BC9049" s="6"/>
    </row>
    <row r="9050" spans="8:55">
      <c r="H9050" s="6"/>
      <c r="O9050" s="6"/>
      <c r="V9050" s="6"/>
      <c r="AJ9050" s="6"/>
      <c r="BC9050" s="6"/>
    </row>
    <row r="9051" spans="8:55">
      <c r="H9051" s="6"/>
      <c r="O9051" s="6"/>
      <c r="V9051" s="6"/>
      <c r="AJ9051" s="6"/>
      <c r="BC9051" s="6"/>
    </row>
    <row r="9052" spans="8:55">
      <c r="H9052" s="6"/>
      <c r="O9052" s="6"/>
      <c r="V9052" s="6"/>
      <c r="AJ9052" s="6"/>
      <c r="BC9052" s="6"/>
    </row>
    <row r="9053" spans="8:55">
      <c r="H9053" s="6"/>
      <c r="O9053" s="6"/>
      <c r="V9053" s="6"/>
      <c r="AJ9053" s="6"/>
      <c r="BC9053" s="6"/>
    </row>
    <row r="9054" spans="8:55">
      <c r="H9054" s="6"/>
      <c r="O9054" s="6"/>
      <c r="V9054" s="6"/>
      <c r="AJ9054" s="6"/>
      <c r="BC9054" s="6"/>
    </row>
    <row r="9055" spans="8:55">
      <c r="H9055" s="6"/>
      <c r="O9055" s="6"/>
      <c r="V9055" s="6"/>
      <c r="AJ9055" s="6"/>
      <c r="BC9055" s="6"/>
    </row>
    <row r="9056" spans="8:55">
      <c r="H9056" s="6"/>
      <c r="O9056" s="6"/>
      <c r="V9056" s="6"/>
      <c r="AJ9056" s="6"/>
      <c r="BC9056" s="6"/>
    </row>
    <row r="9057" spans="8:55">
      <c r="H9057" s="6"/>
      <c r="O9057" s="6"/>
      <c r="V9057" s="6"/>
      <c r="AJ9057" s="6"/>
      <c r="BC9057" s="6"/>
    </row>
    <row r="9058" spans="8:55">
      <c r="H9058" s="6"/>
      <c r="O9058" s="6"/>
      <c r="V9058" s="6"/>
      <c r="AJ9058" s="6"/>
      <c r="BC9058" s="6"/>
    </row>
    <row r="9059" spans="8:55">
      <c r="H9059" s="6"/>
      <c r="O9059" s="6"/>
      <c r="V9059" s="6"/>
      <c r="AJ9059" s="6"/>
      <c r="BC9059" s="6"/>
    </row>
    <row r="9060" spans="8:55">
      <c r="H9060" s="6"/>
      <c r="O9060" s="6"/>
      <c r="V9060" s="6"/>
      <c r="AJ9060" s="6"/>
      <c r="BC9060" s="6"/>
    </row>
    <row r="9061" spans="8:55">
      <c r="H9061" s="6"/>
      <c r="O9061" s="6"/>
      <c r="V9061" s="6"/>
      <c r="AJ9061" s="6"/>
      <c r="BC9061" s="6"/>
    </row>
    <row r="9062" spans="8:55">
      <c r="H9062" s="6"/>
      <c r="O9062" s="6"/>
      <c r="V9062" s="6"/>
      <c r="AJ9062" s="6"/>
      <c r="BC9062" s="6"/>
    </row>
    <row r="9063" spans="8:55">
      <c r="H9063" s="6"/>
      <c r="O9063" s="6"/>
      <c r="V9063" s="6"/>
      <c r="AJ9063" s="6"/>
      <c r="BC9063" s="6"/>
    </row>
    <row r="9064" spans="8:55">
      <c r="H9064" s="6"/>
      <c r="O9064" s="6"/>
      <c r="V9064" s="6"/>
      <c r="AJ9064" s="6"/>
      <c r="BC9064" s="6"/>
    </row>
    <row r="9065" spans="8:55">
      <c r="H9065" s="6"/>
      <c r="O9065" s="6"/>
      <c r="V9065" s="6"/>
      <c r="AJ9065" s="6"/>
      <c r="BC9065" s="6"/>
    </row>
    <row r="9066" spans="8:55">
      <c r="H9066" s="6"/>
      <c r="O9066" s="6"/>
      <c r="V9066" s="6"/>
      <c r="AJ9066" s="6"/>
      <c r="BC9066" s="6"/>
    </row>
    <row r="9067" spans="8:55">
      <c r="H9067" s="6"/>
      <c r="O9067" s="6"/>
      <c r="V9067" s="6"/>
      <c r="AJ9067" s="6"/>
      <c r="BC9067" s="6"/>
    </row>
    <row r="9068" spans="8:55">
      <c r="H9068" s="6"/>
      <c r="O9068" s="6"/>
      <c r="V9068" s="6"/>
      <c r="AJ9068" s="6"/>
      <c r="BC9068" s="6"/>
    </row>
    <row r="9069" spans="8:55">
      <c r="H9069" s="6"/>
      <c r="O9069" s="6"/>
      <c r="V9069" s="6"/>
      <c r="AJ9069" s="6"/>
      <c r="BC9069" s="6"/>
    </row>
    <row r="9070" spans="8:55">
      <c r="H9070" s="6"/>
      <c r="O9070" s="6"/>
      <c r="V9070" s="6"/>
      <c r="AJ9070" s="6"/>
      <c r="BC9070" s="6"/>
    </row>
    <row r="9071" spans="8:55">
      <c r="H9071" s="6"/>
      <c r="O9071" s="6"/>
      <c r="V9071" s="6"/>
      <c r="AJ9071" s="6"/>
      <c r="BC9071" s="6"/>
    </row>
    <row r="9072" spans="8:55">
      <c r="H9072" s="6"/>
      <c r="O9072" s="6"/>
      <c r="V9072" s="6"/>
      <c r="AJ9072" s="6"/>
      <c r="BC9072" s="6"/>
    </row>
    <row r="9073" spans="8:55">
      <c r="H9073" s="6"/>
      <c r="O9073" s="6"/>
      <c r="V9073" s="6"/>
      <c r="AJ9073" s="6"/>
      <c r="BC9073" s="6"/>
    </row>
    <row r="9074" spans="8:55">
      <c r="H9074" s="6"/>
      <c r="O9074" s="6"/>
      <c r="V9074" s="6"/>
      <c r="AJ9074" s="6"/>
      <c r="BC9074" s="6"/>
    </row>
    <row r="9075" spans="8:55">
      <c r="H9075" s="6"/>
      <c r="O9075" s="6"/>
      <c r="V9075" s="6"/>
      <c r="AJ9075" s="6"/>
      <c r="BC9075" s="6"/>
    </row>
    <row r="9076" spans="8:55">
      <c r="H9076" s="6"/>
      <c r="O9076" s="6"/>
      <c r="V9076" s="6"/>
      <c r="AJ9076" s="6"/>
      <c r="BC9076" s="6"/>
    </row>
    <row r="9077" spans="8:55">
      <c r="H9077" s="6"/>
      <c r="O9077" s="6"/>
      <c r="V9077" s="6"/>
      <c r="AJ9077" s="6"/>
      <c r="BC9077" s="6"/>
    </row>
    <row r="9078" spans="8:55">
      <c r="H9078" s="6"/>
      <c r="O9078" s="6"/>
      <c r="V9078" s="6"/>
      <c r="AJ9078" s="6"/>
      <c r="BC9078" s="6"/>
    </row>
    <row r="9079" spans="8:55">
      <c r="H9079" s="6"/>
      <c r="O9079" s="6"/>
      <c r="V9079" s="6"/>
      <c r="AJ9079" s="6"/>
      <c r="BC9079" s="6"/>
    </row>
    <row r="9080" spans="8:55">
      <c r="H9080" s="6"/>
      <c r="O9080" s="6"/>
      <c r="V9080" s="6"/>
      <c r="AJ9080" s="6"/>
      <c r="BC9080" s="6"/>
    </row>
    <row r="9081" spans="8:55">
      <c r="H9081" s="6"/>
      <c r="O9081" s="6"/>
      <c r="V9081" s="6"/>
      <c r="AJ9081" s="6"/>
      <c r="BC9081" s="6"/>
    </row>
    <row r="9082" spans="8:55">
      <c r="H9082" s="6"/>
      <c r="O9082" s="6"/>
      <c r="V9082" s="6"/>
      <c r="AJ9082" s="6"/>
      <c r="BC9082" s="6"/>
    </row>
    <row r="9083" spans="8:55">
      <c r="H9083" s="6"/>
      <c r="O9083" s="6"/>
      <c r="V9083" s="6"/>
      <c r="AJ9083" s="6"/>
      <c r="BC9083" s="6"/>
    </row>
    <row r="9084" spans="8:55">
      <c r="H9084" s="6"/>
      <c r="O9084" s="6"/>
      <c r="V9084" s="6"/>
      <c r="AJ9084" s="6"/>
      <c r="BC9084" s="6"/>
    </row>
    <row r="9085" spans="8:55">
      <c r="H9085" s="6"/>
      <c r="O9085" s="6"/>
      <c r="V9085" s="6"/>
      <c r="AJ9085" s="6"/>
      <c r="BC9085" s="6"/>
    </row>
    <row r="9086" spans="8:55">
      <c r="H9086" s="6"/>
      <c r="O9086" s="6"/>
      <c r="V9086" s="6"/>
      <c r="AJ9086" s="6"/>
      <c r="BC9086" s="6"/>
    </row>
    <row r="9087" spans="8:55">
      <c r="H9087" s="6"/>
      <c r="O9087" s="6"/>
      <c r="V9087" s="6"/>
      <c r="AJ9087" s="6"/>
      <c r="BC9087" s="6"/>
    </row>
    <row r="9088" spans="8:55">
      <c r="H9088" s="6"/>
      <c r="O9088" s="6"/>
      <c r="V9088" s="6"/>
      <c r="AJ9088" s="6"/>
      <c r="BC9088" s="6"/>
    </row>
    <row r="9089" spans="8:55">
      <c r="H9089" s="6"/>
      <c r="O9089" s="6"/>
      <c r="V9089" s="6"/>
      <c r="AJ9089" s="6"/>
      <c r="BC9089" s="6"/>
    </row>
    <row r="9090" spans="8:55">
      <c r="H9090" s="6"/>
      <c r="O9090" s="6"/>
      <c r="V9090" s="6"/>
      <c r="AJ9090" s="6"/>
      <c r="BC9090" s="6"/>
    </row>
    <row r="9091" spans="8:55">
      <c r="H9091" s="6"/>
      <c r="O9091" s="6"/>
      <c r="V9091" s="6"/>
      <c r="AJ9091" s="6"/>
      <c r="BC9091" s="6"/>
    </row>
    <row r="9092" spans="8:55">
      <c r="H9092" s="6"/>
      <c r="O9092" s="6"/>
      <c r="V9092" s="6"/>
      <c r="AJ9092" s="6"/>
      <c r="BC9092" s="6"/>
    </row>
    <row r="9093" spans="8:55">
      <c r="H9093" s="6"/>
      <c r="O9093" s="6"/>
      <c r="V9093" s="6"/>
      <c r="AJ9093" s="6"/>
      <c r="BC9093" s="6"/>
    </row>
    <row r="9094" spans="8:55">
      <c r="H9094" s="6"/>
      <c r="O9094" s="6"/>
      <c r="V9094" s="6"/>
      <c r="AJ9094" s="6"/>
      <c r="BC9094" s="6"/>
    </row>
    <row r="9095" spans="8:55">
      <c r="H9095" s="6"/>
      <c r="O9095" s="6"/>
      <c r="V9095" s="6"/>
      <c r="AJ9095" s="6"/>
      <c r="BC9095" s="6"/>
    </row>
    <row r="9096" spans="8:55">
      <c r="H9096" s="6"/>
      <c r="O9096" s="6"/>
      <c r="V9096" s="6"/>
      <c r="AJ9096" s="6"/>
      <c r="BC9096" s="6"/>
    </row>
    <row r="9097" spans="8:55">
      <c r="H9097" s="6"/>
      <c r="O9097" s="6"/>
      <c r="V9097" s="6"/>
      <c r="AJ9097" s="6"/>
      <c r="BC9097" s="6"/>
    </row>
    <row r="9098" spans="8:55">
      <c r="H9098" s="6"/>
      <c r="O9098" s="6"/>
      <c r="V9098" s="6"/>
      <c r="AJ9098" s="6"/>
      <c r="BC9098" s="6"/>
    </row>
    <row r="9099" spans="8:55">
      <c r="H9099" s="6"/>
      <c r="O9099" s="6"/>
      <c r="V9099" s="6"/>
      <c r="AJ9099" s="6"/>
      <c r="BC9099" s="6"/>
    </row>
    <row r="9100" spans="8:55">
      <c r="H9100" s="6"/>
      <c r="O9100" s="6"/>
      <c r="V9100" s="6"/>
      <c r="AJ9100" s="6"/>
      <c r="BC9100" s="6"/>
    </row>
    <row r="9101" spans="8:55">
      <c r="H9101" s="6"/>
      <c r="O9101" s="6"/>
      <c r="V9101" s="6"/>
      <c r="AJ9101" s="6"/>
      <c r="BC9101" s="6"/>
    </row>
    <row r="9102" spans="8:55">
      <c r="H9102" s="6"/>
      <c r="O9102" s="6"/>
      <c r="V9102" s="6"/>
      <c r="AJ9102" s="6"/>
      <c r="BC9102" s="6"/>
    </row>
    <row r="9103" spans="8:55">
      <c r="H9103" s="6"/>
      <c r="O9103" s="6"/>
      <c r="V9103" s="6"/>
      <c r="AJ9103" s="6"/>
      <c r="BC9103" s="6"/>
    </row>
    <row r="9104" spans="8:55">
      <c r="H9104" s="6"/>
      <c r="O9104" s="6"/>
      <c r="V9104" s="6"/>
      <c r="AJ9104" s="6"/>
      <c r="BC9104" s="6"/>
    </row>
    <row r="9105" spans="8:55">
      <c r="H9105" s="6"/>
      <c r="O9105" s="6"/>
      <c r="V9105" s="6"/>
      <c r="AJ9105" s="6"/>
      <c r="BC9105" s="6"/>
    </row>
    <row r="9106" spans="8:55">
      <c r="H9106" s="6"/>
      <c r="O9106" s="6"/>
      <c r="V9106" s="6"/>
      <c r="AJ9106" s="6"/>
      <c r="BC9106" s="6"/>
    </row>
    <row r="9107" spans="8:55">
      <c r="H9107" s="6"/>
      <c r="O9107" s="6"/>
      <c r="V9107" s="6"/>
      <c r="AJ9107" s="6"/>
      <c r="BC9107" s="6"/>
    </row>
    <row r="9108" spans="8:55">
      <c r="H9108" s="6"/>
      <c r="O9108" s="6"/>
      <c r="V9108" s="6"/>
      <c r="AJ9108" s="6"/>
      <c r="BC9108" s="6"/>
    </row>
    <row r="9109" spans="8:55">
      <c r="H9109" s="6"/>
      <c r="O9109" s="6"/>
      <c r="V9109" s="6"/>
      <c r="AJ9109" s="6"/>
      <c r="BC9109" s="6"/>
    </row>
    <row r="9110" spans="8:55">
      <c r="H9110" s="6"/>
      <c r="O9110" s="6"/>
      <c r="V9110" s="6"/>
      <c r="AJ9110" s="6"/>
      <c r="BC9110" s="6"/>
    </row>
    <row r="9111" spans="8:55">
      <c r="H9111" s="6"/>
      <c r="O9111" s="6"/>
      <c r="V9111" s="6"/>
      <c r="AJ9111" s="6"/>
      <c r="BC9111" s="6"/>
    </row>
    <row r="9112" spans="8:55">
      <c r="H9112" s="6"/>
      <c r="O9112" s="6"/>
      <c r="V9112" s="6"/>
      <c r="AJ9112" s="6"/>
      <c r="BC9112" s="6"/>
    </row>
    <row r="9113" spans="8:55">
      <c r="H9113" s="6"/>
      <c r="O9113" s="6"/>
      <c r="V9113" s="6"/>
      <c r="AJ9113" s="6"/>
      <c r="BC9113" s="6"/>
    </row>
    <row r="9114" spans="8:55">
      <c r="H9114" s="6"/>
      <c r="O9114" s="6"/>
      <c r="V9114" s="6"/>
      <c r="AJ9114" s="6"/>
      <c r="BC9114" s="6"/>
    </row>
    <row r="9115" spans="8:55">
      <c r="H9115" s="6"/>
      <c r="O9115" s="6"/>
      <c r="V9115" s="6"/>
      <c r="AJ9115" s="6"/>
      <c r="BC9115" s="6"/>
    </row>
    <row r="9116" spans="8:55">
      <c r="H9116" s="6"/>
      <c r="O9116" s="6"/>
      <c r="V9116" s="6"/>
      <c r="AJ9116" s="6"/>
      <c r="BC9116" s="6"/>
    </row>
    <row r="9117" spans="8:55">
      <c r="H9117" s="6"/>
      <c r="O9117" s="6"/>
      <c r="V9117" s="6"/>
      <c r="AJ9117" s="6"/>
      <c r="BC9117" s="6"/>
    </row>
    <row r="9118" spans="8:55">
      <c r="H9118" s="6"/>
      <c r="O9118" s="6"/>
      <c r="V9118" s="6"/>
      <c r="AJ9118" s="6"/>
      <c r="BC9118" s="6"/>
    </row>
    <row r="9119" spans="8:55">
      <c r="H9119" s="6"/>
      <c r="O9119" s="6"/>
      <c r="V9119" s="6"/>
      <c r="AJ9119" s="6"/>
      <c r="BC9119" s="6"/>
    </row>
    <row r="9120" spans="8:55">
      <c r="H9120" s="6"/>
      <c r="O9120" s="6"/>
      <c r="V9120" s="6"/>
      <c r="AJ9120" s="6"/>
      <c r="BC9120" s="6"/>
    </row>
    <row r="9121" spans="8:55">
      <c r="H9121" s="6"/>
      <c r="O9121" s="6"/>
      <c r="V9121" s="6"/>
      <c r="AJ9121" s="6"/>
      <c r="BC9121" s="6"/>
    </row>
    <row r="9122" spans="8:55">
      <c r="H9122" s="6"/>
      <c r="O9122" s="6"/>
      <c r="V9122" s="6"/>
      <c r="AJ9122" s="6"/>
      <c r="BC9122" s="6"/>
    </row>
    <row r="9123" spans="8:55">
      <c r="H9123" s="6"/>
      <c r="O9123" s="6"/>
      <c r="V9123" s="6"/>
      <c r="AJ9123" s="6"/>
      <c r="BC9123" s="6"/>
    </row>
    <row r="9124" spans="8:55">
      <c r="H9124" s="6"/>
      <c r="O9124" s="6"/>
      <c r="V9124" s="6"/>
      <c r="AJ9124" s="6"/>
      <c r="BC9124" s="6"/>
    </row>
    <row r="9125" spans="8:55">
      <c r="H9125" s="6"/>
      <c r="O9125" s="6"/>
      <c r="V9125" s="6"/>
      <c r="AJ9125" s="6"/>
      <c r="BC9125" s="6"/>
    </row>
    <row r="9126" spans="8:55">
      <c r="H9126" s="6"/>
      <c r="O9126" s="6"/>
      <c r="V9126" s="6"/>
      <c r="AJ9126" s="6"/>
      <c r="BC9126" s="6"/>
    </row>
    <row r="9127" spans="8:55">
      <c r="H9127" s="6"/>
      <c r="O9127" s="6"/>
      <c r="V9127" s="6"/>
      <c r="AJ9127" s="6"/>
      <c r="BC9127" s="6"/>
    </row>
    <row r="9128" spans="8:55">
      <c r="H9128" s="6"/>
      <c r="O9128" s="6"/>
      <c r="V9128" s="6"/>
      <c r="AJ9128" s="6"/>
      <c r="BC9128" s="6"/>
    </row>
    <row r="9129" spans="8:55">
      <c r="H9129" s="6"/>
      <c r="O9129" s="6"/>
      <c r="V9129" s="6"/>
      <c r="AJ9129" s="6"/>
      <c r="BC9129" s="6"/>
    </row>
    <row r="9130" spans="8:55">
      <c r="H9130" s="6"/>
      <c r="O9130" s="6"/>
      <c r="V9130" s="6"/>
      <c r="AJ9130" s="6"/>
      <c r="BC9130" s="6"/>
    </row>
    <row r="9131" spans="8:55">
      <c r="H9131" s="6"/>
      <c r="O9131" s="6"/>
      <c r="V9131" s="6"/>
      <c r="AJ9131" s="6"/>
      <c r="BC9131" s="6"/>
    </row>
    <row r="9132" spans="8:55">
      <c r="H9132" s="6"/>
      <c r="O9132" s="6"/>
      <c r="V9132" s="6"/>
      <c r="AJ9132" s="6"/>
      <c r="BC9132" s="6"/>
    </row>
    <row r="9133" spans="8:55">
      <c r="H9133" s="6"/>
      <c r="O9133" s="6"/>
      <c r="V9133" s="6"/>
      <c r="AJ9133" s="6"/>
      <c r="BC9133" s="6"/>
    </row>
    <row r="9134" spans="8:55">
      <c r="H9134" s="6"/>
      <c r="O9134" s="6"/>
      <c r="V9134" s="6"/>
      <c r="AJ9134" s="6"/>
      <c r="BC9134" s="6"/>
    </row>
    <row r="9135" spans="8:55">
      <c r="H9135" s="6"/>
      <c r="O9135" s="6"/>
      <c r="V9135" s="6"/>
      <c r="AJ9135" s="6"/>
      <c r="BC9135" s="6"/>
    </row>
    <row r="9136" spans="8:55">
      <c r="H9136" s="6"/>
      <c r="O9136" s="6"/>
      <c r="V9136" s="6"/>
      <c r="AJ9136" s="6"/>
      <c r="BC9136" s="6"/>
    </row>
    <row r="9137" spans="8:55">
      <c r="H9137" s="6"/>
      <c r="O9137" s="6"/>
      <c r="V9137" s="6"/>
      <c r="AJ9137" s="6"/>
      <c r="BC9137" s="6"/>
    </row>
    <row r="9138" spans="8:55">
      <c r="H9138" s="6"/>
      <c r="O9138" s="6"/>
      <c r="V9138" s="6"/>
      <c r="AJ9138" s="6"/>
      <c r="BC9138" s="6"/>
    </row>
    <row r="9139" spans="8:55">
      <c r="H9139" s="6"/>
      <c r="O9139" s="6"/>
      <c r="V9139" s="6"/>
      <c r="AJ9139" s="6"/>
      <c r="BC9139" s="6"/>
    </row>
    <row r="9140" spans="8:55">
      <c r="H9140" s="6"/>
      <c r="O9140" s="6"/>
      <c r="V9140" s="6"/>
      <c r="AJ9140" s="6"/>
      <c r="BC9140" s="6"/>
    </row>
    <row r="9141" spans="8:55">
      <c r="H9141" s="6"/>
      <c r="O9141" s="6"/>
      <c r="V9141" s="6"/>
      <c r="AJ9141" s="6"/>
      <c r="BC9141" s="6"/>
    </row>
    <row r="9142" spans="8:55">
      <c r="H9142" s="6"/>
      <c r="O9142" s="6"/>
      <c r="V9142" s="6"/>
      <c r="AJ9142" s="6"/>
      <c r="BC9142" s="6"/>
    </row>
    <row r="9143" spans="8:55">
      <c r="H9143" s="6"/>
      <c r="O9143" s="6"/>
      <c r="V9143" s="6"/>
      <c r="AJ9143" s="6"/>
      <c r="BC9143" s="6"/>
    </row>
    <row r="9144" spans="8:55">
      <c r="H9144" s="6"/>
      <c r="O9144" s="6"/>
      <c r="V9144" s="6"/>
      <c r="AJ9144" s="6"/>
      <c r="BC9144" s="6"/>
    </row>
    <row r="9145" spans="8:55">
      <c r="H9145" s="6"/>
      <c r="O9145" s="6"/>
      <c r="V9145" s="6"/>
      <c r="AJ9145" s="6"/>
      <c r="BC9145" s="6"/>
    </row>
    <row r="9146" spans="8:55">
      <c r="H9146" s="6"/>
      <c r="O9146" s="6"/>
      <c r="V9146" s="6"/>
      <c r="AJ9146" s="6"/>
      <c r="BC9146" s="6"/>
    </row>
    <row r="9147" spans="8:55">
      <c r="H9147" s="6"/>
      <c r="O9147" s="6"/>
      <c r="V9147" s="6"/>
      <c r="AJ9147" s="6"/>
      <c r="BC9147" s="6"/>
    </row>
    <row r="9148" spans="8:55">
      <c r="H9148" s="6"/>
      <c r="O9148" s="6"/>
      <c r="V9148" s="6"/>
      <c r="AJ9148" s="6"/>
      <c r="BC9148" s="6"/>
    </row>
    <row r="9149" spans="8:55">
      <c r="H9149" s="6"/>
      <c r="O9149" s="6"/>
      <c r="V9149" s="6"/>
      <c r="AJ9149" s="6"/>
      <c r="BC9149" s="6"/>
    </row>
    <row r="9150" spans="8:55">
      <c r="H9150" s="6"/>
      <c r="O9150" s="6"/>
      <c r="V9150" s="6"/>
      <c r="AJ9150" s="6"/>
      <c r="BC9150" s="6"/>
    </row>
    <row r="9151" spans="8:55">
      <c r="H9151" s="6"/>
      <c r="O9151" s="6"/>
      <c r="V9151" s="6"/>
      <c r="AJ9151" s="6"/>
      <c r="BC9151" s="6"/>
    </row>
    <row r="9152" spans="8:55">
      <c r="H9152" s="6"/>
      <c r="O9152" s="6"/>
      <c r="V9152" s="6"/>
      <c r="AJ9152" s="6"/>
      <c r="BC9152" s="6"/>
    </row>
    <row r="9153" spans="8:55">
      <c r="H9153" s="6"/>
      <c r="O9153" s="6"/>
      <c r="V9153" s="6"/>
      <c r="AJ9153" s="6"/>
      <c r="BC9153" s="6"/>
    </row>
    <row r="9154" spans="8:55">
      <c r="H9154" s="6"/>
      <c r="O9154" s="6"/>
      <c r="V9154" s="6"/>
      <c r="AJ9154" s="6"/>
      <c r="BC9154" s="6"/>
    </row>
    <row r="9155" spans="8:55">
      <c r="H9155" s="6"/>
      <c r="O9155" s="6"/>
      <c r="V9155" s="6"/>
      <c r="AJ9155" s="6"/>
      <c r="BC9155" s="6"/>
    </row>
    <row r="9156" spans="8:55">
      <c r="H9156" s="6"/>
      <c r="O9156" s="6"/>
      <c r="V9156" s="6"/>
      <c r="AJ9156" s="6"/>
      <c r="BC9156" s="6"/>
    </row>
    <row r="9157" spans="8:55">
      <c r="H9157" s="6"/>
      <c r="O9157" s="6"/>
      <c r="V9157" s="6"/>
      <c r="AJ9157" s="6"/>
      <c r="BC9157" s="6"/>
    </row>
    <row r="9158" spans="8:55">
      <c r="H9158" s="6"/>
      <c r="O9158" s="6"/>
      <c r="V9158" s="6"/>
      <c r="AJ9158" s="6"/>
      <c r="BC9158" s="6"/>
    </row>
    <row r="9159" spans="8:55">
      <c r="H9159" s="6"/>
      <c r="O9159" s="6"/>
      <c r="V9159" s="6"/>
      <c r="AJ9159" s="6"/>
      <c r="BC9159" s="6"/>
    </row>
    <row r="9160" spans="8:55">
      <c r="H9160" s="6"/>
      <c r="O9160" s="6"/>
      <c r="V9160" s="6"/>
      <c r="AJ9160" s="6"/>
      <c r="BC9160" s="6"/>
    </row>
    <row r="9161" spans="8:55">
      <c r="H9161" s="6"/>
      <c r="O9161" s="6"/>
      <c r="V9161" s="6"/>
      <c r="AJ9161" s="6"/>
      <c r="BC9161" s="6"/>
    </row>
    <row r="9162" spans="8:55">
      <c r="H9162" s="6"/>
      <c r="O9162" s="6"/>
      <c r="V9162" s="6"/>
      <c r="AJ9162" s="6"/>
      <c r="BC9162" s="6"/>
    </row>
    <row r="9163" spans="8:55">
      <c r="H9163" s="6"/>
      <c r="O9163" s="6"/>
      <c r="V9163" s="6"/>
      <c r="AJ9163" s="6"/>
      <c r="BC9163" s="6"/>
    </row>
    <row r="9164" spans="8:55">
      <c r="H9164" s="6"/>
      <c r="O9164" s="6"/>
      <c r="V9164" s="6"/>
      <c r="AJ9164" s="6"/>
      <c r="BC9164" s="6"/>
    </row>
    <row r="9165" spans="8:55">
      <c r="H9165" s="6"/>
      <c r="O9165" s="6"/>
      <c r="V9165" s="6"/>
      <c r="AJ9165" s="6"/>
      <c r="BC9165" s="6"/>
    </row>
    <row r="9166" spans="8:55">
      <c r="H9166" s="6"/>
      <c r="O9166" s="6"/>
      <c r="V9166" s="6"/>
      <c r="AJ9166" s="6"/>
      <c r="BC9166" s="6"/>
    </row>
    <row r="9167" spans="8:55">
      <c r="H9167" s="6"/>
      <c r="O9167" s="6"/>
      <c r="V9167" s="6"/>
      <c r="AJ9167" s="6"/>
      <c r="BC9167" s="6"/>
    </row>
    <row r="9168" spans="8:55">
      <c r="H9168" s="6"/>
      <c r="O9168" s="6"/>
      <c r="V9168" s="6"/>
      <c r="AJ9168" s="6"/>
      <c r="BC9168" s="6"/>
    </row>
    <row r="9169" spans="8:55">
      <c r="H9169" s="6"/>
      <c r="O9169" s="6"/>
      <c r="V9169" s="6"/>
      <c r="AJ9169" s="6"/>
      <c r="BC9169" s="6"/>
    </row>
    <row r="9170" spans="8:55">
      <c r="H9170" s="6"/>
      <c r="O9170" s="6"/>
      <c r="V9170" s="6"/>
      <c r="AJ9170" s="6"/>
      <c r="BC9170" s="6"/>
    </row>
    <row r="9171" spans="8:55">
      <c r="H9171" s="6"/>
      <c r="O9171" s="6"/>
      <c r="V9171" s="6"/>
      <c r="AJ9171" s="6"/>
      <c r="BC9171" s="6"/>
    </row>
    <row r="9172" spans="8:55">
      <c r="H9172" s="6"/>
      <c r="O9172" s="6"/>
      <c r="V9172" s="6"/>
      <c r="AJ9172" s="6"/>
      <c r="BC9172" s="6"/>
    </row>
    <row r="9173" spans="8:55">
      <c r="H9173" s="6"/>
      <c r="O9173" s="6"/>
      <c r="V9173" s="6"/>
      <c r="AJ9173" s="6"/>
      <c r="BC9173" s="6"/>
    </row>
    <row r="9174" spans="8:55">
      <c r="H9174" s="6"/>
      <c r="O9174" s="6"/>
      <c r="V9174" s="6"/>
      <c r="AJ9174" s="6"/>
      <c r="BC9174" s="6"/>
    </row>
    <row r="9175" spans="8:55">
      <c r="H9175" s="6"/>
      <c r="O9175" s="6"/>
      <c r="V9175" s="6"/>
      <c r="AJ9175" s="6"/>
      <c r="BC9175" s="6"/>
    </row>
    <row r="9176" spans="8:55">
      <c r="H9176" s="6"/>
      <c r="O9176" s="6"/>
      <c r="V9176" s="6"/>
      <c r="AJ9176" s="6"/>
      <c r="BC9176" s="6"/>
    </row>
    <row r="9177" spans="8:55">
      <c r="H9177" s="6"/>
      <c r="O9177" s="6"/>
      <c r="V9177" s="6"/>
      <c r="AJ9177" s="6"/>
      <c r="BC9177" s="6"/>
    </row>
    <row r="9178" spans="8:55">
      <c r="H9178" s="6"/>
      <c r="O9178" s="6"/>
      <c r="V9178" s="6"/>
      <c r="AJ9178" s="6"/>
      <c r="BC9178" s="6"/>
    </row>
    <row r="9179" spans="8:55">
      <c r="H9179" s="6"/>
      <c r="O9179" s="6"/>
      <c r="V9179" s="6"/>
      <c r="AJ9179" s="6"/>
      <c r="BC9179" s="6"/>
    </row>
    <row r="9180" spans="8:55">
      <c r="H9180" s="6"/>
      <c r="O9180" s="6"/>
      <c r="V9180" s="6"/>
      <c r="AJ9180" s="6"/>
      <c r="BC9180" s="6"/>
    </row>
    <row r="9181" spans="8:55">
      <c r="H9181" s="6"/>
      <c r="O9181" s="6"/>
      <c r="V9181" s="6"/>
      <c r="AJ9181" s="6"/>
      <c r="BC9181" s="6"/>
    </row>
    <row r="9182" spans="8:55">
      <c r="H9182" s="6"/>
      <c r="O9182" s="6"/>
      <c r="V9182" s="6"/>
      <c r="AJ9182" s="6"/>
      <c r="BC9182" s="6"/>
    </row>
    <row r="9183" spans="8:55">
      <c r="H9183" s="6"/>
      <c r="O9183" s="6"/>
      <c r="V9183" s="6"/>
      <c r="AJ9183" s="6"/>
      <c r="BC9183" s="6"/>
    </row>
    <row r="9184" spans="8:55">
      <c r="H9184" s="6"/>
      <c r="O9184" s="6"/>
      <c r="V9184" s="6"/>
      <c r="AJ9184" s="6"/>
      <c r="BC9184" s="6"/>
    </row>
    <row r="9185" spans="8:55">
      <c r="H9185" s="6"/>
      <c r="O9185" s="6"/>
      <c r="V9185" s="6"/>
      <c r="AJ9185" s="6"/>
      <c r="BC9185" s="6"/>
    </row>
    <row r="9186" spans="8:55">
      <c r="H9186" s="6"/>
      <c r="O9186" s="6"/>
      <c r="V9186" s="6"/>
      <c r="AJ9186" s="6"/>
      <c r="BC9186" s="6"/>
    </row>
    <row r="9187" spans="8:55">
      <c r="H9187" s="6"/>
      <c r="O9187" s="6"/>
      <c r="V9187" s="6"/>
      <c r="AJ9187" s="6"/>
      <c r="BC9187" s="6"/>
    </row>
    <row r="9188" spans="8:55">
      <c r="H9188" s="6"/>
      <c r="O9188" s="6"/>
      <c r="V9188" s="6"/>
      <c r="AJ9188" s="6"/>
      <c r="BC9188" s="6"/>
    </row>
    <row r="9189" spans="8:55">
      <c r="H9189" s="6"/>
      <c r="O9189" s="6"/>
      <c r="V9189" s="6"/>
      <c r="AJ9189" s="6"/>
      <c r="BC9189" s="6"/>
    </row>
    <row r="9190" spans="8:55">
      <c r="H9190" s="6"/>
      <c r="O9190" s="6"/>
      <c r="V9190" s="6"/>
      <c r="AJ9190" s="6"/>
      <c r="BC9190" s="6"/>
    </row>
    <row r="9191" spans="8:55">
      <c r="H9191" s="6"/>
      <c r="O9191" s="6"/>
      <c r="V9191" s="6"/>
      <c r="AJ9191" s="6"/>
      <c r="BC9191" s="6"/>
    </row>
    <row r="9192" spans="8:55">
      <c r="H9192" s="6"/>
      <c r="O9192" s="6"/>
      <c r="V9192" s="6"/>
      <c r="AJ9192" s="6"/>
      <c r="BC9192" s="6"/>
    </row>
    <row r="9193" spans="8:55">
      <c r="H9193" s="6"/>
      <c r="O9193" s="6"/>
      <c r="V9193" s="6"/>
      <c r="AJ9193" s="6"/>
      <c r="BC9193" s="6"/>
    </row>
    <row r="9194" spans="8:55">
      <c r="H9194" s="6"/>
      <c r="O9194" s="6"/>
      <c r="V9194" s="6"/>
      <c r="AJ9194" s="6"/>
      <c r="BC9194" s="6"/>
    </row>
    <row r="9195" spans="8:55">
      <c r="H9195" s="6"/>
      <c r="O9195" s="6"/>
      <c r="V9195" s="6"/>
      <c r="AJ9195" s="6"/>
      <c r="BC9195" s="6"/>
    </row>
    <row r="9196" spans="8:55">
      <c r="H9196" s="6"/>
      <c r="O9196" s="6"/>
      <c r="V9196" s="6"/>
      <c r="AJ9196" s="6"/>
      <c r="BC9196" s="6"/>
    </row>
    <row r="9197" spans="8:55">
      <c r="H9197" s="6"/>
      <c r="O9197" s="6"/>
      <c r="V9197" s="6"/>
      <c r="AJ9197" s="6"/>
      <c r="BC9197" s="6"/>
    </row>
    <row r="9198" spans="8:55">
      <c r="H9198" s="6"/>
      <c r="O9198" s="6"/>
      <c r="V9198" s="6"/>
      <c r="AJ9198" s="6"/>
      <c r="BC9198" s="6"/>
    </row>
    <row r="9199" spans="8:55">
      <c r="H9199" s="6"/>
      <c r="O9199" s="6"/>
      <c r="V9199" s="6"/>
      <c r="AJ9199" s="6"/>
      <c r="BC9199" s="6"/>
    </row>
    <row r="9200" spans="8:55">
      <c r="H9200" s="6"/>
      <c r="O9200" s="6"/>
      <c r="V9200" s="6"/>
      <c r="AJ9200" s="6"/>
      <c r="BC9200" s="6"/>
    </row>
    <row r="9201" spans="8:55">
      <c r="H9201" s="6"/>
      <c r="O9201" s="6"/>
      <c r="V9201" s="6"/>
      <c r="AJ9201" s="6"/>
      <c r="BC9201" s="6"/>
    </row>
    <row r="9202" spans="8:55">
      <c r="H9202" s="6"/>
      <c r="O9202" s="6"/>
      <c r="V9202" s="6"/>
      <c r="AJ9202" s="6"/>
      <c r="BC9202" s="6"/>
    </row>
    <row r="9203" spans="8:55">
      <c r="H9203" s="6"/>
      <c r="O9203" s="6"/>
      <c r="V9203" s="6"/>
      <c r="AJ9203" s="6"/>
      <c r="BC9203" s="6"/>
    </row>
    <row r="9204" spans="8:55">
      <c r="H9204" s="6"/>
      <c r="O9204" s="6"/>
      <c r="V9204" s="6"/>
      <c r="AJ9204" s="6"/>
      <c r="BC9204" s="6"/>
    </row>
    <row r="9205" spans="8:55">
      <c r="H9205" s="6"/>
      <c r="O9205" s="6"/>
      <c r="V9205" s="6"/>
      <c r="AJ9205" s="6"/>
      <c r="BC9205" s="6"/>
    </row>
    <row r="9206" spans="8:55">
      <c r="H9206" s="6"/>
      <c r="O9206" s="6"/>
      <c r="V9206" s="6"/>
      <c r="AJ9206" s="6"/>
      <c r="BC9206" s="6"/>
    </row>
    <row r="9207" spans="8:55">
      <c r="H9207" s="6"/>
      <c r="O9207" s="6"/>
      <c r="V9207" s="6"/>
      <c r="AJ9207" s="6"/>
      <c r="BC9207" s="6"/>
    </row>
    <row r="9208" spans="8:55">
      <c r="H9208" s="6"/>
      <c r="O9208" s="6"/>
      <c r="V9208" s="6"/>
      <c r="AJ9208" s="6"/>
      <c r="BC9208" s="6"/>
    </row>
    <row r="9209" spans="8:55">
      <c r="H9209" s="6"/>
      <c r="O9209" s="6"/>
      <c r="V9209" s="6"/>
      <c r="AJ9209" s="6"/>
      <c r="BC9209" s="6"/>
    </row>
    <row r="9210" spans="8:55">
      <c r="H9210" s="6"/>
      <c r="O9210" s="6"/>
      <c r="V9210" s="6"/>
      <c r="AJ9210" s="6"/>
      <c r="BC9210" s="6"/>
    </row>
    <row r="9211" spans="8:55">
      <c r="H9211" s="6"/>
      <c r="O9211" s="6"/>
      <c r="V9211" s="6"/>
      <c r="AJ9211" s="6"/>
      <c r="BC9211" s="6"/>
    </row>
    <row r="9212" spans="8:55">
      <c r="H9212" s="6"/>
      <c r="O9212" s="6"/>
      <c r="V9212" s="6"/>
      <c r="AJ9212" s="6"/>
      <c r="BC9212" s="6"/>
    </row>
    <row r="9213" spans="8:55">
      <c r="H9213" s="6"/>
      <c r="O9213" s="6"/>
      <c r="V9213" s="6"/>
      <c r="AJ9213" s="6"/>
      <c r="BC9213" s="6"/>
    </row>
    <row r="9214" spans="8:55">
      <c r="H9214" s="6"/>
      <c r="O9214" s="6"/>
      <c r="V9214" s="6"/>
      <c r="AJ9214" s="6"/>
      <c r="BC9214" s="6"/>
    </row>
    <row r="9215" spans="8:55">
      <c r="H9215" s="6"/>
      <c r="O9215" s="6"/>
      <c r="V9215" s="6"/>
      <c r="AJ9215" s="6"/>
      <c r="BC9215" s="6"/>
    </row>
    <row r="9216" spans="8:55">
      <c r="H9216" s="6"/>
      <c r="O9216" s="6"/>
      <c r="V9216" s="6"/>
      <c r="AJ9216" s="6"/>
      <c r="BC9216" s="6"/>
    </row>
    <row r="9217" spans="8:55">
      <c r="H9217" s="6"/>
      <c r="O9217" s="6"/>
      <c r="V9217" s="6"/>
      <c r="AJ9217" s="6"/>
      <c r="BC9217" s="6"/>
    </row>
    <row r="9218" spans="8:55">
      <c r="H9218" s="6"/>
      <c r="O9218" s="6"/>
      <c r="V9218" s="6"/>
      <c r="AJ9218" s="6"/>
      <c r="BC9218" s="6"/>
    </row>
    <row r="9219" spans="8:55">
      <c r="H9219" s="6"/>
      <c r="O9219" s="6"/>
      <c r="V9219" s="6"/>
      <c r="AJ9219" s="6"/>
      <c r="BC9219" s="6"/>
    </row>
    <row r="9220" spans="8:55">
      <c r="H9220" s="6"/>
      <c r="O9220" s="6"/>
      <c r="V9220" s="6"/>
      <c r="AJ9220" s="6"/>
      <c r="BC9220" s="6"/>
    </row>
    <row r="9221" spans="8:55">
      <c r="H9221" s="6"/>
      <c r="O9221" s="6"/>
      <c r="V9221" s="6"/>
      <c r="AJ9221" s="6"/>
      <c r="BC9221" s="6"/>
    </row>
    <row r="9222" spans="8:55">
      <c r="H9222" s="6"/>
      <c r="O9222" s="6"/>
      <c r="V9222" s="6"/>
      <c r="AJ9222" s="6"/>
      <c r="BC9222" s="6"/>
    </row>
    <row r="9223" spans="8:55">
      <c r="H9223" s="6"/>
      <c r="O9223" s="6"/>
      <c r="V9223" s="6"/>
      <c r="AJ9223" s="6"/>
      <c r="BC9223" s="6"/>
    </row>
    <row r="9224" spans="8:55">
      <c r="H9224" s="6"/>
      <c r="O9224" s="6"/>
      <c r="V9224" s="6"/>
      <c r="AJ9224" s="6"/>
      <c r="BC9224" s="6"/>
    </row>
    <row r="9225" spans="8:55">
      <c r="H9225" s="6"/>
      <c r="O9225" s="6"/>
      <c r="V9225" s="6"/>
      <c r="AJ9225" s="6"/>
      <c r="BC9225" s="6"/>
    </row>
    <row r="9226" spans="8:55">
      <c r="H9226" s="6"/>
      <c r="O9226" s="6"/>
      <c r="V9226" s="6"/>
      <c r="AJ9226" s="6"/>
      <c r="BC9226" s="6"/>
    </row>
    <row r="9227" spans="8:55">
      <c r="H9227" s="6"/>
      <c r="O9227" s="6"/>
      <c r="V9227" s="6"/>
      <c r="AJ9227" s="6"/>
      <c r="BC9227" s="6"/>
    </row>
    <row r="9228" spans="8:55">
      <c r="H9228" s="6"/>
      <c r="O9228" s="6"/>
      <c r="V9228" s="6"/>
      <c r="AJ9228" s="6"/>
      <c r="BC9228" s="6"/>
    </row>
    <row r="9229" spans="8:55">
      <c r="H9229" s="6"/>
      <c r="O9229" s="6"/>
      <c r="V9229" s="6"/>
      <c r="AJ9229" s="6"/>
      <c r="BC9229" s="6"/>
    </row>
    <row r="9230" spans="8:55">
      <c r="H9230" s="6"/>
      <c r="O9230" s="6"/>
      <c r="V9230" s="6"/>
      <c r="AJ9230" s="6"/>
      <c r="BC9230" s="6"/>
    </row>
    <row r="9231" spans="8:55">
      <c r="H9231" s="6"/>
      <c r="O9231" s="6"/>
      <c r="V9231" s="6"/>
      <c r="AJ9231" s="6"/>
      <c r="BC9231" s="6"/>
    </row>
    <row r="9232" spans="8:55">
      <c r="H9232" s="6"/>
      <c r="O9232" s="6"/>
      <c r="V9232" s="6"/>
      <c r="AJ9232" s="6"/>
      <c r="BC9232" s="6"/>
    </row>
    <row r="9233" spans="8:55">
      <c r="H9233" s="6"/>
      <c r="O9233" s="6"/>
      <c r="V9233" s="6"/>
      <c r="AJ9233" s="6"/>
      <c r="BC9233" s="6"/>
    </row>
    <row r="9234" spans="8:55">
      <c r="H9234" s="6"/>
      <c r="O9234" s="6"/>
      <c r="V9234" s="6"/>
      <c r="AJ9234" s="6"/>
      <c r="BC9234" s="6"/>
    </row>
    <row r="9235" spans="8:55">
      <c r="H9235" s="6"/>
      <c r="O9235" s="6"/>
      <c r="V9235" s="6"/>
      <c r="AJ9235" s="6"/>
      <c r="BC9235" s="6"/>
    </row>
    <row r="9236" spans="8:55">
      <c r="H9236" s="6"/>
      <c r="O9236" s="6"/>
      <c r="V9236" s="6"/>
      <c r="AJ9236" s="6"/>
      <c r="BC9236" s="6"/>
    </row>
    <row r="9237" spans="8:55">
      <c r="H9237" s="6"/>
      <c r="O9237" s="6"/>
      <c r="V9237" s="6"/>
      <c r="AJ9237" s="6"/>
      <c r="BC9237" s="6"/>
    </row>
    <row r="9238" spans="8:55">
      <c r="H9238" s="6"/>
      <c r="O9238" s="6"/>
      <c r="V9238" s="6"/>
      <c r="AJ9238" s="6"/>
      <c r="BC9238" s="6"/>
    </row>
    <row r="9239" spans="8:55">
      <c r="H9239" s="6"/>
      <c r="O9239" s="6"/>
      <c r="V9239" s="6"/>
      <c r="AJ9239" s="6"/>
      <c r="BC9239" s="6"/>
    </row>
    <row r="9240" spans="8:55">
      <c r="H9240" s="6"/>
      <c r="O9240" s="6"/>
      <c r="V9240" s="6"/>
      <c r="AJ9240" s="6"/>
      <c r="BC9240" s="6"/>
    </row>
    <row r="9241" spans="8:55">
      <c r="H9241" s="6"/>
      <c r="O9241" s="6"/>
      <c r="V9241" s="6"/>
      <c r="AJ9241" s="6"/>
      <c r="BC9241" s="6"/>
    </row>
    <row r="9242" spans="8:55">
      <c r="H9242" s="6"/>
      <c r="O9242" s="6"/>
      <c r="V9242" s="6"/>
      <c r="AJ9242" s="6"/>
      <c r="BC9242" s="6"/>
    </row>
    <row r="9243" spans="8:55">
      <c r="H9243" s="6"/>
      <c r="O9243" s="6"/>
      <c r="V9243" s="6"/>
      <c r="AJ9243" s="6"/>
      <c r="BC9243" s="6"/>
    </row>
    <row r="9244" spans="8:55">
      <c r="H9244" s="6"/>
      <c r="O9244" s="6"/>
      <c r="V9244" s="6"/>
      <c r="AJ9244" s="6"/>
      <c r="BC9244" s="6"/>
    </row>
    <row r="9245" spans="8:55">
      <c r="H9245" s="6"/>
      <c r="O9245" s="6"/>
      <c r="V9245" s="6"/>
      <c r="AJ9245" s="6"/>
      <c r="BC9245" s="6"/>
    </row>
    <row r="9246" spans="8:55">
      <c r="H9246" s="6"/>
      <c r="O9246" s="6"/>
      <c r="V9246" s="6"/>
      <c r="AJ9246" s="6"/>
      <c r="BC9246" s="6"/>
    </row>
    <row r="9247" spans="8:55">
      <c r="H9247" s="6"/>
      <c r="O9247" s="6"/>
      <c r="V9247" s="6"/>
      <c r="AJ9247" s="6"/>
      <c r="BC9247" s="6"/>
    </row>
    <row r="9248" spans="8:55">
      <c r="H9248" s="6"/>
      <c r="O9248" s="6"/>
      <c r="V9248" s="6"/>
      <c r="AJ9248" s="6"/>
      <c r="BC9248" s="6"/>
    </row>
    <row r="9249" spans="8:55">
      <c r="H9249" s="6"/>
      <c r="O9249" s="6"/>
      <c r="V9249" s="6"/>
      <c r="AJ9249" s="6"/>
      <c r="BC9249" s="6"/>
    </row>
    <row r="9250" spans="8:55">
      <c r="H9250" s="6"/>
      <c r="O9250" s="6"/>
      <c r="V9250" s="6"/>
      <c r="AJ9250" s="6"/>
      <c r="BC9250" s="6"/>
    </row>
    <row r="9251" spans="8:55">
      <c r="H9251" s="6"/>
      <c r="O9251" s="6"/>
      <c r="V9251" s="6"/>
      <c r="AJ9251" s="6"/>
      <c r="BC9251" s="6"/>
    </row>
    <row r="9252" spans="8:55">
      <c r="H9252" s="6"/>
      <c r="O9252" s="6"/>
      <c r="V9252" s="6"/>
      <c r="AJ9252" s="6"/>
      <c r="BC9252" s="6"/>
    </row>
    <row r="9253" spans="8:55">
      <c r="H9253" s="6"/>
      <c r="O9253" s="6"/>
      <c r="V9253" s="6"/>
      <c r="AJ9253" s="6"/>
      <c r="BC9253" s="6"/>
    </row>
    <row r="9254" spans="8:55">
      <c r="H9254" s="6"/>
      <c r="O9254" s="6"/>
      <c r="V9254" s="6"/>
      <c r="AJ9254" s="6"/>
      <c r="BC9254" s="6"/>
    </row>
    <row r="9255" spans="8:55">
      <c r="H9255" s="6"/>
      <c r="O9255" s="6"/>
      <c r="V9255" s="6"/>
      <c r="AJ9255" s="6"/>
      <c r="BC9255" s="6"/>
    </row>
    <row r="9256" spans="8:55">
      <c r="H9256" s="6"/>
      <c r="O9256" s="6"/>
      <c r="V9256" s="6"/>
      <c r="AJ9256" s="6"/>
      <c r="BC9256" s="6"/>
    </row>
    <row r="9257" spans="8:55">
      <c r="H9257" s="6"/>
      <c r="O9257" s="6"/>
      <c r="V9257" s="6"/>
      <c r="AJ9257" s="6"/>
      <c r="BC9257" s="6"/>
    </row>
    <row r="9258" spans="8:55">
      <c r="H9258" s="6"/>
      <c r="O9258" s="6"/>
      <c r="V9258" s="6"/>
      <c r="AJ9258" s="6"/>
      <c r="BC9258" s="6"/>
    </row>
    <row r="9259" spans="8:55">
      <c r="H9259" s="6"/>
      <c r="O9259" s="6"/>
      <c r="V9259" s="6"/>
      <c r="AJ9259" s="6"/>
      <c r="BC9259" s="6"/>
    </row>
    <row r="9260" spans="8:55">
      <c r="H9260" s="6"/>
      <c r="O9260" s="6"/>
      <c r="V9260" s="6"/>
      <c r="AJ9260" s="6"/>
      <c r="BC9260" s="6"/>
    </row>
    <row r="9261" spans="8:55">
      <c r="H9261" s="6"/>
      <c r="O9261" s="6"/>
      <c r="V9261" s="6"/>
      <c r="AJ9261" s="6"/>
      <c r="BC9261" s="6"/>
    </row>
    <row r="9262" spans="8:55">
      <c r="H9262" s="6"/>
      <c r="O9262" s="6"/>
      <c r="V9262" s="6"/>
      <c r="AJ9262" s="6"/>
      <c r="BC9262" s="6"/>
    </row>
    <row r="9263" spans="8:55">
      <c r="H9263" s="6"/>
      <c r="O9263" s="6"/>
      <c r="V9263" s="6"/>
      <c r="AJ9263" s="6"/>
      <c r="BC9263" s="6"/>
    </row>
    <row r="9264" spans="8:55">
      <c r="H9264" s="6"/>
      <c r="O9264" s="6"/>
      <c r="V9264" s="6"/>
      <c r="AJ9264" s="6"/>
      <c r="BC9264" s="6"/>
    </row>
    <row r="9265" spans="8:55">
      <c r="H9265" s="6"/>
      <c r="O9265" s="6"/>
      <c r="V9265" s="6"/>
      <c r="AJ9265" s="6"/>
      <c r="BC9265" s="6"/>
    </row>
    <row r="9266" spans="8:55">
      <c r="H9266" s="6"/>
      <c r="O9266" s="6"/>
      <c r="V9266" s="6"/>
      <c r="AJ9266" s="6"/>
      <c r="BC9266" s="6"/>
    </row>
    <row r="9267" spans="8:55">
      <c r="H9267" s="6"/>
      <c r="O9267" s="6"/>
      <c r="V9267" s="6"/>
      <c r="AJ9267" s="6"/>
      <c r="BC9267" s="6"/>
    </row>
    <row r="9268" spans="8:55">
      <c r="H9268" s="6"/>
      <c r="O9268" s="6"/>
      <c r="V9268" s="6"/>
      <c r="AJ9268" s="6"/>
      <c r="BC9268" s="6"/>
    </row>
    <row r="9269" spans="8:55">
      <c r="H9269" s="6"/>
      <c r="O9269" s="6"/>
      <c r="V9269" s="6"/>
      <c r="AJ9269" s="6"/>
      <c r="BC9269" s="6"/>
    </row>
    <row r="9270" spans="8:55">
      <c r="H9270" s="6"/>
      <c r="O9270" s="6"/>
      <c r="V9270" s="6"/>
      <c r="AJ9270" s="6"/>
      <c r="BC9270" s="6"/>
    </row>
    <row r="9271" spans="8:55">
      <c r="H9271" s="6"/>
      <c r="O9271" s="6"/>
      <c r="V9271" s="6"/>
      <c r="AJ9271" s="6"/>
      <c r="BC9271" s="6"/>
    </row>
    <row r="9272" spans="8:55">
      <c r="H9272" s="6"/>
      <c r="O9272" s="6"/>
      <c r="V9272" s="6"/>
      <c r="AJ9272" s="6"/>
      <c r="BC9272" s="6"/>
    </row>
    <row r="9273" spans="8:55">
      <c r="H9273" s="6"/>
      <c r="O9273" s="6"/>
      <c r="V9273" s="6"/>
      <c r="AJ9273" s="6"/>
      <c r="BC9273" s="6"/>
    </row>
    <row r="9274" spans="8:55">
      <c r="H9274" s="6"/>
      <c r="O9274" s="6"/>
      <c r="V9274" s="6"/>
      <c r="AJ9274" s="6"/>
      <c r="BC9274" s="6"/>
    </row>
    <row r="9275" spans="8:55">
      <c r="H9275" s="6"/>
      <c r="O9275" s="6"/>
      <c r="V9275" s="6"/>
      <c r="AJ9275" s="6"/>
      <c r="BC9275" s="6"/>
    </row>
    <row r="9276" spans="8:55">
      <c r="H9276" s="6"/>
      <c r="O9276" s="6"/>
      <c r="V9276" s="6"/>
      <c r="AJ9276" s="6"/>
      <c r="BC9276" s="6"/>
    </row>
    <row r="9277" spans="8:55">
      <c r="H9277" s="6"/>
      <c r="O9277" s="6"/>
      <c r="V9277" s="6"/>
      <c r="AJ9277" s="6"/>
      <c r="BC9277" s="6"/>
    </row>
    <row r="9278" spans="8:55">
      <c r="H9278" s="6"/>
      <c r="O9278" s="6"/>
      <c r="V9278" s="6"/>
      <c r="AJ9278" s="6"/>
      <c r="BC9278" s="6"/>
    </row>
    <row r="9279" spans="8:55">
      <c r="H9279" s="6"/>
      <c r="O9279" s="6"/>
      <c r="V9279" s="6"/>
      <c r="AJ9279" s="6"/>
      <c r="BC9279" s="6"/>
    </row>
    <row r="9280" spans="8:55">
      <c r="H9280" s="6"/>
      <c r="O9280" s="6"/>
      <c r="V9280" s="6"/>
      <c r="AJ9280" s="6"/>
      <c r="BC9280" s="6"/>
    </row>
    <row r="9281" spans="8:55">
      <c r="H9281" s="6"/>
      <c r="O9281" s="6"/>
      <c r="V9281" s="6"/>
      <c r="AJ9281" s="6"/>
      <c r="BC9281" s="6"/>
    </row>
    <row r="9282" spans="8:55">
      <c r="H9282" s="6"/>
      <c r="O9282" s="6"/>
      <c r="V9282" s="6"/>
      <c r="AJ9282" s="6"/>
      <c r="BC9282" s="6"/>
    </row>
    <row r="9283" spans="8:55">
      <c r="H9283" s="6"/>
      <c r="O9283" s="6"/>
      <c r="V9283" s="6"/>
      <c r="AJ9283" s="6"/>
      <c r="BC9283" s="6"/>
    </row>
    <row r="9284" spans="8:55">
      <c r="H9284" s="6"/>
      <c r="O9284" s="6"/>
      <c r="V9284" s="6"/>
      <c r="AJ9284" s="6"/>
      <c r="BC9284" s="6"/>
    </row>
    <row r="9285" spans="8:55">
      <c r="H9285" s="6"/>
      <c r="O9285" s="6"/>
      <c r="V9285" s="6"/>
      <c r="AJ9285" s="6"/>
      <c r="BC9285" s="6"/>
    </row>
    <row r="9286" spans="8:55">
      <c r="H9286" s="6"/>
      <c r="O9286" s="6"/>
      <c r="V9286" s="6"/>
      <c r="AJ9286" s="6"/>
      <c r="BC9286" s="6"/>
    </row>
    <row r="9287" spans="8:55">
      <c r="H9287" s="6"/>
      <c r="O9287" s="6"/>
      <c r="V9287" s="6"/>
      <c r="AJ9287" s="6"/>
      <c r="BC9287" s="6"/>
    </row>
    <row r="9288" spans="8:55">
      <c r="H9288" s="6"/>
      <c r="O9288" s="6"/>
      <c r="V9288" s="6"/>
      <c r="AJ9288" s="6"/>
      <c r="BC9288" s="6"/>
    </row>
    <row r="9289" spans="8:55">
      <c r="H9289" s="6"/>
      <c r="O9289" s="6"/>
      <c r="V9289" s="6"/>
      <c r="AJ9289" s="6"/>
      <c r="BC9289" s="6"/>
    </row>
    <row r="9290" spans="8:55">
      <c r="H9290" s="6"/>
      <c r="O9290" s="6"/>
      <c r="V9290" s="6"/>
      <c r="AJ9290" s="6"/>
      <c r="BC9290" s="6"/>
    </row>
    <row r="9291" spans="8:55">
      <c r="H9291" s="6"/>
      <c r="O9291" s="6"/>
      <c r="V9291" s="6"/>
      <c r="AJ9291" s="6"/>
      <c r="BC9291" s="6"/>
    </row>
    <row r="9292" spans="8:55">
      <c r="H9292" s="6"/>
      <c r="O9292" s="6"/>
      <c r="V9292" s="6"/>
      <c r="AJ9292" s="6"/>
      <c r="BC9292" s="6"/>
    </row>
    <row r="9293" spans="8:55">
      <c r="H9293" s="6"/>
      <c r="O9293" s="6"/>
      <c r="V9293" s="6"/>
      <c r="AJ9293" s="6"/>
      <c r="BC9293" s="6"/>
    </row>
    <row r="9294" spans="8:55">
      <c r="H9294" s="6"/>
      <c r="O9294" s="6"/>
      <c r="V9294" s="6"/>
      <c r="AJ9294" s="6"/>
      <c r="BC9294" s="6"/>
    </row>
    <row r="9295" spans="8:55">
      <c r="H9295" s="6"/>
      <c r="O9295" s="6"/>
      <c r="V9295" s="6"/>
      <c r="AJ9295" s="6"/>
      <c r="BC9295" s="6"/>
    </row>
    <row r="9296" spans="8:55">
      <c r="H9296" s="6"/>
      <c r="O9296" s="6"/>
      <c r="V9296" s="6"/>
      <c r="AJ9296" s="6"/>
      <c r="BC9296" s="6"/>
    </row>
    <row r="9297" spans="8:55">
      <c r="H9297" s="6"/>
      <c r="O9297" s="6"/>
      <c r="V9297" s="6"/>
      <c r="AJ9297" s="6"/>
      <c r="BC9297" s="6"/>
    </row>
    <row r="9298" spans="8:55">
      <c r="H9298" s="6"/>
      <c r="O9298" s="6"/>
      <c r="V9298" s="6"/>
      <c r="AJ9298" s="6"/>
      <c r="BC9298" s="6"/>
    </row>
    <row r="9299" spans="8:55">
      <c r="H9299" s="6"/>
      <c r="O9299" s="6"/>
      <c r="V9299" s="6"/>
      <c r="AJ9299" s="6"/>
      <c r="BC9299" s="6"/>
    </row>
    <row r="9300" spans="8:55">
      <c r="H9300" s="6"/>
      <c r="O9300" s="6"/>
      <c r="V9300" s="6"/>
      <c r="AJ9300" s="6"/>
      <c r="BC9300" s="6"/>
    </row>
    <row r="9301" spans="8:55">
      <c r="H9301" s="6"/>
      <c r="O9301" s="6"/>
      <c r="V9301" s="6"/>
      <c r="AJ9301" s="6"/>
      <c r="BC9301" s="6"/>
    </row>
    <row r="9302" spans="8:55">
      <c r="H9302" s="6"/>
      <c r="O9302" s="6"/>
      <c r="V9302" s="6"/>
      <c r="AJ9302" s="6"/>
      <c r="BC9302" s="6"/>
    </row>
    <row r="9303" spans="8:55">
      <c r="H9303" s="6"/>
      <c r="O9303" s="6"/>
      <c r="V9303" s="6"/>
      <c r="AJ9303" s="6"/>
      <c r="BC9303" s="6"/>
    </row>
    <row r="9304" spans="8:55">
      <c r="H9304" s="6"/>
      <c r="O9304" s="6"/>
      <c r="V9304" s="6"/>
      <c r="AJ9304" s="6"/>
      <c r="BC9304" s="6"/>
    </row>
    <row r="9305" spans="8:55">
      <c r="H9305" s="6"/>
      <c r="O9305" s="6"/>
      <c r="V9305" s="6"/>
      <c r="AJ9305" s="6"/>
      <c r="BC9305" s="6"/>
    </row>
    <row r="9306" spans="8:55">
      <c r="H9306" s="6"/>
      <c r="O9306" s="6"/>
      <c r="V9306" s="6"/>
      <c r="AJ9306" s="6"/>
      <c r="BC9306" s="6"/>
    </row>
    <row r="9307" spans="8:55">
      <c r="H9307" s="6"/>
      <c r="O9307" s="6"/>
      <c r="V9307" s="6"/>
      <c r="AJ9307" s="6"/>
      <c r="BC9307" s="6"/>
    </row>
    <row r="9308" spans="8:55">
      <c r="H9308" s="6"/>
      <c r="O9308" s="6"/>
      <c r="V9308" s="6"/>
      <c r="AJ9308" s="6"/>
      <c r="BC9308" s="6"/>
    </row>
    <row r="9309" spans="8:55">
      <c r="H9309" s="6"/>
      <c r="O9309" s="6"/>
      <c r="V9309" s="6"/>
      <c r="AJ9309" s="6"/>
      <c r="BC9309" s="6"/>
    </row>
    <row r="9310" spans="8:55">
      <c r="H9310" s="6"/>
      <c r="O9310" s="6"/>
      <c r="V9310" s="6"/>
      <c r="AJ9310" s="6"/>
      <c r="BC9310" s="6"/>
    </row>
    <row r="9311" spans="8:55">
      <c r="H9311" s="6"/>
      <c r="O9311" s="6"/>
      <c r="V9311" s="6"/>
      <c r="AJ9311" s="6"/>
      <c r="BC9311" s="6"/>
    </row>
    <row r="9312" spans="8:55">
      <c r="H9312" s="6"/>
      <c r="O9312" s="6"/>
      <c r="V9312" s="6"/>
      <c r="AJ9312" s="6"/>
      <c r="BC9312" s="6"/>
    </row>
    <row r="9313" spans="8:55">
      <c r="H9313" s="6"/>
      <c r="O9313" s="6"/>
      <c r="V9313" s="6"/>
      <c r="AJ9313" s="6"/>
      <c r="BC9313" s="6"/>
    </row>
    <row r="9314" spans="8:55">
      <c r="H9314" s="6"/>
      <c r="O9314" s="6"/>
      <c r="V9314" s="6"/>
      <c r="AJ9314" s="6"/>
      <c r="BC9314" s="6"/>
    </row>
    <row r="9315" spans="8:55">
      <c r="H9315" s="6"/>
      <c r="O9315" s="6"/>
      <c r="V9315" s="6"/>
      <c r="AJ9315" s="6"/>
      <c r="BC9315" s="6"/>
    </row>
    <row r="9316" spans="8:55">
      <c r="H9316" s="6"/>
      <c r="O9316" s="6"/>
      <c r="V9316" s="6"/>
      <c r="AJ9316" s="6"/>
      <c r="BC9316" s="6"/>
    </row>
    <row r="9317" spans="8:55">
      <c r="H9317" s="6"/>
      <c r="O9317" s="6"/>
      <c r="V9317" s="6"/>
      <c r="AJ9317" s="6"/>
      <c r="BC9317" s="6"/>
    </row>
    <row r="9318" spans="8:55">
      <c r="H9318" s="6"/>
      <c r="O9318" s="6"/>
      <c r="V9318" s="6"/>
      <c r="AJ9318" s="6"/>
      <c r="BC9318" s="6"/>
    </row>
    <row r="9319" spans="8:55">
      <c r="H9319" s="6"/>
      <c r="O9319" s="6"/>
      <c r="V9319" s="6"/>
      <c r="AJ9319" s="6"/>
      <c r="BC9319" s="6"/>
    </row>
    <row r="9320" spans="8:55">
      <c r="H9320" s="6"/>
      <c r="O9320" s="6"/>
      <c r="V9320" s="6"/>
      <c r="AJ9320" s="6"/>
      <c r="BC9320" s="6"/>
    </row>
    <row r="9321" spans="8:55">
      <c r="H9321" s="6"/>
      <c r="O9321" s="6"/>
      <c r="V9321" s="6"/>
      <c r="AJ9321" s="6"/>
      <c r="BC9321" s="6"/>
    </row>
    <row r="9322" spans="8:55">
      <c r="H9322" s="6"/>
      <c r="O9322" s="6"/>
      <c r="V9322" s="6"/>
      <c r="AJ9322" s="6"/>
      <c r="BC9322" s="6"/>
    </row>
    <row r="9323" spans="8:55">
      <c r="H9323" s="6"/>
      <c r="O9323" s="6"/>
      <c r="V9323" s="6"/>
      <c r="AJ9323" s="6"/>
      <c r="BC9323" s="6"/>
    </row>
    <row r="9324" spans="8:55">
      <c r="H9324" s="6"/>
      <c r="O9324" s="6"/>
      <c r="V9324" s="6"/>
      <c r="AJ9324" s="6"/>
      <c r="BC9324" s="6"/>
    </row>
    <row r="9325" spans="8:55">
      <c r="H9325" s="6"/>
      <c r="O9325" s="6"/>
      <c r="V9325" s="6"/>
      <c r="AJ9325" s="6"/>
      <c r="BC9325" s="6"/>
    </row>
    <row r="9326" spans="8:55">
      <c r="H9326" s="6"/>
      <c r="O9326" s="6"/>
      <c r="V9326" s="6"/>
      <c r="AJ9326" s="6"/>
      <c r="BC9326" s="6"/>
    </row>
    <row r="9327" spans="8:55">
      <c r="H9327" s="6"/>
      <c r="O9327" s="6"/>
      <c r="V9327" s="6"/>
      <c r="AJ9327" s="6"/>
      <c r="BC9327" s="6"/>
    </row>
    <row r="9328" spans="8:55">
      <c r="H9328" s="6"/>
      <c r="O9328" s="6"/>
      <c r="V9328" s="6"/>
      <c r="AJ9328" s="6"/>
      <c r="BC9328" s="6"/>
    </row>
    <row r="9329" spans="8:55">
      <c r="H9329" s="6"/>
      <c r="O9329" s="6"/>
      <c r="V9329" s="6"/>
      <c r="AJ9329" s="6"/>
      <c r="BC9329" s="6"/>
    </row>
    <row r="9330" spans="8:55">
      <c r="H9330" s="6"/>
      <c r="O9330" s="6"/>
      <c r="V9330" s="6"/>
      <c r="AJ9330" s="6"/>
      <c r="BC9330" s="6"/>
    </row>
    <row r="9331" spans="8:55">
      <c r="H9331" s="6"/>
      <c r="O9331" s="6"/>
      <c r="V9331" s="6"/>
      <c r="AJ9331" s="6"/>
      <c r="BC9331" s="6"/>
    </row>
    <row r="9332" spans="8:55">
      <c r="H9332" s="6"/>
      <c r="O9332" s="6"/>
      <c r="V9332" s="6"/>
      <c r="AJ9332" s="6"/>
      <c r="BC9332" s="6"/>
    </row>
    <row r="9333" spans="8:55">
      <c r="H9333" s="6"/>
      <c r="O9333" s="6"/>
      <c r="V9333" s="6"/>
      <c r="AJ9333" s="6"/>
      <c r="BC9333" s="6"/>
    </row>
    <row r="9334" spans="8:55">
      <c r="H9334" s="6"/>
      <c r="O9334" s="6"/>
      <c r="V9334" s="6"/>
      <c r="AJ9334" s="6"/>
      <c r="BC9334" s="6"/>
    </row>
    <row r="9335" spans="8:55">
      <c r="H9335" s="6"/>
      <c r="O9335" s="6"/>
      <c r="V9335" s="6"/>
      <c r="AJ9335" s="6"/>
      <c r="BC9335" s="6"/>
    </row>
    <row r="9336" spans="8:55">
      <c r="H9336" s="6"/>
      <c r="O9336" s="6"/>
      <c r="V9336" s="6"/>
      <c r="AJ9336" s="6"/>
      <c r="BC9336" s="6"/>
    </row>
    <row r="9337" spans="8:55">
      <c r="H9337" s="6"/>
      <c r="O9337" s="6"/>
      <c r="V9337" s="6"/>
      <c r="AJ9337" s="6"/>
      <c r="BC9337" s="6"/>
    </row>
    <row r="9338" spans="8:55">
      <c r="H9338" s="6"/>
      <c r="O9338" s="6"/>
      <c r="V9338" s="6"/>
      <c r="AJ9338" s="6"/>
      <c r="BC9338" s="6"/>
    </row>
    <row r="9339" spans="8:55">
      <c r="H9339" s="6"/>
      <c r="O9339" s="6"/>
      <c r="V9339" s="6"/>
      <c r="AJ9339" s="6"/>
      <c r="BC9339" s="6"/>
    </row>
    <row r="9340" spans="8:55">
      <c r="H9340" s="6"/>
      <c r="O9340" s="6"/>
      <c r="V9340" s="6"/>
      <c r="AJ9340" s="6"/>
      <c r="BC9340" s="6"/>
    </row>
    <row r="9341" spans="8:55">
      <c r="H9341" s="6"/>
      <c r="O9341" s="6"/>
      <c r="V9341" s="6"/>
      <c r="AJ9341" s="6"/>
      <c r="BC9341" s="6"/>
    </row>
    <row r="9342" spans="8:55">
      <c r="H9342" s="6"/>
      <c r="O9342" s="6"/>
      <c r="V9342" s="6"/>
      <c r="AJ9342" s="6"/>
      <c r="BC9342" s="6"/>
    </row>
    <row r="9343" spans="8:55">
      <c r="H9343" s="6"/>
      <c r="O9343" s="6"/>
      <c r="V9343" s="6"/>
      <c r="AJ9343" s="6"/>
      <c r="BC9343" s="6"/>
    </row>
    <row r="9344" spans="8:55">
      <c r="H9344" s="6"/>
      <c r="O9344" s="6"/>
      <c r="V9344" s="6"/>
      <c r="AJ9344" s="6"/>
      <c r="BC9344" s="6"/>
    </row>
    <row r="9345" spans="8:55">
      <c r="H9345" s="6"/>
      <c r="O9345" s="6"/>
      <c r="V9345" s="6"/>
      <c r="AJ9345" s="6"/>
      <c r="BC9345" s="6"/>
    </row>
    <row r="9346" spans="8:55">
      <c r="H9346" s="6"/>
      <c r="O9346" s="6"/>
      <c r="V9346" s="6"/>
      <c r="AJ9346" s="6"/>
      <c r="BC9346" s="6"/>
    </row>
    <row r="9347" spans="8:55">
      <c r="H9347" s="6"/>
      <c r="O9347" s="6"/>
      <c r="V9347" s="6"/>
      <c r="AJ9347" s="6"/>
      <c r="BC9347" s="6"/>
    </row>
    <row r="9348" spans="8:55">
      <c r="H9348" s="6"/>
      <c r="O9348" s="6"/>
      <c r="V9348" s="6"/>
      <c r="AJ9348" s="6"/>
      <c r="BC9348" s="6"/>
    </row>
    <row r="9349" spans="8:55">
      <c r="H9349" s="6"/>
      <c r="O9349" s="6"/>
      <c r="V9349" s="6"/>
      <c r="AJ9349" s="6"/>
      <c r="BC9349" s="6"/>
    </row>
    <row r="9350" spans="8:55">
      <c r="H9350" s="6"/>
      <c r="O9350" s="6"/>
      <c r="V9350" s="6"/>
      <c r="AJ9350" s="6"/>
      <c r="BC9350" s="6"/>
    </row>
    <row r="9351" spans="8:55">
      <c r="H9351" s="6"/>
      <c r="O9351" s="6"/>
      <c r="V9351" s="6"/>
      <c r="AJ9351" s="6"/>
      <c r="BC9351" s="6"/>
    </row>
    <row r="9352" spans="8:55">
      <c r="H9352" s="6"/>
      <c r="O9352" s="6"/>
      <c r="V9352" s="6"/>
      <c r="AJ9352" s="6"/>
      <c r="BC9352" s="6"/>
    </row>
    <row r="9353" spans="8:55">
      <c r="H9353" s="6"/>
      <c r="O9353" s="6"/>
      <c r="V9353" s="6"/>
      <c r="AJ9353" s="6"/>
      <c r="BC9353" s="6"/>
    </row>
    <row r="9354" spans="8:55">
      <c r="H9354" s="6"/>
      <c r="O9354" s="6"/>
      <c r="V9354" s="6"/>
      <c r="AJ9354" s="6"/>
      <c r="BC9354" s="6"/>
    </row>
    <row r="9355" spans="8:55">
      <c r="H9355" s="6"/>
      <c r="O9355" s="6"/>
      <c r="V9355" s="6"/>
      <c r="AJ9355" s="6"/>
      <c r="BC9355" s="6"/>
    </row>
    <row r="9356" spans="8:55">
      <c r="H9356" s="6"/>
      <c r="O9356" s="6"/>
      <c r="V9356" s="6"/>
      <c r="AJ9356" s="6"/>
      <c r="BC9356" s="6"/>
    </row>
    <row r="9357" spans="8:55">
      <c r="H9357" s="6"/>
      <c r="O9357" s="6"/>
      <c r="V9357" s="6"/>
      <c r="AJ9357" s="6"/>
      <c r="BC9357" s="6"/>
    </row>
    <row r="9358" spans="8:55">
      <c r="H9358" s="6"/>
      <c r="O9358" s="6"/>
      <c r="V9358" s="6"/>
      <c r="AJ9358" s="6"/>
      <c r="BC9358" s="6"/>
    </row>
    <row r="9359" spans="8:55">
      <c r="H9359" s="6"/>
      <c r="O9359" s="6"/>
      <c r="V9359" s="6"/>
      <c r="AJ9359" s="6"/>
      <c r="BC9359" s="6"/>
    </row>
    <row r="9360" spans="8:55">
      <c r="H9360" s="6"/>
      <c r="O9360" s="6"/>
      <c r="V9360" s="6"/>
      <c r="AJ9360" s="6"/>
      <c r="BC9360" s="6"/>
    </row>
    <row r="9361" spans="8:55">
      <c r="H9361" s="6"/>
      <c r="O9361" s="6"/>
      <c r="V9361" s="6"/>
      <c r="AJ9361" s="6"/>
      <c r="BC9361" s="6"/>
    </row>
    <row r="9362" spans="8:55">
      <c r="H9362" s="6"/>
      <c r="O9362" s="6"/>
      <c r="V9362" s="6"/>
      <c r="AJ9362" s="6"/>
      <c r="BC9362" s="6"/>
    </row>
    <row r="9363" spans="8:55">
      <c r="H9363" s="6"/>
      <c r="O9363" s="6"/>
      <c r="V9363" s="6"/>
      <c r="AJ9363" s="6"/>
      <c r="BC9363" s="6"/>
    </row>
    <row r="9364" spans="8:55">
      <c r="H9364" s="6"/>
      <c r="O9364" s="6"/>
      <c r="V9364" s="6"/>
      <c r="AJ9364" s="6"/>
      <c r="BC9364" s="6"/>
    </row>
    <row r="9365" spans="8:55">
      <c r="H9365" s="6"/>
      <c r="O9365" s="6"/>
      <c r="V9365" s="6"/>
      <c r="AJ9365" s="6"/>
      <c r="BC9365" s="6"/>
    </row>
    <row r="9366" spans="8:55">
      <c r="H9366" s="6"/>
      <c r="O9366" s="6"/>
      <c r="V9366" s="6"/>
      <c r="AJ9366" s="6"/>
      <c r="BC9366" s="6"/>
    </row>
    <row r="9367" spans="8:55">
      <c r="H9367" s="6"/>
      <c r="O9367" s="6"/>
      <c r="V9367" s="6"/>
      <c r="AJ9367" s="6"/>
      <c r="BC9367" s="6"/>
    </row>
    <row r="9368" spans="8:55">
      <c r="H9368" s="6"/>
      <c r="O9368" s="6"/>
      <c r="V9368" s="6"/>
      <c r="AJ9368" s="6"/>
      <c r="BC9368" s="6"/>
    </row>
    <row r="9369" spans="8:55">
      <c r="H9369" s="6"/>
      <c r="O9369" s="6"/>
      <c r="V9369" s="6"/>
      <c r="AJ9369" s="6"/>
      <c r="BC9369" s="6"/>
    </row>
    <row r="9370" spans="8:55">
      <c r="H9370" s="6"/>
      <c r="O9370" s="6"/>
      <c r="V9370" s="6"/>
      <c r="AJ9370" s="6"/>
      <c r="BC9370" s="6"/>
    </row>
    <row r="9371" spans="8:55">
      <c r="H9371" s="6"/>
      <c r="O9371" s="6"/>
      <c r="V9371" s="6"/>
      <c r="AJ9371" s="6"/>
      <c r="BC9371" s="6"/>
    </row>
    <row r="9372" spans="8:55">
      <c r="H9372" s="6"/>
      <c r="O9372" s="6"/>
      <c r="V9372" s="6"/>
      <c r="AJ9372" s="6"/>
      <c r="BC9372" s="6"/>
    </row>
    <row r="9373" spans="8:55">
      <c r="H9373" s="6"/>
      <c r="O9373" s="6"/>
      <c r="V9373" s="6"/>
      <c r="AJ9373" s="6"/>
      <c r="BC9373" s="6"/>
    </row>
    <row r="9374" spans="8:55">
      <c r="H9374" s="6"/>
      <c r="O9374" s="6"/>
      <c r="V9374" s="6"/>
      <c r="AJ9374" s="6"/>
      <c r="BC9374" s="6"/>
    </row>
    <row r="9375" spans="8:55">
      <c r="H9375" s="6"/>
      <c r="O9375" s="6"/>
      <c r="V9375" s="6"/>
      <c r="AJ9375" s="6"/>
      <c r="BC9375" s="6"/>
    </row>
    <row r="9376" spans="8:55">
      <c r="H9376" s="6"/>
      <c r="O9376" s="6"/>
      <c r="V9376" s="6"/>
      <c r="AJ9376" s="6"/>
      <c r="BC9376" s="6"/>
    </row>
    <row r="9377" spans="8:55">
      <c r="H9377" s="6"/>
      <c r="O9377" s="6"/>
      <c r="V9377" s="6"/>
      <c r="AJ9377" s="6"/>
      <c r="BC9377" s="6"/>
    </row>
    <row r="9378" spans="8:55">
      <c r="H9378" s="6"/>
      <c r="O9378" s="6"/>
      <c r="V9378" s="6"/>
      <c r="AJ9378" s="6"/>
      <c r="BC9378" s="6"/>
    </row>
    <row r="9379" spans="8:55">
      <c r="H9379" s="6"/>
      <c r="O9379" s="6"/>
      <c r="V9379" s="6"/>
      <c r="AJ9379" s="6"/>
      <c r="BC9379" s="6"/>
    </row>
    <row r="9380" spans="8:55">
      <c r="H9380" s="6"/>
      <c r="O9380" s="6"/>
      <c r="V9380" s="6"/>
      <c r="AJ9380" s="6"/>
      <c r="BC9380" s="6"/>
    </row>
    <row r="9381" spans="8:55">
      <c r="H9381" s="6"/>
      <c r="O9381" s="6"/>
      <c r="V9381" s="6"/>
      <c r="AJ9381" s="6"/>
      <c r="BC9381" s="6"/>
    </row>
    <row r="9382" spans="8:55">
      <c r="H9382" s="6"/>
      <c r="O9382" s="6"/>
      <c r="V9382" s="6"/>
      <c r="AJ9382" s="6"/>
      <c r="BC9382" s="6"/>
    </row>
    <row r="9383" spans="8:55">
      <c r="H9383" s="6"/>
      <c r="O9383" s="6"/>
      <c r="V9383" s="6"/>
      <c r="AJ9383" s="6"/>
      <c r="BC9383" s="6"/>
    </row>
    <row r="9384" spans="8:55">
      <c r="H9384" s="6"/>
      <c r="O9384" s="6"/>
      <c r="V9384" s="6"/>
      <c r="AJ9384" s="6"/>
      <c r="BC9384" s="6"/>
    </row>
    <row r="9385" spans="8:55">
      <c r="H9385" s="6"/>
      <c r="O9385" s="6"/>
      <c r="V9385" s="6"/>
      <c r="AJ9385" s="6"/>
      <c r="BC9385" s="6"/>
    </row>
    <row r="9386" spans="8:55">
      <c r="H9386" s="6"/>
      <c r="O9386" s="6"/>
      <c r="V9386" s="6"/>
      <c r="AJ9386" s="6"/>
      <c r="BC9386" s="6"/>
    </row>
    <row r="9387" spans="8:55">
      <c r="H9387" s="6"/>
      <c r="O9387" s="6"/>
      <c r="V9387" s="6"/>
      <c r="AJ9387" s="6"/>
      <c r="BC9387" s="6"/>
    </row>
    <row r="9388" spans="8:55">
      <c r="H9388" s="6"/>
      <c r="O9388" s="6"/>
      <c r="V9388" s="6"/>
      <c r="AJ9388" s="6"/>
      <c r="BC9388" s="6"/>
    </row>
    <row r="9389" spans="8:55">
      <c r="H9389" s="6"/>
      <c r="O9389" s="6"/>
      <c r="V9389" s="6"/>
      <c r="AJ9389" s="6"/>
      <c r="BC9389" s="6"/>
    </row>
    <row r="9390" spans="8:55">
      <c r="H9390" s="6"/>
      <c r="O9390" s="6"/>
      <c r="V9390" s="6"/>
      <c r="AJ9390" s="6"/>
      <c r="BC9390" s="6"/>
    </row>
    <row r="9391" spans="8:55">
      <c r="H9391" s="6"/>
      <c r="O9391" s="6"/>
      <c r="V9391" s="6"/>
      <c r="AJ9391" s="6"/>
      <c r="BC9391" s="6"/>
    </row>
    <row r="9392" spans="8:55">
      <c r="H9392" s="6"/>
      <c r="O9392" s="6"/>
      <c r="V9392" s="6"/>
      <c r="AJ9392" s="6"/>
      <c r="BC9392" s="6"/>
    </row>
    <row r="9393" spans="8:55">
      <c r="H9393" s="6"/>
      <c r="O9393" s="6"/>
      <c r="V9393" s="6"/>
      <c r="AJ9393" s="6"/>
      <c r="BC9393" s="6"/>
    </row>
    <row r="9394" spans="8:55">
      <c r="H9394" s="6"/>
      <c r="O9394" s="6"/>
      <c r="V9394" s="6"/>
      <c r="AJ9394" s="6"/>
      <c r="BC9394" s="6"/>
    </row>
    <row r="9395" spans="8:55">
      <c r="H9395" s="6"/>
      <c r="O9395" s="6"/>
      <c r="V9395" s="6"/>
      <c r="AJ9395" s="6"/>
      <c r="BC9395" s="6"/>
    </row>
    <row r="9396" spans="8:55">
      <c r="H9396" s="6"/>
      <c r="O9396" s="6"/>
      <c r="V9396" s="6"/>
      <c r="AJ9396" s="6"/>
      <c r="BC9396" s="6"/>
    </row>
    <row r="9397" spans="8:55">
      <c r="H9397" s="6"/>
      <c r="O9397" s="6"/>
      <c r="V9397" s="6"/>
      <c r="AJ9397" s="6"/>
      <c r="BC9397" s="6"/>
    </row>
    <row r="9398" spans="8:55">
      <c r="H9398" s="6"/>
      <c r="O9398" s="6"/>
      <c r="V9398" s="6"/>
      <c r="AJ9398" s="6"/>
      <c r="BC9398" s="6"/>
    </row>
    <row r="9399" spans="8:55">
      <c r="H9399" s="6"/>
      <c r="O9399" s="6"/>
      <c r="V9399" s="6"/>
      <c r="AJ9399" s="6"/>
      <c r="BC9399" s="6"/>
    </row>
    <row r="9400" spans="8:55">
      <c r="H9400" s="6"/>
      <c r="O9400" s="6"/>
      <c r="V9400" s="6"/>
      <c r="AJ9400" s="6"/>
      <c r="BC9400" s="6"/>
    </row>
    <row r="9401" spans="8:55">
      <c r="H9401" s="6"/>
      <c r="O9401" s="6"/>
      <c r="V9401" s="6"/>
      <c r="AJ9401" s="6"/>
      <c r="BC9401" s="6"/>
    </row>
    <row r="9402" spans="8:55">
      <c r="H9402" s="6"/>
      <c r="O9402" s="6"/>
      <c r="V9402" s="6"/>
      <c r="AJ9402" s="6"/>
      <c r="BC9402" s="6"/>
    </row>
    <row r="9403" spans="8:55">
      <c r="H9403" s="6"/>
      <c r="O9403" s="6"/>
      <c r="V9403" s="6"/>
      <c r="AJ9403" s="6"/>
      <c r="BC9403" s="6"/>
    </row>
    <row r="9404" spans="8:55">
      <c r="H9404" s="6"/>
      <c r="O9404" s="6"/>
      <c r="V9404" s="6"/>
      <c r="AJ9404" s="6"/>
      <c r="BC9404" s="6"/>
    </row>
    <row r="9405" spans="8:55">
      <c r="H9405" s="6"/>
      <c r="O9405" s="6"/>
      <c r="V9405" s="6"/>
      <c r="AJ9405" s="6"/>
      <c r="BC9405" s="6"/>
    </row>
    <row r="9406" spans="8:55">
      <c r="H9406" s="6"/>
      <c r="O9406" s="6"/>
      <c r="V9406" s="6"/>
      <c r="AJ9406" s="6"/>
      <c r="BC9406" s="6"/>
    </row>
    <row r="9407" spans="8:55">
      <c r="H9407" s="6"/>
      <c r="O9407" s="6"/>
      <c r="V9407" s="6"/>
      <c r="AJ9407" s="6"/>
      <c r="BC9407" s="6"/>
    </row>
    <row r="9408" spans="8:55">
      <c r="H9408" s="6"/>
      <c r="O9408" s="6"/>
      <c r="V9408" s="6"/>
      <c r="AJ9408" s="6"/>
      <c r="BC9408" s="6"/>
    </row>
    <row r="9409" spans="8:55">
      <c r="H9409" s="6"/>
      <c r="O9409" s="6"/>
      <c r="V9409" s="6"/>
      <c r="AJ9409" s="6"/>
      <c r="BC9409" s="6"/>
    </row>
    <row r="9410" spans="8:55">
      <c r="H9410" s="6"/>
      <c r="O9410" s="6"/>
      <c r="V9410" s="6"/>
      <c r="AJ9410" s="6"/>
      <c r="BC9410" s="6"/>
    </row>
    <row r="9411" spans="8:55">
      <c r="H9411" s="6"/>
      <c r="O9411" s="6"/>
      <c r="V9411" s="6"/>
      <c r="AJ9411" s="6"/>
      <c r="BC9411" s="6"/>
    </row>
    <row r="9412" spans="8:55">
      <c r="H9412" s="6"/>
      <c r="O9412" s="6"/>
      <c r="V9412" s="6"/>
      <c r="AJ9412" s="6"/>
      <c r="BC9412" s="6"/>
    </row>
    <row r="9413" spans="8:55">
      <c r="H9413" s="6"/>
      <c r="O9413" s="6"/>
      <c r="V9413" s="6"/>
      <c r="AJ9413" s="6"/>
      <c r="BC9413" s="6"/>
    </row>
    <row r="9414" spans="8:55">
      <c r="H9414" s="6"/>
      <c r="O9414" s="6"/>
      <c r="V9414" s="6"/>
      <c r="AJ9414" s="6"/>
      <c r="BC9414" s="6"/>
    </row>
    <row r="9415" spans="8:55">
      <c r="H9415" s="6"/>
      <c r="O9415" s="6"/>
      <c r="V9415" s="6"/>
      <c r="AJ9415" s="6"/>
      <c r="BC9415" s="6"/>
    </row>
    <row r="9416" spans="8:55">
      <c r="H9416" s="6"/>
      <c r="O9416" s="6"/>
      <c r="V9416" s="6"/>
      <c r="AJ9416" s="6"/>
      <c r="BC9416" s="6"/>
    </row>
    <row r="9417" spans="8:55">
      <c r="H9417" s="6"/>
      <c r="O9417" s="6"/>
      <c r="V9417" s="6"/>
      <c r="AJ9417" s="6"/>
      <c r="BC9417" s="6"/>
    </row>
    <row r="9418" spans="8:55">
      <c r="H9418" s="6"/>
      <c r="O9418" s="6"/>
      <c r="V9418" s="6"/>
      <c r="AJ9418" s="6"/>
      <c r="BC9418" s="6"/>
    </row>
    <row r="9419" spans="8:55">
      <c r="H9419" s="6"/>
      <c r="O9419" s="6"/>
      <c r="V9419" s="6"/>
      <c r="AJ9419" s="6"/>
      <c r="BC9419" s="6"/>
    </row>
    <row r="9420" spans="8:55">
      <c r="H9420" s="6"/>
      <c r="O9420" s="6"/>
      <c r="V9420" s="6"/>
      <c r="AJ9420" s="6"/>
      <c r="BC9420" s="6"/>
    </row>
    <row r="9421" spans="8:55">
      <c r="H9421" s="6"/>
      <c r="O9421" s="6"/>
      <c r="V9421" s="6"/>
      <c r="AJ9421" s="6"/>
      <c r="BC9421" s="6"/>
    </row>
    <row r="9422" spans="8:55">
      <c r="H9422" s="6"/>
      <c r="O9422" s="6"/>
      <c r="V9422" s="6"/>
      <c r="AJ9422" s="6"/>
      <c r="BC9422" s="6"/>
    </row>
    <row r="9423" spans="8:55">
      <c r="H9423" s="6"/>
      <c r="O9423" s="6"/>
      <c r="V9423" s="6"/>
      <c r="AJ9423" s="6"/>
      <c r="BC9423" s="6"/>
    </row>
    <row r="9424" spans="8:55">
      <c r="H9424" s="6"/>
      <c r="O9424" s="6"/>
      <c r="V9424" s="6"/>
      <c r="AJ9424" s="6"/>
      <c r="BC9424" s="6"/>
    </row>
    <row r="9425" spans="8:55">
      <c r="H9425" s="6"/>
      <c r="O9425" s="6"/>
      <c r="V9425" s="6"/>
      <c r="AJ9425" s="6"/>
      <c r="BC9425" s="6"/>
    </row>
    <row r="9426" spans="8:55">
      <c r="H9426" s="6"/>
      <c r="O9426" s="6"/>
      <c r="V9426" s="6"/>
      <c r="AJ9426" s="6"/>
      <c r="BC9426" s="6"/>
    </row>
    <row r="9427" spans="8:55">
      <c r="H9427" s="6"/>
      <c r="O9427" s="6"/>
      <c r="V9427" s="6"/>
      <c r="AJ9427" s="6"/>
      <c r="BC9427" s="6"/>
    </row>
    <row r="9428" spans="8:55">
      <c r="H9428" s="6"/>
      <c r="O9428" s="6"/>
      <c r="V9428" s="6"/>
      <c r="AJ9428" s="6"/>
      <c r="BC9428" s="6"/>
    </row>
    <row r="9429" spans="8:55">
      <c r="H9429" s="6"/>
      <c r="O9429" s="6"/>
      <c r="V9429" s="6"/>
      <c r="AJ9429" s="6"/>
      <c r="BC9429" s="6"/>
    </row>
    <row r="9430" spans="8:55">
      <c r="H9430" s="6"/>
      <c r="O9430" s="6"/>
      <c r="V9430" s="6"/>
      <c r="AJ9430" s="6"/>
      <c r="BC9430" s="6"/>
    </row>
    <row r="9431" spans="8:55">
      <c r="H9431" s="6"/>
      <c r="O9431" s="6"/>
      <c r="V9431" s="6"/>
      <c r="AJ9431" s="6"/>
      <c r="BC9431" s="6"/>
    </row>
    <row r="9432" spans="8:55">
      <c r="H9432" s="6"/>
      <c r="O9432" s="6"/>
      <c r="V9432" s="6"/>
      <c r="AJ9432" s="6"/>
      <c r="BC9432" s="6"/>
    </row>
    <row r="9433" spans="8:55">
      <c r="H9433" s="6"/>
      <c r="O9433" s="6"/>
      <c r="V9433" s="6"/>
      <c r="AJ9433" s="6"/>
      <c r="BC9433" s="6"/>
    </row>
    <row r="9434" spans="8:55">
      <c r="H9434" s="6"/>
      <c r="O9434" s="6"/>
      <c r="V9434" s="6"/>
      <c r="AJ9434" s="6"/>
      <c r="BC9434" s="6"/>
    </row>
    <row r="9435" spans="8:55">
      <c r="H9435" s="6"/>
      <c r="O9435" s="6"/>
      <c r="V9435" s="6"/>
      <c r="AJ9435" s="6"/>
      <c r="BC9435" s="6"/>
    </row>
    <row r="9436" spans="8:55">
      <c r="H9436" s="6"/>
      <c r="O9436" s="6"/>
      <c r="V9436" s="6"/>
      <c r="AJ9436" s="6"/>
      <c r="BC9436" s="6"/>
    </row>
    <row r="9437" spans="8:55">
      <c r="H9437" s="6"/>
      <c r="O9437" s="6"/>
      <c r="V9437" s="6"/>
      <c r="AJ9437" s="6"/>
      <c r="BC9437" s="6"/>
    </row>
    <row r="9438" spans="8:55">
      <c r="H9438" s="6"/>
      <c r="O9438" s="6"/>
      <c r="V9438" s="6"/>
      <c r="AJ9438" s="6"/>
      <c r="BC9438" s="6"/>
    </row>
    <row r="9439" spans="8:55">
      <c r="H9439" s="6"/>
      <c r="O9439" s="6"/>
      <c r="V9439" s="6"/>
      <c r="AJ9439" s="6"/>
      <c r="BC9439" s="6"/>
    </row>
    <row r="9440" spans="8:55">
      <c r="H9440" s="6"/>
      <c r="O9440" s="6"/>
      <c r="V9440" s="6"/>
      <c r="AJ9440" s="6"/>
      <c r="BC9440" s="6"/>
    </row>
    <row r="9441" spans="8:55">
      <c r="H9441" s="6"/>
      <c r="O9441" s="6"/>
      <c r="V9441" s="6"/>
      <c r="AJ9441" s="6"/>
      <c r="BC9441" s="6"/>
    </row>
    <row r="9442" spans="8:55">
      <c r="H9442" s="6"/>
      <c r="O9442" s="6"/>
      <c r="V9442" s="6"/>
      <c r="AJ9442" s="6"/>
      <c r="BC9442" s="6"/>
    </row>
    <row r="9443" spans="8:55">
      <c r="H9443" s="6"/>
      <c r="O9443" s="6"/>
      <c r="V9443" s="6"/>
      <c r="AJ9443" s="6"/>
      <c r="BC9443" s="6"/>
    </row>
    <row r="9444" spans="8:55">
      <c r="H9444" s="6"/>
      <c r="O9444" s="6"/>
      <c r="V9444" s="6"/>
      <c r="AJ9444" s="6"/>
      <c r="BC9444" s="6"/>
    </row>
    <row r="9445" spans="8:55">
      <c r="H9445" s="6"/>
      <c r="O9445" s="6"/>
      <c r="V9445" s="6"/>
      <c r="AJ9445" s="6"/>
      <c r="BC9445" s="6"/>
    </row>
    <row r="9446" spans="8:55">
      <c r="H9446" s="6"/>
      <c r="O9446" s="6"/>
      <c r="V9446" s="6"/>
      <c r="AJ9446" s="6"/>
      <c r="BC9446" s="6"/>
    </row>
    <row r="9447" spans="8:55">
      <c r="H9447" s="6"/>
      <c r="O9447" s="6"/>
      <c r="V9447" s="6"/>
      <c r="AJ9447" s="6"/>
      <c r="BC9447" s="6"/>
    </row>
    <row r="9448" spans="8:55">
      <c r="H9448" s="6"/>
      <c r="O9448" s="6"/>
      <c r="V9448" s="6"/>
      <c r="AJ9448" s="6"/>
      <c r="BC9448" s="6"/>
    </row>
    <row r="9449" spans="8:55">
      <c r="H9449" s="6"/>
      <c r="O9449" s="6"/>
      <c r="V9449" s="6"/>
      <c r="AJ9449" s="6"/>
      <c r="BC9449" s="6"/>
    </row>
    <row r="9450" spans="8:55">
      <c r="H9450" s="6"/>
      <c r="O9450" s="6"/>
      <c r="V9450" s="6"/>
      <c r="AJ9450" s="6"/>
      <c r="BC9450" s="6"/>
    </row>
    <row r="9451" spans="8:55">
      <c r="H9451" s="6"/>
      <c r="O9451" s="6"/>
      <c r="V9451" s="6"/>
      <c r="AJ9451" s="6"/>
      <c r="BC9451" s="6"/>
    </row>
    <row r="9452" spans="8:55">
      <c r="H9452" s="6"/>
      <c r="O9452" s="6"/>
      <c r="V9452" s="6"/>
      <c r="AJ9452" s="6"/>
      <c r="BC9452" s="6"/>
    </row>
    <row r="9453" spans="8:55">
      <c r="H9453" s="6"/>
      <c r="O9453" s="6"/>
      <c r="V9453" s="6"/>
      <c r="AJ9453" s="6"/>
      <c r="BC9453" s="6"/>
    </row>
    <row r="9454" spans="8:55">
      <c r="H9454" s="6"/>
      <c r="O9454" s="6"/>
      <c r="V9454" s="6"/>
      <c r="AJ9454" s="6"/>
      <c r="BC9454" s="6"/>
    </row>
    <row r="9455" spans="8:55">
      <c r="H9455" s="6"/>
      <c r="O9455" s="6"/>
      <c r="V9455" s="6"/>
      <c r="AJ9455" s="6"/>
      <c r="BC9455" s="6"/>
    </row>
    <row r="9456" spans="8:55">
      <c r="H9456" s="6"/>
      <c r="O9456" s="6"/>
      <c r="V9456" s="6"/>
      <c r="AJ9456" s="6"/>
      <c r="BC9456" s="6"/>
    </row>
    <row r="9457" spans="8:55">
      <c r="H9457" s="6"/>
      <c r="O9457" s="6"/>
      <c r="V9457" s="6"/>
      <c r="AJ9457" s="6"/>
      <c r="BC9457" s="6"/>
    </row>
    <row r="9458" spans="8:55">
      <c r="H9458" s="6"/>
      <c r="O9458" s="6"/>
      <c r="V9458" s="6"/>
      <c r="AJ9458" s="6"/>
      <c r="BC9458" s="6"/>
    </row>
    <row r="9459" spans="8:55">
      <c r="H9459" s="6"/>
      <c r="O9459" s="6"/>
      <c r="V9459" s="6"/>
      <c r="AJ9459" s="6"/>
      <c r="BC9459" s="6"/>
    </row>
    <row r="9460" spans="8:55">
      <c r="H9460" s="6"/>
      <c r="O9460" s="6"/>
      <c r="V9460" s="6"/>
      <c r="AJ9460" s="6"/>
      <c r="BC9460" s="6"/>
    </row>
    <row r="9461" spans="8:55">
      <c r="H9461" s="6"/>
      <c r="O9461" s="6"/>
      <c r="V9461" s="6"/>
      <c r="AJ9461" s="6"/>
      <c r="BC9461" s="6"/>
    </row>
    <row r="9462" spans="8:55">
      <c r="H9462" s="6"/>
      <c r="O9462" s="6"/>
      <c r="V9462" s="6"/>
      <c r="AJ9462" s="6"/>
      <c r="BC9462" s="6"/>
    </row>
    <row r="9463" spans="8:55">
      <c r="H9463" s="6"/>
      <c r="O9463" s="6"/>
      <c r="V9463" s="6"/>
      <c r="AJ9463" s="6"/>
      <c r="BC9463" s="6"/>
    </row>
    <row r="9464" spans="8:55">
      <c r="H9464" s="6"/>
      <c r="O9464" s="6"/>
      <c r="V9464" s="6"/>
      <c r="AJ9464" s="6"/>
      <c r="BC9464" s="6"/>
    </row>
    <row r="9465" spans="8:55">
      <c r="H9465" s="6"/>
      <c r="O9465" s="6"/>
      <c r="V9465" s="6"/>
      <c r="AJ9465" s="6"/>
      <c r="BC9465" s="6"/>
    </row>
    <row r="9466" spans="8:55">
      <c r="H9466" s="6"/>
      <c r="O9466" s="6"/>
      <c r="V9466" s="6"/>
      <c r="AJ9466" s="6"/>
      <c r="BC9466" s="6"/>
    </row>
    <row r="9467" spans="8:55">
      <c r="H9467" s="6"/>
      <c r="O9467" s="6"/>
      <c r="V9467" s="6"/>
      <c r="AJ9467" s="6"/>
      <c r="BC9467" s="6"/>
    </row>
    <row r="9468" spans="8:55">
      <c r="H9468" s="6"/>
      <c r="O9468" s="6"/>
      <c r="V9468" s="6"/>
      <c r="AJ9468" s="6"/>
      <c r="BC9468" s="6"/>
    </row>
    <row r="9469" spans="8:55">
      <c r="H9469" s="6"/>
      <c r="O9469" s="6"/>
      <c r="V9469" s="6"/>
      <c r="AJ9469" s="6"/>
      <c r="BC9469" s="6"/>
    </row>
    <row r="9470" spans="8:55">
      <c r="H9470" s="6"/>
      <c r="O9470" s="6"/>
      <c r="V9470" s="6"/>
      <c r="AJ9470" s="6"/>
      <c r="BC9470" s="6"/>
    </row>
    <row r="9471" spans="8:55">
      <c r="H9471" s="6"/>
      <c r="O9471" s="6"/>
      <c r="V9471" s="6"/>
      <c r="AJ9471" s="6"/>
      <c r="BC9471" s="6"/>
    </row>
    <row r="9472" spans="8:55">
      <c r="H9472" s="6"/>
      <c r="O9472" s="6"/>
      <c r="V9472" s="6"/>
      <c r="AJ9472" s="6"/>
      <c r="BC9472" s="6"/>
    </row>
    <row r="9473" spans="8:55">
      <c r="H9473" s="6"/>
      <c r="O9473" s="6"/>
      <c r="V9473" s="6"/>
      <c r="AJ9473" s="6"/>
      <c r="BC9473" s="6"/>
    </row>
    <row r="9474" spans="8:55">
      <c r="H9474" s="6"/>
      <c r="O9474" s="6"/>
      <c r="V9474" s="6"/>
      <c r="AJ9474" s="6"/>
      <c r="BC9474" s="6"/>
    </row>
    <row r="9475" spans="8:55">
      <c r="H9475" s="6"/>
      <c r="O9475" s="6"/>
      <c r="V9475" s="6"/>
      <c r="AJ9475" s="6"/>
      <c r="BC9475" s="6"/>
    </row>
    <row r="9476" spans="8:55">
      <c r="H9476" s="6"/>
      <c r="O9476" s="6"/>
      <c r="V9476" s="6"/>
      <c r="AJ9476" s="6"/>
      <c r="BC9476" s="6"/>
    </row>
    <row r="9477" spans="8:55">
      <c r="H9477" s="6"/>
      <c r="O9477" s="6"/>
      <c r="V9477" s="6"/>
      <c r="AJ9477" s="6"/>
      <c r="BC9477" s="6"/>
    </row>
    <row r="9478" spans="8:55">
      <c r="H9478" s="6"/>
      <c r="O9478" s="6"/>
      <c r="V9478" s="6"/>
      <c r="AJ9478" s="6"/>
      <c r="BC9478" s="6"/>
    </row>
    <row r="9479" spans="8:55">
      <c r="H9479" s="6"/>
      <c r="O9479" s="6"/>
      <c r="V9479" s="6"/>
      <c r="AJ9479" s="6"/>
      <c r="BC9479" s="6"/>
    </row>
    <row r="9480" spans="8:55">
      <c r="H9480" s="6"/>
      <c r="O9480" s="6"/>
      <c r="V9480" s="6"/>
      <c r="AJ9480" s="6"/>
      <c r="BC9480" s="6"/>
    </row>
    <row r="9481" spans="8:55">
      <c r="H9481" s="6"/>
      <c r="O9481" s="6"/>
      <c r="V9481" s="6"/>
      <c r="AJ9481" s="6"/>
      <c r="BC9481" s="6"/>
    </row>
    <row r="9482" spans="8:55">
      <c r="H9482" s="6"/>
      <c r="O9482" s="6"/>
      <c r="V9482" s="6"/>
      <c r="AJ9482" s="6"/>
      <c r="BC9482" s="6"/>
    </row>
    <row r="9483" spans="8:55">
      <c r="H9483" s="6"/>
      <c r="O9483" s="6"/>
      <c r="V9483" s="6"/>
      <c r="AJ9483" s="6"/>
      <c r="BC9483" s="6"/>
    </row>
    <row r="9484" spans="8:55">
      <c r="H9484" s="6"/>
      <c r="O9484" s="6"/>
      <c r="V9484" s="6"/>
      <c r="AJ9484" s="6"/>
      <c r="BC9484" s="6"/>
    </row>
    <row r="9485" spans="8:55">
      <c r="H9485" s="6"/>
      <c r="O9485" s="6"/>
      <c r="V9485" s="6"/>
      <c r="AJ9485" s="6"/>
      <c r="BC9485" s="6"/>
    </row>
    <row r="9486" spans="8:55">
      <c r="H9486" s="6"/>
      <c r="O9486" s="6"/>
      <c r="V9486" s="6"/>
      <c r="AJ9486" s="6"/>
      <c r="BC9486" s="6"/>
    </row>
    <row r="9487" spans="8:55">
      <c r="H9487" s="6"/>
      <c r="O9487" s="6"/>
      <c r="V9487" s="6"/>
      <c r="AJ9487" s="6"/>
      <c r="BC9487" s="6"/>
    </row>
    <row r="9488" spans="8:55">
      <c r="H9488" s="6"/>
      <c r="O9488" s="6"/>
      <c r="V9488" s="6"/>
      <c r="AJ9488" s="6"/>
      <c r="BC9488" s="6"/>
    </row>
    <row r="9489" spans="8:55">
      <c r="H9489" s="6"/>
      <c r="O9489" s="6"/>
      <c r="V9489" s="6"/>
      <c r="AJ9489" s="6"/>
      <c r="BC9489" s="6"/>
    </row>
    <row r="9490" spans="8:55">
      <c r="H9490" s="6"/>
      <c r="O9490" s="6"/>
      <c r="V9490" s="6"/>
      <c r="AJ9490" s="6"/>
      <c r="BC9490" s="6"/>
    </row>
    <row r="9491" spans="8:55">
      <c r="H9491" s="6"/>
      <c r="O9491" s="6"/>
      <c r="V9491" s="6"/>
      <c r="AJ9491" s="6"/>
      <c r="BC9491" s="6"/>
    </row>
    <row r="9492" spans="8:55">
      <c r="H9492" s="6"/>
      <c r="O9492" s="6"/>
      <c r="V9492" s="6"/>
      <c r="AJ9492" s="6"/>
      <c r="BC9492" s="6"/>
    </row>
    <row r="9493" spans="8:55">
      <c r="H9493" s="6"/>
      <c r="O9493" s="6"/>
      <c r="V9493" s="6"/>
      <c r="AJ9493" s="6"/>
      <c r="BC9493" s="6"/>
    </row>
    <row r="9494" spans="8:55">
      <c r="H9494" s="6"/>
      <c r="O9494" s="6"/>
      <c r="V9494" s="6"/>
      <c r="AJ9494" s="6"/>
      <c r="BC9494" s="6"/>
    </row>
    <row r="9495" spans="8:55">
      <c r="H9495" s="6"/>
      <c r="O9495" s="6"/>
      <c r="V9495" s="6"/>
      <c r="AJ9495" s="6"/>
      <c r="BC9495" s="6"/>
    </row>
    <row r="9496" spans="8:55">
      <c r="H9496" s="6"/>
      <c r="O9496" s="6"/>
      <c r="V9496" s="6"/>
      <c r="AJ9496" s="6"/>
      <c r="BC9496" s="6"/>
    </row>
    <row r="9497" spans="8:55">
      <c r="H9497" s="6"/>
      <c r="O9497" s="6"/>
      <c r="V9497" s="6"/>
      <c r="AJ9497" s="6"/>
      <c r="BC9497" s="6"/>
    </row>
    <row r="9498" spans="8:55">
      <c r="H9498" s="6"/>
      <c r="O9498" s="6"/>
      <c r="V9498" s="6"/>
      <c r="AJ9498" s="6"/>
      <c r="BC9498" s="6"/>
    </row>
    <row r="9499" spans="8:55">
      <c r="H9499" s="6"/>
      <c r="O9499" s="6"/>
      <c r="V9499" s="6"/>
      <c r="AJ9499" s="6"/>
      <c r="BC9499" s="6"/>
    </row>
    <row r="9500" spans="8:55">
      <c r="H9500" s="6"/>
      <c r="O9500" s="6"/>
      <c r="V9500" s="6"/>
      <c r="AJ9500" s="6"/>
      <c r="BC9500" s="6"/>
    </row>
    <row r="9501" spans="8:55">
      <c r="H9501" s="6"/>
      <c r="O9501" s="6"/>
      <c r="V9501" s="6"/>
      <c r="AJ9501" s="6"/>
      <c r="BC9501" s="6"/>
    </row>
    <row r="9502" spans="8:55">
      <c r="H9502" s="6"/>
      <c r="O9502" s="6"/>
      <c r="V9502" s="6"/>
      <c r="AJ9502" s="6"/>
      <c r="BC9502" s="6"/>
    </row>
    <row r="9503" spans="8:55">
      <c r="H9503" s="6"/>
      <c r="O9503" s="6"/>
      <c r="V9503" s="6"/>
      <c r="AJ9503" s="6"/>
      <c r="BC9503" s="6"/>
    </row>
    <row r="9504" spans="8:55">
      <c r="H9504" s="6"/>
      <c r="O9504" s="6"/>
      <c r="V9504" s="6"/>
      <c r="AJ9504" s="6"/>
      <c r="BC9504" s="6"/>
    </row>
    <row r="9505" spans="8:55">
      <c r="H9505" s="6"/>
      <c r="O9505" s="6"/>
      <c r="V9505" s="6"/>
      <c r="AJ9505" s="6"/>
      <c r="BC9505" s="6"/>
    </row>
    <row r="9506" spans="8:55">
      <c r="H9506" s="6"/>
      <c r="O9506" s="6"/>
      <c r="V9506" s="6"/>
      <c r="AJ9506" s="6"/>
      <c r="BC9506" s="6"/>
    </row>
    <row r="9507" spans="8:55">
      <c r="H9507" s="6"/>
      <c r="O9507" s="6"/>
      <c r="V9507" s="6"/>
      <c r="AJ9507" s="6"/>
      <c r="BC9507" s="6"/>
    </row>
    <row r="9508" spans="8:55">
      <c r="H9508" s="6"/>
      <c r="O9508" s="6"/>
      <c r="V9508" s="6"/>
      <c r="AJ9508" s="6"/>
      <c r="BC9508" s="6"/>
    </row>
    <row r="9509" spans="8:55">
      <c r="H9509" s="6"/>
      <c r="O9509" s="6"/>
      <c r="V9509" s="6"/>
      <c r="AJ9509" s="6"/>
      <c r="BC9509" s="6"/>
    </row>
    <row r="9510" spans="8:55">
      <c r="H9510" s="6"/>
      <c r="O9510" s="6"/>
      <c r="V9510" s="6"/>
      <c r="AJ9510" s="6"/>
      <c r="BC9510" s="6"/>
    </row>
    <row r="9511" spans="8:55">
      <c r="H9511" s="6"/>
      <c r="O9511" s="6"/>
      <c r="V9511" s="6"/>
      <c r="AJ9511" s="6"/>
      <c r="BC9511" s="6"/>
    </row>
    <row r="9512" spans="8:55">
      <c r="H9512" s="6"/>
      <c r="O9512" s="6"/>
      <c r="V9512" s="6"/>
      <c r="AJ9512" s="6"/>
      <c r="BC9512" s="6"/>
    </row>
    <row r="9513" spans="8:55">
      <c r="H9513" s="6"/>
      <c r="O9513" s="6"/>
      <c r="V9513" s="6"/>
      <c r="AJ9513" s="6"/>
      <c r="BC9513" s="6"/>
    </row>
    <row r="9514" spans="8:55">
      <c r="H9514" s="6"/>
      <c r="O9514" s="6"/>
      <c r="V9514" s="6"/>
      <c r="AJ9514" s="6"/>
      <c r="BC9514" s="6"/>
    </row>
    <row r="9515" spans="8:55">
      <c r="H9515" s="6"/>
      <c r="O9515" s="6"/>
      <c r="V9515" s="6"/>
      <c r="AJ9515" s="6"/>
      <c r="BC9515" s="6"/>
    </row>
    <row r="9516" spans="8:55">
      <c r="H9516" s="6"/>
      <c r="O9516" s="6"/>
      <c r="V9516" s="6"/>
      <c r="AJ9516" s="6"/>
      <c r="BC9516" s="6"/>
    </row>
    <row r="9517" spans="8:55">
      <c r="H9517" s="6"/>
      <c r="O9517" s="6"/>
      <c r="V9517" s="6"/>
      <c r="AJ9517" s="6"/>
      <c r="BC9517" s="6"/>
    </row>
    <row r="9518" spans="8:55">
      <c r="H9518" s="6"/>
      <c r="O9518" s="6"/>
      <c r="V9518" s="6"/>
      <c r="AJ9518" s="6"/>
      <c r="BC9518" s="6"/>
    </row>
    <row r="9519" spans="8:55">
      <c r="H9519" s="6"/>
      <c r="O9519" s="6"/>
      <c r="V9519" s="6"/>
      <c r="AJ9519" s="6"/>
      <c r="BC9519" s="6"/>
    </row>
    <row r="9520" spans="8:55">
      <c r="H9520" s="6"/>
      <c r="O9520" s="6"/>
      <c r="V9520" s="6"/>
      <c r="AJ9520" s="6"/>
      <c r="BC9520" s="6"/>
    </row>
    <row r="9521" spans="8:55">
      <c r="H9521" s="6"/>
      <c r="O9521" s="6"/>
      <c r="V9521" s="6"/>
      <c r="AJ9521" s="6"/>
      <c r="BC9521" s="6"/>
    </row>
    <row r="9522" spans="8:55">
      <c r="H9522" s="6"/>
      <c r="O9522" s="6"/>
      <c r="V9522" s="6"/>
      <c r="AJ9522" s="6"/>
      <c r="BC9522" s="6"/>
    </row>
    <row r="9523" spans="8:55">
      <c r="H9523" s="6"/>
      <c r="O9523" s="6"/>
      <c r="V9523" s="6"/>
      <c r="AJ9523" s="6"/>
      <c r="BC9523" s="6"/>
    </row>
    <row r="9524" spans="8:55">
      <c r="H9524" s="6"/>
      <c r="O9524" s="6"/>
      <c r="V9524" s="6"/>
      <c r="AJ9524" s="6"/>
      <c r="BC9524" s="6"/>
    </row>
    <row r="9525" spans="8:55">
      <c r="H9525" s="6"/>
      <c r="O9525" s="6"/>
      <c r="V9525" s="6"/>
      <c r="AJ9525" s="6"/>
      <c r="BC9525" s="6"/>
    </row>
    <row r="9526" spans="8:55">
      <c r="H9526" s="6"/>
      <c r="O9526" s="6"/>
      <c r="V9526" s="6"/>
      <c r="AJ9526" s="6"/>
      <c r="BC9526" s="6"/>
    </row>
    <row r="9527" spans="8:55">
      <c r="H9527" s="6"/>
      <c r="O9527" s="6"/>
      <c r="V9527" s="6"/>
      <c r="AJ9527" s="6"/>
      <c r="BC9527" s="6"/>
    </row>
    <row r="9528" spans="8:55">
      <c r="H9528" s="6"/>
      <c r="O9528" s="6"/>
      <c r="V9528" s="6"/>
      <c r="AJ9528" s="6"/>
      <c r="BC9528" s="6"/>
    </row>
    <row r="9529" spans="8:55">
      <c r="H9529" s="6"/>
      <c r="O9529" s="6"/>
      <c r="V9529" s="6"/>
      <c r="AJ9529" s="6"/>
      <c r="BC9529" s="6"/>
    </row>
    <row r="9530" spans="8:55">
      <c r="H9530" s="6"/>
      <c r="O9530" s="6"/>
      <c r="V9530" s="6"/>
      <c r="AJ9530" s="6"/>
      <c r="BC9530" s="6"/>
    </row>
    <row r="9531" spans="8:55">
      <c r="H9531" s="6"/>
      <c r="O9531" s="6"/>
      <c r="V9531" s="6"/>
      <c r="AJ9531" s="6"/>
      <c r="BC9531" s="6"/>
    </row>
    <row r="9532" spans="8:55">
      <c r="H9532" s="6"/>
      <c r="O9532" s="6"/>
      <c r="V9532" s="6"/>
      <c r="AJ9532" s="6"/>
      <c r="BC9532" s="6"/>
    </row>
    <row r="9533" spans="8:55">
      <c r="H9533" s="6"/>
      <c r="O9533" s="6"/>
      <c r="V9533" s="6"/>
      <c r="AJ9533" s="6"/>
      <c r="BC9533" s="6"/>
    </row>
    <row r="9534" spans="8:55">
      <c r="H9534" s="6"/>
      <c r="O9534" s="6"/>
      <c r="V9534" s="6"/>
      <c r="AJ9534" s="6"/>
      <c r="BC9534" s="6"/>
    </row>
    <row r="9535" spans="8:55">
      <c r="H9535" s="6"/>
      <c r="O9535" s="6"/>
      <c r="V9535" s="6"/>
      <c r="AJ9535" s="6"/>
      <c r="BC9535" s="6"/>
    </row>
    <row r="9536" spans="8:55">
      <c r="H9536" s="6"/>
      <c r="O9536" s="6"/>
      <c r="V9536" s="6"/>
      <c r="AJ9536" s="6"/>
      <c r="BC9536" s="6"/>
    </row>
    <row r="9537" spans="8:55">
      <c r="H9537" s="6"/>
      <c r="O9537" s="6"/>
      <c r="V9537" s="6"/>
      <c r="AJ9537" s="6"/>
      <c r="BC9537" s="6"/>
    </row>
    <row r="9538" spans="8:55">
      <c r="H9538" s="6"/>
      <c r="O9538" s="6"/>
      <c r="V9538" s="6"/>
      <c r="AJ9538" s="6"/>
      <c r="BC9538" s="6"/>
    </row>
    <row r="9539" spans="8:55">
      <c r="H9539" s="6"/>
      <c r="O9539" s="6"/>
      <c r="V9539" s="6"/>
      <c r="AJ9539" s="6"/>
      <c r="BC9539" s="6"/>
    </row>
    <row r="9540" spans="8:55">
      <c r="H9540" s="6"/>
      <c r="O9540" s="6"/>
      <c r="V9540" s="6"/>
      <c r="AJ9540" s="6"/>
      <c r="BC9540" s="6"/>
    </row>
    <row r="9541" spans="8:55">
      <c r="H9541" s="6"/>
      <c r="O9541" s="6"/>
      <c r="V9541" s="6"/>
      <c r="AJ9541" s="6"/>
      <c r="BC9541" s="6"/>
    </row>
    <row r="9542" spans="8:55">
      <c r="H9542" s="6"/>
      <c r="O9542" s="6"/>
      <c r="V9542" s="6"/>
      <c r="AJ9542" s="6"/>
      <c r="BC9542" s="6"/>
    </row>
    <row r="9543" spans="8:55">
      <c r="H9543" s="6"/>
      <c r="O9543" s="6"/>
      <c r="V9543" s="6"/>
      <c r="AJ9543" s="6"/>
      <c r="BC9543" s="6"/>
    </row>
    <row r="9544" spans="8:55">
      <c r="H9544" s="6"/>
      <c r="O9544" s="6"/>
      <c r="V9544" s="6"/>
      <c r="AJ9544" s="6"/>
      <c r="BC9544" s="6"/>
    </row>
    <row r="9545" spans="8:55">
      <c r="H9545" s="6"/>
      <c r="O9545" s="6"/>
      <c r="V9545" s="6"/>
      <c r="AJ9545" s="6"/>
      <c r="BC9545" s="6"/>
    </row>
    <row r="9546" spans="8:55">
      <c r="H9546" s="6"/>
      <c r="O9546" s="6"/>
      <c r="V9546" s="6"/>
      <c r="AJ9546" s="6"/>
      <c r="BC9546" s="6"/>
    </row>
    <row r="9547" spans="8:55">
      <c r="H9547" s="6"/>
      <c r="O9547" s="6"/>
      <c r="V9547" s="6"/>
      <c r="AJ9547" s="6"/>
      <c r="BC9547" s="6"/>
    </row>
    <row r="9548" spans="8:55">
      <c r="H9548" s="6"/>
      <c r="O9548" s="6"/>
      <c r="V9548" s="6"/>
      <c r="AJ9548" s="6"/>
      <c r="BC9548" s="6"/>
    </row>
    <row r="9549" spans="8:55">
      <c r="H9549" s="6"/>
      <c r="O9549" s="6"/>
      <c r="V9549" s="6"/>
      <c r="AJ9549" s="6"/>
      <c r="BC9549" s="6"/>
    </row>
    <row r="9550" spans="8:55">
      <c r="H9550" s="6"/>
      <c r="O9550" s="6"/>
      <c r="V9550" s="6"/>
      <c r="AJ9550" s="6"/>
      <c r="BC9550" s="6"/>
    </row>
    <row r="9551" spans="8:55">
      <c r="H9551" s="6"/>
      <c r="O9551" s="6"/>
      <c r="V9551" s="6"/>
      <c r="AJ9551" s="6"/>
      <c r="BC9551" s="6"/>
    </row>
    <row r="9552" spans="8:55">
      <c r="H9552" s="6"/>
      <c r="O9552" s="6"/>
      <c r="V9552" s="6"/>
      <c r="AJ9552" s="6"/>
      <c r="BC9552" s="6"/>
    </row>
    <row r="9553" spans="8:55">
      <c r="H9553" s="6"/>
      <c r="O9553" s="6"/>
      <c r="V9553" s="6"/>
      <c r="AJ9553" s="6"/>
      <c r="BC9553" s="6"/>
    </row>
    <row r="9554" spans="8:55">
      <c r="H9554" s="6"/>
      <c r="O9554" s="6"/>
      <c r="V9554" s="6"/>
      <c r="AJ9554" s="6"/>
      <c r="BC9554" s="6"/>
    </row>
    <row r="9555" spans="8:55">
      <c r="H9555" s="6"/>
      <c r="O9555" s="6"/>
      <c r="V9555" s="6"/>
      <c r="AJ9555" s="6"/>
      <c r="BC9555" s="6"/>
    </row>
    <row r="9556" spans="8:55">
      <c r="H9556" s="6"/>
      <c r="O9556" s="6"/>
      <c r="V9556" s="6"/>
      <c r="AJ9556" s="6"/>
      <c r="BC9556" s="6"/>
    </row>
    <row r="9557" spans="8:55">
      <c r="H9557" s="6"/>
      <c r="O9557" s="6"/>
      <c r="V9557" s="6"/>
      <c r="AJ9557" s="6"/>
      <c r="BC9557" s="6"/>
    </row>
    <row r="9558" spans="8:55">
      <c r="H9558" s="6"/>
      <c r="O9558" s="6"/>
      <c r="V9558" s="6"/>
      <c r="AJ9558" s="6"/>
      <c r="BC9558" s="6"/>
    </row>
    <row r="9559" spans="8:55">
      <c r="H9559" s="6"/>
      <c r="O9559" s="6"/>
      <c r="V9559" s="6"/>
      <c r="AJ9559" s="6"/>
      <c r="BC9559" s="6"/>
    </row>
    <row r="9560" spans="8:55">
      <c r="H9560" s="6"/>
      <c r="O9560" s="6"/>
      <c r="V9560" s="6"/>
      <c r="AJ9560" s="6"/>
      <c r="BC9560" s="6"/>
    </row>
    <row r="9561" spans="8:55">
      <c r="H9561" s="6"/>
      <c r="O9561" s="6"/>
      <c r="V9561" s="6"/>
      <c r="AJ9561" s="6"/>
      <c r="BC9561" s="6"/>
    </row>
    <row r="9562" spans="8:55">
      <c r="H9562" s="6"/>
      <c r="O9562" s="6"/>
      <c r="V9562" s="6"/>
      <c r="AJ9562" s="6"/>
      <c r="BC9562" s="6"/>
    </row>
    <row r="9563" spans="8:55">
      <c r="H9563" s="6"/>
      <c r="O9563" s="6"/>
      <c r="V9563" s="6"/>
      <c r="AJ9563" s="6"/>
      <c r="BC9563" s="6"/>
    </row>
    <row r="9564" spans="8:55">
      <c r="H9564" s="6"/>
      <c r="O9564" s="6"/>
      <c r="V9564" s="6"/>
      <c r="AJ9564" s="6"/>
      <c r="BC9564" s="6"/>
    </row>
    <row r="9565" spans="8:55">
      <c r="H9565" s="6"/>
      <c r="O9565" s="6"/>
      <c r="V9565" s="6"/>
      <c r="AJ9565" s="6"/>
      <c r="BC9565" s="6"/>
    </row>
    <row r="9566" spans="8:55">
      <c r="H9566" s="6"/>
      <c r="O9566" s="6"/>
      <c r="V9566" s="6"/>
      <c r="AJ9566" s="6"/>
      <c r="BC9566" s="6"/>
    </row>
    <row r="9567" spans="8:55">
      <c r="H9567" s="6"/>
      <c r="O9567" s="6"/>
      <c r="V9567" s="6"/>
      <c r="AJ9567" s="6"/>
      <c r="BC9567" s="6"/>
    </row>
    <row r="9568" spans="8:55">
      <c r="H9568" s="6"/>
      <c r="O9568" s="6"/>
      <c r="V9568" s="6"/>
      <c r="AJ9568" s="6"/>
      <c r="BC9568" s="6"/>
    </row>
    <row r="9569" spans="8:55">
      <c r="H9569" s="6"/>
      <c r="O9569" s="6"/>
      <c r="V9569" s="6"/>
      <c r="AJ9569" s="6"/>
      <c r="BC9569" s="6"/>
    </row>
    <row r="9570" spans="8:55">
      <c r="H9570" s="6"/>
      <c r="O9570" s="6"/>
      <c r="V9570" s="6"/>
      <c r="AJ9570" s="6"/>
      <c r="BC9570" s="6"/>
    </row>
    <row r="9571" spans="8:55">
      <c r="H9571" s="6"/>
      <c r="O9571" s="6"/>
      <c r="V9571" s="6"/>
      <c r="AJ9571" s="6"/>
      <c r="BC9571" s="6"/>
    </row>
    <row r="9572" spans="8:55">
      <c r="H9572" s="6"/>
      <c r="O9572" s="6"/>
      <c r="V9572" s="6"/>
      <c r="AJ9572" s="6"/>
      <c r="BC9572" s="6"/>
    </row>
    <row r="9573" spans="8:55">
      <c r="H9573" s="6"/>
      <c r="O9573" s="6"/>
      <c r="V9573" s="6"/>
      <c r="AJ9573" s="6"/>
      <c r="BC9573" s="6"/>
    </row>
    <row r="9574" spans="8:55">
      <c r="H9574" s="6"/>
      <c r="O9574" s="6"/>
      <c r="V9574" s="6"/>
      <c r="AJ9574" s="6"/>
      <c r="BC9574" s="6"/>
    </row>
    <row r="9575" spans="8:55">
      <c r="H9575" s="6"/>
      <c r="O9575" s="6"/>
      <c r="V9575" s="6"/>
      <c r="AJ9575" s="6"/>
      <c r="BC9575" s="6"/>
    </row>
    <row r="9576" spans="8:55">
      <c r="H9576" s="6"/>
      <c r="O9576" s="6"/>
      <c r="V9576" s="6"/>
      <c r="AJ9576" s="6"/>
      <c r="BC9576" s="6"/>
    </row>
    <row r="9577" spans="8:55">
      <c r="H9577" s="6"/>
      <c r="O9577" s="6"/>
      <c r="V9577" s="6"/>
      <c r="AJ9577" s="6"/>
      <c r="BC9577" s="6"/>
    </row>
    <row r="9578" spans="8:55">
      <c r="H9578" s="6"/>
      <c r="O9578" s="6"/>
      <c r="V9578" s="6"/>
      <c r="AJ9578" s="6"/>
      <c r="BC9578" s="6"/>
    </row>
    <row r="9579" spans="8:55">
      <c r="H9579" s="6"/>
      <c r="O9579" s="6"/>
      <c r="V9579" s="6"/>
      <c r="AJ9579" s="6"/>
      <c r="BC9579" s="6"/>
    </row>
    <row r="9580" spans="8:55">
      <c r="H9580" s="6"/>
      <c r="O9580" s="6"/>
      <c r="V9580" s="6"/>
      <c r="AJ9580" s="6"/>
      <c r="BC9580" s="6"/>
    </row>
    <row r="9581" spans="8:55">
      <c r="H9581" s="6"/>
      <c r="O9581" s="6"/>
      <c r="V9581" s="6"/>
      <c r="AJ9581" s="6"/>
      <c r="BC9581" s="6"/>
    </row>
    <row r="9582" spans="8:55">
      <c r="H9582" s="6"/>
      <c r="O9582" s="6"/>
      <c r="V9582" s="6"/>
      <c r="AJ9582" s="6"/>
      <c r="BC9582" s="6"/>
    </row>
    <row r="9583" spans="8:55">
      <c r="H9583" s="6"/>
      <c r="O9583" s="6"/>
      <c r="V9583" s="6"/>
      <c r="AJ9583" s="6"/>
      <c r="BC9583" s="6"/>
    </row>
    <row r="9584" spans="8:55">
      <c r="H9584" s="6"/>
      <c r="O9584" s="6"/>
      <c r="V9584" s="6"/>
      <c r="AJ9584" s="6"/>
      <c r="BC9584" s="6"/>
    </row>
    <row r="9585" spans="8:55">
      <c r="H9585" s="6"/>
      <c r="O9585" s="6"/>
      <c r="V9585" s="6"/>
      <c r="AJ9585" s="6"/>
      <c r="BC9585" s="6"/>
    </row>
    <row r="9586" spans="8:55">
      <c r="H9586" s="6"/>
      <c r="O9586" s="6"/>
      <c r="V9586" s="6"/>
      <c r="AJ9586" s="6"/>
      <c r="BC9586" s="6"/>
    </row>
    <row r="9587" spans="8:55">
      <c r="H9587" s="6"/>
      <c r="O9587" s="6"/>
      <c r="V9587" s="6"/>
      <c r="AJ9587" s="6"/>
      <c r="BC9587" s="6"/>
    </row>
    <row r="9588" spans="8:55">
      <c r="H9588" s="6"/>
      <c r="O9588" s="6"/>
      <c r="V9588" s="6"/>
      <c r="AJ9588" s="6"/>
      <c r="BC9588" s="6"/>
    </row>
    <row r="9589" spans="8:55">
      <c r="H9589" s="6"/>
      <c r="O9589" s="6"/>
      <c r="V9589" s="6"/>
      <c r="AJ9589" s="6"/>
      <c r="BC9589" s="6"/>
    </row>
    <row r="9590" spans="8:55">
      <c r="H9590" s="6"/>
      <c r="O9590" s="6"/>
      <c r="V9590" s="6"/>
      <c r="AJ9590" s="6"/>
      <c r="BC9590" s="6"/>
    </row>
    <row r="9591" spans="8:55">
      <c r="H9591" s="6"/>
      <c r="O9591" s="6"/>
      <c r="V9591" s="6"/>
      <c r="AJ9591" s="6"/>
      <c r="BC9591" s="6"/>
    </row>
    <row r="9592" spans="8:55">
      <c r="H9592" s="6"/>
      <c r="O9592" s="6"/>
      <c r="V9592" s="6"/>
      <c r="AJ9592" s="6"/>
      <c r="BC9592" s="6"/>
    </row>
    <row r="9593" spans="8:55">
      <c r="H9593" s="6"/>
      <c r="O9593" s="6"/>
      <c r="V9593" s="6"/>
      <c r="AJ9593" s="6"/>
      <c r="BC9593" s="6"/>
    </row>
    <row r="9594" spans="8:55">
      <c r="H9594" s="6"/>
      <c r="O9594" s="6"/>
      <c r="V9594" s="6"/>
      <c r="AJ9594" s="6"/>
      <c r="BC9594" s="6"/>
    </row>
    <row r="9595" spans="8:55">
      <c r="H9595" s="6"/>
      <c r="O9595" s="6"/>
      <c r="V9595" s="6"/>
      <c r="AJ9595" s="6"/>
      <c r="BC9595" s="6"/>
    </row>
    <row r="9596" spans="8:55">
      <c r="H9596" s="6"/>
      <c r="O9596" s="6"/>
      <c r="V9596" s="6"/>
      <c r="AJ9596" s="6"/>
      <c r="BC9596" s="6"/>
    </row>
    <row r="9597" spans="8:55">
      <c r="H9597" s="6"/>
      <c r="O9597" s="6"/>
      <c r="V9597" s="6"/>
      <c r="AJ9597" s="6"/>
      <c r="BC9597" s="6"/>
    </row>
    <row r="9598" spans="8:55">
      <c r="H9598" s="6"/>
      <c r="O9598" s="6"/>
      <c r="V9598" s="6"/>
      <c r="AJ9598" s="6"/>
      <c r="BC9598" s="6"/>
    </row>
    <row r="9599" spans="8:55">
      <c r="H9599" s="6"/>
      <c r="O9599" s="6"/>
      <c r="V9599" s="6"/>
      <c r="AJ9599" s="6"/>
      <c r="BC9599" s="6"/>
    </row>
    <row r="9600" spans="8:55">
      <c r="H9600" s="6"/>
      <c r="O9600" s="6"/>
      <c r="V9600" s="6"/>
      <c r="AJ9600" s="6"/>
      <c r="BC9600" s="6"/>
    </row>
    <row r="9601" spans="8:55">
      <c r="H9601" s="6"/>
      <c r="O9601" s="6"/>
      <c r="V9601" s="6"/>
      <c r="AJ9601" s="6"/>
      <c r="BC9601" s="6"/>
    </row>
    <row r="9602" spans="8:55">
      <c r="H9602" s="6"/>
      <c r="O9602" s="6"/>
      <c r="V9602" s="6"/>
      <c r="AJ9602" s="6"/>
      <c r="BC9602" s="6"/>
    </row>
    <row r="9603" spans="8:55">
      <c r="H9603" s="6"/>
      <c r="O9603" s="6"/>
      <c r="V9603" s="6"/>
      <c r="AJ9603" s="6"/>
      <c r="BC9603" s="6"/>
    </row>
    <row r="9604" spans="8:55">
      <c r="H9604" s="6"/>
      <c r="O9604" s="6"/>
      <c r="V9604" s="6"/>
      <c r="AJ9604" s="6"/>
      <c r="BC9604" s="6"/>
    </row>
    <row r="9605" spans="8:55">
      <c r="H9605" s="6"/>
      <c r="O9605" s="6"/>
      <c r="V9605" s="6"/>
      <c r="AJ9605" s="6"/>
      <c r="BC9605" s="6"/>
    </row>
    <row r="9606" spans="8:55">
      <c r="H9606" s="6"/>
      <c r="O9606" s="6"/>
      <c r="V9606" s="6"/>
      <c r="AJ9606" s="6"/>
      <c r="BC9606" s="6"/>
    </row>
    <row r="9607" spans="8:55">
      <c r="H9607" s="6"/>
      <c r="O9607" s="6"/>
      <c r="V9607" s="6"/>
      <c r="AJ9607" s="6"/>
      <c r="BC9607" s="6"/>
    </row>
    <row r="9608" spans="8:55">
      <c r="H9608" s="6"/>
      <c r="O9608" s="6"/>
      <c r="V9608" s="6"/>
      <c r="AJ9608" s="6"/>
      <c r="BC9608" s="6"/>
    </row>
    <row r="9609" spans="8:55">
      <c r="H9609" s="6"/>
      <c r="O9609" s="6"/>
      <c r="V9609" s="6"/>
      <c r="AJ9609" s="6"/>
      <c r="BC9609" s="6"/>
    </row>
    <row r="9610" spans="8:55">
      <c r="H9610" s="6"/>
      <c r="O9610" s="6"/>
      <c r="V9610" s="6"/>
      <c r="AJ9610" s="6"/>
      <c r="BC9610" s="6"/>
    </row>
    <row r="9611" spans="8:55">
      <c r="H9611" s="6"/>
      <c r="O9611" s="6"/>
      <c r="V9611" s="6"/>
      <c r="AJ9611" s="6"/>
      <c r="BC9611" s="6"/>
    </row>
    <row r="9612" spans="8:55">
      <c r="H9612" s="6"/>
      <c r="O9612" s="6"/>
      <c r="V9612" s="6"/>
      <c r="AJ9612" s="6"/>
      <c r="BC9612" s="6"/>
    </row>
    <row r="9613" spans="8:55">
      <c r="H9613" s="6"/>
      <c r="O9613" s="6"/>
      <c r="V9613" s="6"/>
      <c r="AJ9613" s="6"/>
      <c r="BC9613" s="6"/>
    </row>
    <row r="9614" spans="8:55">
      <c r="H9614" s="6"/>
      <c r="O9614" s="6"/>
      <c r="V9614" s="6"/>
      <c r="AJ9614" s="6"/>
      <c r="BC9614" s="6"/>
    </row>
    <row r="9615" spans="8:55">
      <c r="H9615" s="6"/>
      <c r="O9615" s="6"/>
      <c r="V9615" s="6"/>
      <c r="AJ9615" s="6"/>
      <c r="BC9615" s="6"/>
    </row>
    <row r="9616" spans="8:55">
      <c r="H9616" s="6"/>
      <c r="O9616" s="6"/>
      <c r="V9616" s="6"/>
      <c r="AJ9616" s="6"/>
      <c r="BC9616" s="6"/>
    </row>
    <row r="9617" spans="8:55">
      <c r="H9617" s="6"/>
      <c r="O9617" s="6"/>
      <c r="V9617" s="6"/>
      <c r="AJ9617" s="6"/>
      <c r="BC9617" s="6"/>
    </row>
    <row r="9618" spans="8:55">
      <c r="H9618" s="6"/>
      <c r="O9618" s="6"/>
      <c r="V9618" s="6"/>
      <c r="AJ9618" s="6"/>
      <c r="BC9618" s="6"/>
    </row>
    <row r="9619" spans="8:55">
      <c r="H9619" s="6"/>
      <c r="O9619" s="6"/>
      <c r="V9619" s="6"/>
      <c r="AJ9619" s="6"/>
      <c r="BC9619" s="6"/>
    </row>
    <row r="9620" spans="8:55">
      <c r="H9620" s="6"/>
      <c r="O9620" s="6"/>
      <c r="V9620" s="6"/>
      <c r="AJ9620" s="6"/>
      <c r="BC9620" s="6"/>
    </row>
    <row r="9621" spans="8:55">
      <c r="H9621" s="6"/>
      <c r="O9621" s="6"/>
      <c r="V9621" s="6"/>
      <c r="AJ9621" s="6"/>
      <c r="BC9621" s="6"/>
    </row>
    <row r="9622" spans="8:55">
      <c r="H9622" s="6"/>
      <c r="O9622" s="6"/>
      <c r="V9622" s="6"/>
      <c r="AJ9622" s="6"/>
      <c r="BC9622" s="6"/>
    </row>
    <row r="9623" spans="8:55">
      <c r="H9623" s="6"/>
      <c r="O9623" s="6"/>
      <c r="V9623" s="6"/>
      <c r="AJ9623" s="6"/>
      <c r="BC9623" s="6"/>
    </row>
    <row r="9624" spans="8:55">
      <c r="H9624" s="6"/>
      <c r="O9624" s="6"/>
      <c r="V9624" s="6"/>
      <c r="AJ9624" s="6"/>
      <c r="BC9624" s="6"/>
    </row>
    <row r="9625" spans="8:55">
      <c r="H9625" s="6"/>
      <c r="O9625" s="6"/>
      <c r="V9625" s="6"/>
      <c r="AJ9625" s="6"/>
      <c r="BC9625" s="6"/>
    </row>
    <row r="9626" spans="8:55">
      <c r="H9626" s="6"/>
      <c r="O9626" s="6"/>
      <c r="V9626" s="6"/>
      <c r="AJ9626" s="6"/>
      <c r="BC9626" s="6"/>
    </row>
    <row r="9627" spans="8:55">
      <c r="H9627" s="6"/>
      <c r="O9627" s="6"/>
      <c r="V9627" s="6"/>
      <c r="AJ9627" s="6"/>
      <c r="BC9627" s="6"/>
    </row>
    <row r="9628" spans="8:55">
      <c r="H9628" s="6"/>
      <c r="O9628" s="6"/>
      <c r="V9628" s="6"/>
      <c r="AJ9628" s="6"/>
      <c r="BC9628" s="6"/>
    </row>
    <row r="9629" spans="8:55">
      <c r="H9629" s="6"/>
      <c r="O9629" s="6"/>
      <c r="V9629" s="6"/>
      <c r="AJ9629" s="6"/>
      <c r="BC9629" s="6"/>
    </row>
    <row r="9630" spans="8:55">
      <c r="H9630" s="6"/>
      <c r="O9630" s="6"/>
      <c r="V9630" s="6"/>
      <c r="AJ9630" s="6"/>
      <c r="BC9630" s="6"/>
    </row>
    <row r="9631" spans="8:55">
      <c r="H9631" s="6"/>
      <c r="O9631" s="6"/>
      <c r="V9631" s="6"/>
      <c r="AJ9631" s="6"/>
      <c r="BC9631" s="6"/>
    </row>
    <row r="9632" spans="8:55">
      <c r="H9632" s="6"/>
      <c r="O9632" s="6"/>
      <c r="V9632" s="6"/>
      <c r="AJ9632" s="6"/>
      <c r="BC9632" s="6"/>
    </row>
    <row r="9633" spans="8:55">
      <c r="H9633" s="6"/>
      <c r="O9633" s="6"/>
      <c r="V9633" s="6"/>
      <c r="AJ9633" s="6"/>
      <c r="BC9633" s="6"/>
    </row>
    <row r="9634" spans="8:55">
      <c r="H9634" s="6"/>
      <c r="O9634" s="6"/>
      <c r="V9634" s="6"/>
      <c r="AJ9634" s="6"/>
      <c r="BC9634" s="6"/>
    </row>
    <row r="9635" spans="8:55">
      <c r="H9635" s="6"/>
      <c r="O9635" s="6"/>
      <c r="V9635" s="6"/>
      <c r="AJ9635" s="6"/>
      <c r="BC9635" s="6"/>
    </row>
    <row r="9636" spans="8:55">
      <c r="H9636" s="6"/>
      <c r="O9636" s="6"/>
      <c r="V9636" s="6"/>
      <c r="AJ9636" s="6"/>
      <c r="BC9636" s="6"/>
    </row>
    <row r="9637" spans="8:55">
      <c r="H9637" s="6"/>
      <c r="O9637" s="6"/>
      <c r="V9637" s="6"/>
      <c r="AJ9637" s="6"/>
      <c r="BC9637" s="6"/>
    </row>
    <row r="9638" spans="8:55">
      <c r="H9638" s="6"/>
      <c r="O9638" s="6"/>
      <c r="V9638" s="6"/>
      <c r="AJ9638" s="6"/>
      <c r="BC9638" s="6"/>
    </row>
    <row r="9639" spans="8:55">
      <c r="H9639" s="6"/>
      <c r="O9639" s="6"/>
      <c r="V9639" s="6"/>
      <c r="AJ9639" s="6"/>
      <c r="BC9639" s="6"/>
    </row>
    <row r="9640" spans="8:55">
      <c r="H9640" s="6"/>
      <c r="O9640" s="6"/>
      <c r="V9640" s="6"/>
      <c r="AJ9640" s="6"/>
      <c r="BC9640" s="6"/>
    </row>
    <row r="9641" spans="8:55">
      <c r="H9641" s="6"/>
      <c r="O9641" s="6"/>
      <c r="V9641" s="6"/>
      <c r="AJ9641" s="6"/>
      <c r="BC9641" s="6"/>
    </row>
    <row r="9642" spans="8:55">
      <c r="H9642" s="6"/>
      <c r="O9642" s="6"/>
      <c r="V9642" s="6"/>
      <c r="AJ9642" s="6"/>
      <c r="BC9642" s="6"/>
    </row>
    <row r="9643" spans="8:55">
      <c r="H9643" s="6"/>
      <c r="O9643" s="6"/>
      <c r="V9643" s="6"/>
      <c r="AJ9643" s="6"/>
      <c r="BC9643" s="6"/>
    </row>
    <row r="9644" spans="8:55">
      <c r="H9644" s="6"/>
      <c r="O9644" s="6"/>
      <c r="V9644" s="6"/>
      <c r="AJ9644" s="6"/>
      <c r="BC9644" s="6"/>
    </row>
    <row r="9645" spans="8:55">
      <c r="H9645" s="6"/>
      <c r="O9645" s="6"/>
      <c r="V9645" s="6"/>
      <c r="AJ9645" s="6"/>
      <c r="BC9645" s="6"/>
    </row>
    <row r="9646" spans="8:55">
      <c r="H9646" s="6"/>
      <c r="O9646" s="6"/>
      <c r="V9646" s="6"/>
      <c r="AJ9646" s="6"/>
      <c r="BC9646" s="6"/>
    </row>
    <row r="9647" spans="8:55">
      <c r="H9647" s="6"/>
      <c r="O9647" s="6"/>
      <c r="V9647" s="6"/>
      <c r="AJ9647" s="6"/>
      <c r="BC9647" s="6"/>
    </row>
    <row r="9648" spans="8:55">
      <c r="H9648" s="6"/>
      <c r="O9648" s="6"/>
      <c r="V9648" s="6"/>
      <c r="AJ9648" s="6"/>
      <c r="BC9648" s="6"/>
    </row>
    <row r="9649" spans="8:55">
      <c r="H9649" s="6"/>
      <c r="O9649" s="6"/>
      <c r="V9649" s="6"/>
      <c r="AJ9649" s="6"/>
      <c r="BC9649" s="6"/>
    </row>
    <row r="9650" spans="8:55">
      <c r="H9650" s="6"/>
      <c r="O9650" s="6"/>
      <c r="V9650" s="6"/>
      <c r="AJ9650" s="6"/>
      <c r="BC9650" s="6"/>
    </row>
    <row r="9651" spans="8:55">
      <c r="H9651" s="6"/>
      <c r="O9651" s="6"/>
      <c r="V9651" s="6"/>
      <c r="AJ9651" s="6"/>
      <c r="BC9651" s="6"/>
    </row>
    <row r="9652" spans="8:55">
      <c r="H9652" s="6"/>
      <c r="O9652" s="6"/>
      <c r="V9652" s="6"/>
      <c r="AJ9652" s="6"/>
      <c r="BC9652" s="6"/>
    </row>
    <row r="9653" spans="8:55">
      <c r="H9653" s="6"/>
      <c r="O9653" s="6"/>
      <c r="V9653" s="6"/>
      <c r="AJ9653" s="6"/>
      <c r="BC9653" s="6"/>
    </row>
    <row r="9654" spans="8:55">
      <c r="H9654" s="6"/>
      <c r="O9654" s="6"/>
      <c r="V9654" s="6"/>
      <c r="AJ9654" s="6"/>
      <c r="BC9654" s="6"/>
    </row>
    <row r="9655" spans="8:55">
      <c r="H9655" s="6"/>
      <c r="O9655" s="6"/>
      <c r="V9655" s="6"/>
      <c r="AJ9655" s="6"/>
      <c r="BC9655" s="6"/>
    </row>
    <row r="9656" spans="8:55">
      <c r="H9656" s="6"/>
      <c r="O9656" s="6"/>
      <c r="V9656" s="6"/>
      <c r="AJ9656" s="6"/>
      <c r="BC9656" s="6"/>
    </row>
    <row r="9657" spans="8:55">
      <c r="H9657" s="6"/>
      <c r="O9657" s="6"/>
      <c r="V9657" s="6"/>
      <c r="AJ9657" s="6"/>
      <c r="BC9657" s="6"/>
    </row>
    <row r="9658" spans="8:55">
      <c r="H9658" s="6"/>
      <c r="O9658" s="6"/>
      <c r="V9658" s="6"/>
      <c r="AJ9658" s="6"/>
      <c r="BC9658" s="6"/>
    </row>
    <row r="9659" spans="8:55">
      <c r="H9659" s="6"/>
      <c r="O9659" s="6"/>
      <c r="V9659" s="6"/>
      <c r="AJ9659" s="6"/>
      <c r="BC9659" s="6"/>
    </row>
    <row r="9660" spans="8:55">
      <c r="H9660" s="6"/>
      <c r="O9660" s="6"/>
      <c r="V9660" s="6"/>
      <c r="AJ9660" s="6"/>
      <c r="BC9660" s="6"/>
    </row>
    <row r="9661" spans="8:55">
      <c r="H9661" s="6"/>
      <c r="O9661" s="6"/>
      <c r="V9661" s="6"/>
      <c r="AJ9661" s="6"/>
      <c r="BC9661" s="6"/>
    </row>
    <row r="9662" spans="8:55">
      <c r="H9662" s="6"/>
      <c r="O9662" s="6"/>
      <c r="V9662" s="6"/>
      <c r="AJ9662" s="6"/>
      <c r="BC9662" s="6"/>
    </row>
    <row r="9663" spans="8:55">
      <c r="H9663" s="6"/>
      <c r="O9663" s="6"/>
      <c r="V9663" s="6"/>
      <c r="AJ9663" s="6"/>
      <c r="BC9663" s="6"/>
    </row>
    <row r="9664" spans="8:55">
      <c r="H9664" s="6"/>
      <c r="O9664" s="6"/>
      <c r="V9664" s="6"/>
      <c r="AJ9664" s="6"/>
      <c r="BC9664" s="6"/>
    </row>
    <row r="9665" spans="8:55">
      <c r="H9665" s="6"/>
      <c r="O9665" s="6"/>
      <c r="V9665" s="6"/>
      <c r="AJ9665" s="6"/>
      <c r="BC9665" s="6"/>
    </row>
    <row r="9666" spans="8:55">
      <c r="H9666" s="6"/>
      <c r="O9666" s="6"/>
      <c r="V9666" s="6"/>
      <c r="AJ9666" s="6"/>
      <c r="BC9666" s="6"/>
    </row>
    <row r="9667" spans="8:55">
      <c r="H9667" s="6"/>
      <c r="O9667" s="6"/>
      <c r="V9667" s="6"/>
      <c r="AJ9667" s="6"/>
      <c r="BC9667" s="6"/>
    </row>
    <row r="9668" spans="8:55">
      <c r="H9668" s="6"/>
      <c r="O9668" s="6"/>
      <c r="V9668" s="6"/>
      <c r="AJ9668" s="6"/>
      <c r="BC9668" s="6"/>
    </row>
    <row r="9669" spans="8:55">
      <c r="H9669" s="6"/>
      <c r="O9669" s="6"/>
      <c r="V9669" s="6"/>
      <c r="AJ9669" s="6"/>
      <c r="BC9669" s="6"/>
    </row>
    <row r="9670" spans="8:55">
      <c r="H9670" s="6"/>
      <c r="O9670" s="6"/>
      <c r="V9670" s="6"/>
      <c r="AJ9670" s="6"/>
      <c r="BC9670" s="6"/>
    </row>
    <row r="9671" spans="8:55">
      <c r="H9671" s="6"/>
      <c r="O9671" s="6"/>
      <c r="V9671" s="6"/>
      <c r="AJ9671" s="6"/>
      <c r="BC9671" s="6"/>
    </row>
    <row r="9672" spans="8:55">
      <c r="H9672" s="6"/>
      <c r="O9672" s="6"/>
      <c r="V9672" s="6"/>
      <c r="AJ9672" s="6"/>
      <c r="BC9672" s="6"/>
    </row>
    <row r="9673" spans="8:55">
      <c r="H9673" s="6"/>
      <c r="O9673" s="6"/>
      <c r="V9673" s="6"/>
      <c r="AJ9673" s="6"/>
      <c r="BC9673" s="6"/>
    </row>
    <row r="9674" spans="8:55">
      <c r="H9674" s="6"/>
      <c r="O9674" s="6"/>
      <c r="V9674" s="6"/>
      <c r="AJ9674" s="6"/>
      <c r="BC9674" s="6"/>
    </row>
    <row r="9675" spans="8:55">
      <c r="H9675" s="6"/>
      <c r="O9675" s="6"/>
      <c r="V9675" s="6"/>
      <c r="AJ9675" s="6"/>
      <c r="BC9675" s="6"/>
    </row>
    <row r="9676" spans="8:55">
      <c r="H9676" s="6"/>
      <c r="O9676" s="6"/>
      <c r="V9676" s="6"/>
      <c r="AJ9676" s="6"/>
      <c r="BC9676" s="6"/>
    </row>
    <row r="9677" spans="8:55">
      <c r="H9677" s="6"/>
      <c r="O9677" s="6"/>
      <c r="V9677" s="6"/>
      <c r="AJ9677" s="6"/>
      <c r="BC9677" s="6"/>
    </row>
    <row r="9678" spans="8:55">
      <c r="H9678" s="6"/>
      <c r="O9678" s="6"/>
      <c r="V9678" s="6"/>
      <c r="AJ9678" s="6"/>
      <c r="BC9678" s="6"/>
    </row>
    <row r="9679" spans="8:55">
      <c r="H9679" s="6"/>
      <c r="O9679" s="6"/>
      <c r="V9679" s="6"/>
      <c r="AJ9679" s="6"/>
      <c r="BC9679" s="6"/>
    </row>
    <row r="9680" spans="8:55">
      <c r="H9680" s="6"/>
      <c r="O9680" s="6"/>
      <c r="V9680" s="6"/>
      <c r="AJ9680" s="6"/>
      <c r="BC9680" s="6"/>
    </row>
    <row r="9681" spans="8:55">
      <c r="H9681" s="6"/>
      <c r="O9681" s="6"/>
      <c r="V9681" s="6"/>
      <c r="AJ9681" s="6"/>
      <c r="BC9681" s="6"/>
    </row>
    <row r="9682" spans="8:55">
      <c r="H9682" s="6"/>
      <c r="O9682" s="6"/>
      <c r="V9682" s="6"/>
      <c r="AJ9682" s="6"/>
      <c r="BC9682" s="6"/>
    </row>
    <row r="9683" spans="8:55">
      <c r="H9683" s="6"/>
      <c r="O9683" s="6"/>
      <c r="V9683" s="6"/>
      <c r="AJ9683" s="6"/>
      <c r="BC9683" s="6"/>
    </row>
    <row r="9684" spans="8:55">
      <c r="H9684" s="6"/>
      <c r="O9684" s="6"/>
      <c r="V9684" s="6"/>
      <c r="AJ9684" s="6"/>
      <c r="BC9684" s="6"/>
    </row>
    <row r="9685" spans="8:55">
      <c r="H9685" s="6"/>
      <c r="O9685" s="6"/>
      <c r="V9685" s="6"/>
      <c r="AJ9685" s="6"/>
      <c r="BC9685" s="6"/>
    </row>
    <row r="9686" spans="8:55">
      <c r="H9686" s="6"/>
      <c r="O9686" s="6"/>
      <c r="V9686" s="6"/>
      <c r="AJ9686" s="6"/>
      <c r="BC9686" s="6"/>
    </row>
    <row r="9687" spans="8:55">
      <c r="H9687" s="6"/>
      <c r="O9687" s="6"/>
      <c r="V9687" s="6"/>
      <c r="AJ9687" s="6"/>
      <c r="BC9687" s="6"/>
    </row>
    <row r="9688" spans="8:55">
      <c r="H9688" s="6"/>
      <c r="O9688" s="6"/>
      <c r="V9688" s="6"/>
      <c r="AJ9688" s="6"/>
      <c r="BC9688" s="6"/>
    </row>
    <row r="9689" spans="8:55">
      <c r="H9689" s="6"/>
      <c r="O9689" s="6"/>
      <c r="V9689" s="6"/>
      <c r="AJ9689" s="6"/>
      <c r="BC9689" s="6"/>
    </row>
    <row r="9690" spans="8:55">
      <c r="H9690" s="6"/>
      <c r="O9690" s="6"/>
      <c r="V9690" s="6"/>
      <c r="AJ9690" s="6"/>
      <c r="BC9690" s="6"/>
    </row>
    <row r="9691" spans="8:55">
      <c r="H9691" s="6"/>
      <c r="O9691" s="6"/>
      <c r="V9691" s="6"/>
      <c r="AJ9691" s="6"/>
      <c r="BC9691" s="6"/>
    </row>
    <row r="9692" spans="8:55">
      <c r="H9692" s="6"/>
      <c r="O9692" s="6"/>
      <c r="V9692" s="6"/>
      <c r="AJ9692" s="6"/>
      <c r="BC9692" s="6"/>
    </row>
    <row r="9693" spans="8:55">
      <c r="H9693" s="6"/>
      <c r="O9693" s="6"/>
      <c r="V9693" s="6"/>
      <c r="AJ9693" s="6"/>
      <c r="BC9693" s="6"/>
    </row>
    <row r="9694" spans="8:55">
      <c r="H9694" s="6"/>
      <c r="O9694" s="6"/>
      <c r="V9694" s="6"/>
      <c r="AJ9694" s="6"/>
      <c r="BC9694" s="6"/>
    </row>
    <row r="9695" spans="8:55">
      <c r="H9695" s="6"/>
      <c r="O9695" s="6"/>
      <c r="V9695" s="6"/>
      <c r="AJ9695" s="6"/>
      <c r="BC9695" s="6"/>
    </row>
    <row r="9696" spans="8:55">
      <c r="H9696" s="6"/>
      <c r="O9696" s="6"/>
      <c r="V9696" s="6"/>
      <c r="AJ9696" s="6"/>
      <c r="BC9696" s="6"/>
    </row>
    <row r="9697" spans="8:55">
      <c r="H9697" s="6"/>
      <c r="O9697" s="6"/>
      <c r="V9697" s="6"/>
      <c r="AJ9697" s="6"/>
      <c r="BC9697" s="6"/>
    </row>
    <row r="9698" spans="8:55">
      <c r="H9698" s="6"/>
      <c r="O9698" s="6"/>
      <c r="V9698" s="6"/>
      <c r="AJ9698" s="6"/>
      <c r="BC9698" s="6"/>
    </row>
    <row r="9699" spans="8:55">
      <c r="H9699" s="6"/>
      <c r="O9699" s="6"/>
      <c r="V9699" s="6"/>
      <c r="AJ9699" s="6"/>
      <c r="BC9699" s="6"/>
    </row>
    <row r="9700" spans="8:55">
      <c r="H9700" s="6"/>
      <c r="O9700" s="6"/>
      <c r="V9700" s="6"/>
      <c r="AJ9700" s="6"/>
      <c r="BC9700" s="6"/>
    </row>
    <row r="9701" spans="8:55">
      <c r="H9701" s="6"/>
      <c r="O9701" s="6"/>
      <c r="V9701" s="6"/>
      <c r="AJ9701" s="6"/>
      <c r="BC9701" s="6"/>
    </row>
    <row r="9702" spans="8:55">
      <c r="H9702" s="6"/>
      <c r="O9702" s="6"/>
      <c r="V9702" s="6"/>
      <c r="AJ9702" s="6"/>
      <c r="BC9702" s="6"/>
    </row>
    <row r="9703" spans="8:55">
      <c r="H9703" s="6"/>
      <c r="O9703" s="6"/>
      <c r="V9703" s="6"/>
      <c r="AJ9703" s="6"/>
      <c r="BC9703" s="6"/>
    </row>
    <row r="9704" spans="8:55">
      <c r="H9704" s="6"/>
      <c r="O9704" s="6"/>
      <c r="V9704" s="6"/>
      <c r="AJ9704" s="6"/>
      <c r="BC9704" s="6"/>
    </row>
    <row r="9705" spans="8:55">
      <c r="H9705" s="6"/>
      <c r="O9705" s="6"/>
      <c r="V9705" s="6"/>
      <c r="AJ9705" s="6"/>
      <c r="BC9705" s="6"/>
    </row>
    <row r="9706" spans="8:55">
      <c r="H9706" s="6"/>
      <c r="O9706" s="6"/>
      <c r="V9706" s="6"/>
      <c r="AJ9706" s="6"/>
      <c r="BC9706" s="6"/>
    </row>
    <row r="9707" spans="8:55">
      <c r="H9707" s="6"/>
      <c r="O9707" s="6"/>
      <c r="V9707" s="6"/>
      <c r="AJ9707" s="6"/>
      <c r="BC9707" s="6"/>
    </row>
    <row r="9708" spans="8:55">
      <c r="H9708" s="6"/>
      <c r="O9708" s="6"/>
      <c r="V9708" s="6"/>
      <c r="AJ9708" s="6"/>
      <c r="BC9708" s="6"/>
    </row>
    <row r="9709" spans="8:55">
      <c r="H9709" s="6"/>
      <c r="O9709" s="6"/>
      <c r="V9709" s="6"/>
      <c r="AJ9709" s="6"/>
      <c r="BC9709" s="6"/>
    </row>
    <row r="9710" spans="8:55">
      <c r="H9710" s="6"/>
      <c r="O9710" s="6"/>
      <c r="V9710" s="6"/>
      <c r="AJ9710" s="6"/>
      <c r="BC9710" s="6"/>
    </row>
    <row r="9711" spans="8:55">
      <c r="H9711" s="6"/>
      <c r="O9711" s="6"/>
      <c r="V9711" s="6"/>
      <c r="AJ9711" s="6"/>
      <c r="BC9711" s="6"/>
    </row>
    <row r="9712" spans="8:55">
      <c r="H9712" s="6"/>
      <c r="O9712" s="6"/>
      <c r="V9712" s="6"/>
      <c r="AJ9712" s="6"/>
      <c r="BC9712" s="6"/>
    </row>
    <row r="9713" spans="8:55">
      <c r="H9713" s="6"/>
      <c r="O9713" s="6"/>
      <c r="V9713" s="6"/>
      <c r="AJ9713" s="6"/>
      <c r="BC9713" s="6"/>
    </row>
    <row r="9714" spans="8:55">
      <c r="H9714" s="6"/>
      <c r="O9714" s="6"/>
      <c r="V9714" s="6"/>
      <c r="AJ9714" s="6"/>
      <c r="BC9714" s="6"/>
    </row>
    <row r="9715" spans="8:55">
      <c r="H9715" s="6"/>
      <c r="O9715" s="6"/>
      <c r="V9715" s="6"/>
      <c r="AJ9715" s="6"/>
      <c r="BC9715" s="6"/>
    </row>
    <row r="9716" spans="8:55">
      <c r="H9716" s="6"/>
      <c r="O9716" s="6"/>
      <c r="V9716" s="6"/>
      <c r="AJ9716" s="6"/>
      <c r="BC9716" s="6"/>
    </row>
    <row r="9717" spans="8:55">
      <c r="H9717" s="6"/>
      <c r="O9717" s="6"/>
      <c r="V9717" s="6"/>
      <c r="AJ9717" s="6"/>
      <c r="BC9717" s="6"/>
    </row>
    <row r="9718" spans="8:55">
      <c r="H9718" s="6"/>
      <c r="O9718" s="6"/>
      <c r="V9718" s="6"/>
      <c r="AJ9718" s="6"/>
      <c r="BC9718" s="6"/>
    </row>
    <row r="9719" spans="8:55">
      <c r="H9719" s="6"/>
      <c r="O9719" s="6"/>
      <c r="V9719" s="6"/>
      <c r="AJ9719" s="6"/>
      <c r="BC9719" s="6"/>
    </row>
    <row r="9720" spans="8:55">
      <c r="H9720" s="6"/>
      <c r="O9720" s="6"/>
      <c r="V9720" s="6"/>
      <c r="AJ9720" s="6"/>
      <c r="BC9720" s="6"/>
    </row>
    <row r="9721" spans="8:55">
      <c r="H9721" s="6"/>
      <c r="O9721" s="6"/>
      <c r="V9721" s="6"/>
      <c r="AJ9721" s="6"/>
      <c r="BC9721" s="6"/>
    </row>
    <row r="9722" spans="8:55">
      <c r="H9722" s="6"/>
      <c r="O9722" s="6"/>
      <c r="V9722" s="6"/>
      <c r="AJ9722" s="6"/>
      <c r="BC9722" s="6"/>
    </row>
    <row r="9723" spans="8:55">
      <c r="H9723" s="6"/>
      <c r="O9723" s="6"/>
      <c r="V9723" s="6"/>
      <c r="AJ9723" s="6"/>
      <c r="BC9723" s="6"/>
    </row>
    <row r="9724" spans="8:55">
      <c r="H9724" s="6"/>
      <c r="O9724" s="6"/>
      <c r="V9724" s="6"/>
      <c r="AJ9724" s="6"/>
      <c r="BC9724" s="6"/>
    </row>
    <row r="9725" spans="8:55">
      <c r="H9725" s="6"/>
      <c r="O9725" s="6"/>
      <c r="V9725" s="6"/>
      <c r="AJ9725" s="6"/>
      <c r="BC9725" s="6"/>
    </row>
    <row r="9726" spans="8:55">
      <c r="H9726" s="6"/>
      <c r="O9726" s="6"/>
      <c r="V9726" s="6"/>
      <c r="AJ9726" s="6"/>
      <c r="BC9726" s="6"/>
    </row>
    <row r="9727" spans="8:55">
      <c r="H9727" s="6"/>
      <c r="O9727" s="6"/>
      <c r="V9727" s="6"/>
      <c r="AJ9727" s="6"/>
      <c r="BC9727" s="6"/>
    </row>
    <row r="9728" spans="8:55">
      <c r="H9728" s="6"/>
      <c r="O9728" s="6"/>
      <c r="V9728" s="6"/>
      <c r="AJ9728" s="6"/>
      <c r="BC9728" s="6"/>
    </row>
    <row r="9729" spans="8:55">
      <c r="H9729" s="6"/>
      <c r="O9729" s="6"/>
      <c r="V9729" s="6"/>
      <c r="AJ9729" s="6"/>
      <c r="BC9729" s="6"/>
    </row>
    <row r="9730" spans="8:55">
      <c r="H9730" s="6"/>
      <c r="O9730" s="6"/>
      <c r="V9730" s="6"/>
      <c r="AJ9730" s="6"/>
      <c r="BC9730" s="6"/>
    </row>
    <row r="9731" spans="8:55">
      <c r="H9731" s="6"/>
      <c r="O9731" s="6"/>
      <c r="V9731" s="6"/>
      <c r="AJ9731" s="6"/>
      <c r="BC9731" s="6"/>
    </row>
    <row r="9732" spans="8:55">
      <c r="H9732" s="6"/>
      <c r="O9732" s="6"/>
      <c r="V9732" s="6"/>
      <c r="AJ9732" s="6"/>
      <c r="BC9732" s="6"/>
    </row>
    <row r="9733" spans="8:55">
      <c r="H9733" s="6"/>
      <c r="O9733" s="6"/>
      <c r="V9733" s="6"/>
      <c r="AJ9733" s="6"/>
      <c r="BC9733" s="6"/>
    </row>
    <row r="9734" spans="8:55">
      <c r="H9734" s="6"/>
      <c r="O9734" s="6"/>
      <c r="V9734" s="6"/>
      <c r="AJ9734" s="6"/>
      <c r="BC9734" s="6"/>
    </row>
    <row r="9735" spans="8:55">
      <c r="H9735" s="6"/>
      <c r="O9735" s="6"/>
      <c r="V9735" s="6"/>
      <c r="AJ9735" s="6"/>
      <c r="BC9735" s="6"/>
    </row>
    <row r="9736" spans="8:55">
      <c r="H9736" s="6"/>
      <c r="O9736" s="6"/>
      <c r="V9736" s="6"/>
      <c r="AJ9736" s="6"/>
      <c r="BC9736" s="6"/>
    </row>
    <row r="9737" spans="8:55">
      <c r="H9737" s="6"/>
      <c r="O9737" s="6"/>
      <c r="V9737" s="6"/>
      <c r="AJ9737" s="6"/>
      <c r="BC9737" s="6"/>
    </row>
    <row r="9738" spans="8:55">
      <c r="H9738" s="6"/>
      <c r="O9738" s="6"/>
      <c r="V9738" s="6"/>
      <c r="AJ9738" s="6"/>
      <c r="BC9738" s="6"/>
    </row>
    <row r="9739" spans="8:55">
      <c r="H9739" s="6"/>
      <c r="O9739" s="6"/>
      <c r="V9739" s="6"/>
      <c r="AJ9739" s="6"/>
      <c r="BC9739" s="6"/>
    </row>
    <row r="9740" spans="8:55">
      <c r="H9740" s="6"/>
      <c r="O9740" s="6"/>
      <c r="V9740" s="6"/>
      <c r="AJ9740" s="6"/>
      <c r="BC9740" s="6"/>
    </row>
    <row r="9741" spans="8:55">
      <c r="H9741" s="6"/>
      <c r="O9741" s="6"/>
      <c r="V9741" s="6"/>
      <c r="AJ9741" s="6"/>
      <c r="BC9741" s="6"/>
    </row>
    <row r="9742" spans="8:55">
      <c r="H9742" s="6"/>
      <c r="O9742" s="6"/>
      <c r="V9742" s="6"/>
      <c r="AJ9742" s="6"/>
      <c r="BC9742" s="6"/>
    </row>
    <row r="9743" spans="8:55">
      <c r="H9743" s="6"/>
      <c r="O9743" s="6"/>
      <c r="V9743" s="6"/>
      <c r="AJ9743" s="6"/>
      <c r="BC9743" s="6"/>
    </row>
    <row r="9744" spans="8:55">
      <c r="H9744" s="6"/>
      <c r="O9744" s="6"/>
      <c r="V9744" s="6"/>
      <c r="AJ9744" s="6"/>
      <c r="BC9744" s="6"/>
    </row>
    <row r="9745" spans="8:55">
      <c r="H9745" s="6"/>
      <c r="O9745" s="6"/>
      <c r="V9745" s="6"/>
      <c r="AJ9745" s="6"/>
      <c r="BC9745" s="6"/>
    </row>
    <row r="9746" spans="8:55">
      <c r="H9746" s="6"/>
      <c r="O9746" s="6"/>
      <c r="V9746" s="6"/>
      <c r="AJ9746" s="6"/>
      <c r="BC9746" s="6"/>
    </row>
    <row r="9747" spans="8:55">
      <c r="H9747" s="6"/>
      <c r="O9747" s="6"/>
      <c r="V9747" s="6"/>
      <c r="AJ9747" s="6"/>
      <c r="BC9747" s="6"/>
    </row>
    <row r="9748" spans="8:55">
      <c r="H9748" s="6"/>
      <c r="O9748" s="6"/>
      <c r="V9748" s="6"/>
      <c r="AJ9748" s="6"/>
      <c r="BC9748" s="6"/>
    </row>
    <row r="9749" spans="8:55">
      <c r="H9749" s="6"/>
      <c r="O9749" s="6"/>
      <c r="V9749" s="6"/>
      <c r="AJ9749" s="6"/>
      <c r="BC9749" s="6"/>
    </row>
    <row r="9750" spans="8:55">
      <c r="H9750" s="6"/>
      <c r="O9750" s="6"/>
      <c r="V9750" s="6"/>
      <c r="AJ9750" s="6"/>
      <c r="BC9750" s="6"/>
    </row>
    <row r="9751" spans="8:55">
      <c r="H9751" s="6"/>
      <c r="O9751" s="6"/>
      <c r="V9751" s="6"/>
      <c r="AJ9751" s="6"/>
      <c r="BC9751" s="6"/>
    </row>
    <row r="9752" spans="8:55">
      <c r="H9752" s="6"/>
      <c r="O9752" s="6"/>
      <c r="V9752" s="6"/>
      <c r="AJ9752" s="6"/>
      <c r="BC9752" s="6"/>
    </row>
    <row r="9753" spans="8:55">
      <c r="H9753" s="6"/>
      <c r="O9753" s="6"/>
      <c r="V9753" s="6"/>
      <c r="AJ9753" s="6"/>
      <c r="BC9753" s="6"/>
    </row>
    <row r="9754" spans="8:55">
      <c r="H9754" s="6"/>
      <c r="O9754" s="6"/>
      <c r="V9754" s="6"/>
      <c r="AJ9754" s="6"/>
      <c r="BC9754" s="6"/>
    </row>
    <row r="9755" spans="8:55">
      <c r="H9755" s="6"/>
      <c r="O9755" s="6"/>
      <c r="V9755" s="6"/>
      <c r="AJ9755" s="6"/>
      <c r="BC9755" s="6"/>
    </row>
    <row r="9756" spans="8:55">
      <c r="H9756" s="6"/>
      <c r="O9756" s="6"/>
      <c r="V9756" s="6"/>
      <c r="AJ9756" s="6"/>
      <c r="BC9756" s="6"/>
    </row>
    <row r="9757" spans="8:55">
      <c r="H9757" s="6"/>
      <c r="O9757" s="6"/>
      <c r="V9757" s="6"/>
      <c r="AJ9757" s="6"/>
      <c r="BC9757" s="6"/>
    </row>
    <row r="9758" spans="8:55">
      <c r="H9758" s="6"/>
      <c r="O9758" s="6"/>
      <c r="V9758" s="6"/>
      <c r="AJ9758" s="6"/>
      <c r="BC9758" s="6"/>
    </row>
    <row r="9759" spans="8:55">
      <c r="H9759" s="6"/>
      <c r="O9759" s="6"/>
      <c r="V9759" s="6"/>
      <c r="AJ9759" s="6"/>
      <c r="BC9759" s="6"/>
    </row>
    <row r="9760" spans="8:55">
      <c r="H9760" s="6"/>
      <c r="O9760" s="6"/>
      <c r="V9760" s="6"/>
      <c r="AJ9760" s="6"/>
      <c r="BC9760" s="6"/>
    </row>
    <row r="9761" spans="8:55">
      <c r="H9761" s="6"/>
      <c r="O9761" s="6"/>
      <c r="V9761" s="6"/>
      <c r="AJ9761" s="6"/>
      <c r="BC9761" s="6"/>
    </row>
    <row r="9762" spans="8:55">
      <c r="H9762" s="6"/>
      <c r="O9762" s="6"/>
      <c r="V9762" s="6"/>
      <c r="AJ9762" s="6"/>
      <c r="BC9762" s="6"/>
    </row>
    <row r="9763" spans="8:55">
      <c r="H9763" s="6"/>
      <c r="O9763" s="6"/>
      <c r="V9763" s="6"/>
      <c r="AJ9763" s="6"/>
      <c r="BC9763" s="6"/>
    </row>
    <row r="9764" spans="8:55">
      <c r="H9764" s="6"/>
      <c r="O9764" s="6"/>
      <c r="V9764" s="6"/>
      <c r="AJ9764" s="6"/>
      <c r="BC9764" s="6"/>
    </row>
    <row r="9765" spans="8:55">
      <c r="H9765" s="6"/>
      <c r="O9765" s="6"/>
      <c r="V9765" s="6"/>
      <c r="AJ9765" s="6"/>
      <c r="BC9765" s="6"/>
    </row>
    <row r="9766" spans="8:55">
      <c r="H9766" s="6"/>
      <c r="O9766" s="6"/>
      <c r="V9766" s="6"/>
      <c r="AJ9766" s="6"/>
      <c r="BC9766" s="6"/>
    </row>
    <row r="9767" spans="8:55">
      <c r="H9767" s="6"/>
      <c r="O9767" s="6"/>
      <c r="V9767" s="6"/>
      <c r="AJ9767" s="6"/>
      <c r="BC9767" s="6"/>
    </row>
    <row r="9768" spans="8:55">
      <c r="H9768" s="6"/>
      <c r="O9768" s="6"/>
      <c r="V9768" s="6"/>
      <c r="AJ9768" s="6"/>
      <c r="BC9768" s="6"/>
    </row>
    <row r="9769" spans="8:55">
      <c r="H9769" s="6"/>
      <c r="O9769" s="6"/>
      <c r="V9769" s="6"/>
      <c r="AJ9769" s="6"/>
      <c r="BC9769" s="6"/>
    </row>
    <row r="9770" spans="8:55">
      <c r="H9770" s="6"/>
      <c r="O9770" s="6"/>
      <c r="V9770" s="6"/>
      <c r="AJ9770" s="6"/>
      <c r="BC9770" s="6"/>
    </row>
    <row r="9771" spans="8:55">
      <c r="H9771" s="6"/>
      <c r="O9771" s="6"/>
      <c r="V9771" s="6"/>
      <c r="AJ9771" s="6"/>
      <c r="BC9771" s="6"/>
    </row>
    <row r="9772" spans="8:55">
      <c r="H9772" s="6"/>
      <c r="O9772" s="6"/>
      <c r="V9772" s="6"/>
      <c r="AJ9772" s="6"/>
      <c r="BC9772" s="6"/>
    </row>
    <row r="9773" spans="8:55">
      <c r="H9773" s="6"/>
      <c r="O9773" s="6"/>
      <c r="V9773" s="6"/>
      <c r="AJ9773" s="6"/>
      <c r="BC9773" s="6"/>
    </row>
    <row r="9774" spans="8:55">
      <c r="H9774" s="6"/>
      <c r="O9774" s="6"/>
      <c r="V9774" s="6"/>
      <c r="AJ9774" s="6"/>
      <c r="BC9774" s="6"/>
    </row>
    <row r="9775" spans="8:55">
      <c r="H9775" s="6"/>
      <c r="O9775" s="6"/>
      <c r="V9775" s="6"/>
      <c r="AJ9775" s="6"/>
      <c r="BC9775" s="6"/>
    </row>
    <row r="9776" spans="8:55">
      <c r="H9776" s="6"/>
      <c r="O9776" s="6"/>
      <c r="V9776" s="6"/>
      <c r="AJ9776" s="6"/>
      <c r="BC9776" s="6"/>
    </row>
    <row r="9777" spans="8:55">
      <c r="H9777" s="6"/>
      <c r="O9777" s="6"/>
      <c r="V9777" s="6"/>
      <c r="AJ9777" s="6"/>
      <c r="BC9777" s="6"/>
    </row>
    <row r="9778" spans="8:55">
      <c r="H9778" s="6"/>
      <c r="O9778" s="6"/>
      <c r="V9778" s="6"/>
      <c r="AJ9778" s="6"/>
      <c r="BC9778" s="6"/>
    </row>
    <row r="9779" spans="8:55">
      <c r="H9779" s="6"/>
      <c r="O9779" s="6"/>
      <c r="V9779" s="6"/>
      <c r="AJ9779" s="6"/>
      <c r="BC9779" s="6"/>
    </row>
    <row r="9780" spans="8:55">
      <c r="H9780" s="6"/>
      <c r="O9780" s="6"/>
      <c r="V9780" s="6"/>
      <c r="AJ9780" s="6"/>
      <c r="BC9780" s="6"/>
    </row>
    <row r="9781" spans="8:55">
      <c r="H9781" s="6"/>
      <c r="O9781" s="6"/>
      <c r="V9781" s="6"/>
      <c r="AJ9781" s="6"/>
      <c r="BC9781" s="6"/>
    </row>
    <row r="9782" spans="8:55">
      <c r="H9782" s="6"/>
      <c r="O9782" s="6"/>
      <c r="V9782" s="6"/>
      <c r="AJ9782" s="6"/>
      <c r="BC9782" s="6"/>
    </row>
    <row r="9783" spans="8:55">
      <c r="H9783" s="6"/>
      <c r="O9783" s="6"/>
      <c r="V9783" s="6"/>
      <c r="AJ9783" s="6"/>
      <c r="BC9783" s="6"/>
    </row>
    <row r="9784" spans="8:55">
      <c r="H9784" s="6"/>
      <c r="O9784" s="6"/>
      <c r="V9784" s="6"/>
      <c r="AJ9784" s="6"/>
      <c r="BC9784" s="6"/>
    </row>
    <row r="9785" spans="8:55">
      <c r="H9785" s="6"/>
      <c r="O9785" s="6"/>
      <c r="V9785" s="6"/>
      <c r="AJ9785" s="6"/>
      <c r="BC9785" s="6"/>
    </row>
    <row r="9786" spans="8:55">
      <c r="H9786" s="6"/>
      <c r="O9786" s="6"/>
      <c r="V9786" s="6"/>
      <c r="AJ9786" s="6"/>
      <c r="BC9786" s="6"/>
    </row>
    <row r="9787" spans="8:55">
      <c r="H9787" s="6"/>
      <c r="O9787" s="6"/>
      <c r="V9787" s="6"/>
      <c r="AJ9787" s="6"/>
      <c r="BC9787" s="6"/>
    </row>
    <row r="9788" spans="8:55">
      <c r="H9788" s="6"/>
      <c r="O9788" s="6"/>
      <c r="V9788" s="6"/>
      <c r="AJ9788" s="6"/>
      <c r="BC9788" s="6"/>
    </row>
    <row r="9789" spans="8:55">
      <c r="H9789" s="6"/>
      <c r="O9789" s="6"/>
      <c r="V9789" s="6"/>
      <c r="AJ9789" s="6"/>
      <c r="BC9789" s="6"/>
    </row>
    <row r="9790" spans="8:55">
      <c r="H9790" s="6"/>
      <c r="O9790" s="6"/>
      <c r="V9790" s="6"/>
      <c r="AJ9790" s="6"/>
      <c r="BC9790" s="6"/>
    </row>
    <row r="9791" spans="8:55">
      <c r="H9791" s="6"/>
      <c r="O9791" s="6"/>
      <c r="V9791" s="6"/>
      <c r="AJ9791" s="6"/>
      <c r="BC9791" s="6"/>
    </row>
    <row r="9792" spans="8:55">
      <c r="H9792" s="6"/>
      <c r="O9792" s="6"/>
      <c r="V9792" s="6"/>
      <c r="AJ9792" s="6"/>
      <c r="BC9792" s="6"/>
    </row>
    <row r="9793" spans="8:55">
      <c r="H9793" s="6"/>
      <c r="O9793" s="6"/>
      <c r="V9793" s="6"/>
      <c r="AJ9793" s="6"/>
      <c r="BC9793" s="6"/>
    </row>
    <row r="9794" spans="8:55">
      <c r="H9794" s="6"/>
      <c r="O9794" s="6"/>
      <c r="V9794" s="6"/>
      <c r="AJ9794" s="6"/>
      <c r="BC9794" s="6"/>
    </row>
    <row r="9795" spans="8:55">
      <c r="H9795" s="6"/>
      <c r="O9795" s="6"/>
      <c r="V9795" s="6"/>
      <c r="AJ9795" s="6"/>
      <c r="BC9795" s="6"/>
    </row>
    <row r="9796" spans="8:55">
      <c r="H9796" s="6"/>
      <c r="O9796" s="6"/>
      <c r="V9796" s="6"/>
      <c r="AJ9796" s="6"/>
      <c r="BC9796" s="6"/>
    </row>
    <row r="9797" spans="8:55">
      <c r="H9797" s="6"/>
      <c r="O9797" s="6"/>
      <c r="V9797" s="6"/>
      <c r="AJ9797" s="6"/>
      <c r="BC9797" s="6"/>
    </row>
    <row r="9798" spans="8:55">
      <c r="H9798" s="6"/>
      <c r="O9798" s="6"/>
      <c r="V9798" s="6"/>
      <c r="AJ9798" s="6"/>
      <c r="BC9798" s="6"/>
    </row>
    <row r="9799" spans="8:55">
      <c r="H9799" s="6"/>
      <c r="O9799" s="6"/>
      <c r="V9799" s="6"/>
      <c r="AJ9799" s="6"/>
      <c r="BC9799" s="6"/>
    </row>
    <row r="9800" spans="8:55">
      <c r="H9800" s="6"/>
      <c r="O9800" s="6"/>
      <c r="V9800" s="6"/>
      <c r="AJ9800" s="6"/>
      <c r="BC9800" s="6"/>
    </row>
    <row r="9801" spans="8:55">
      <c r="H9801" s="6"/>
      <c r="O9801" s="6"/>
      <c r="V9801" s="6"/>
      <c r="AJ9801" s="6"/>
      <c r="BC9801" s="6"/>
    </row>
    <row r="9802" spans="8:55">
      <c r="H9802" s="6"/>
      <c r="O9802" s="6"/>
      <c r="V9802" s="6"/>
      <c r="AJ9802" s="6"/>
      <c r="BC9802" s="6"/>
    </row>
    <row r="9803" spans="8:55">
      <c r="H9803" s="6"/>
      <c r="O9803" s="6"/>
      <c r="V9803" s="6"/>
      <c r="AJ9803" s="6"/>
      <c r="BC9803" s="6"/>
    </row>
    <row r="9804" spans="8:55">
      <c r="H9804" s="6"/>
      <c r="O9804" s="6"/>
      <c r="V9804" s="6"/>
      <c r="AJ9804" s="6"/>
      <c r="BC9804" s="6"/>
    </row>
    <row r="9805" spans="8:55">
      <c r="H9805" s="6"/>
      <c r="O9805" s="6"/>
      <c r="V9805" s="6"/>
      <c r="AJ9805" s="6"/>
      <c r="BC9805" s="6"/>
    </row>
    <row r="9806" spans="8:55">
      <c r="H9806" s="6"/>
      <c r="O9806" s="6"/>
      <c r="V9806" s="6"/>
      <c r="AJ9806" s="6"/>
      <c r="BC9806" s="6"/>
    </row>
    <row r="9807" spans="8:55">
      <c r="H9807" s="6"/>
      <c r="O9807" s="6"/>
      <c r="V9807" s="6"/>
      <c r="AJ9807" s="6"/>
      <c r="BC9807" s="6"/>
    </row>
    <row r="9808" spans="8:55">
      <c r="H9808" s="6"/>
      <c r="O9808" s="6"/>
      <c r="V9808" s="6"/>
      <c r="AJ9808" s="6"/>
      <c r="BC9808" s="6"/>
    </row>
    <row r="9809" spans="8:55">
      <c r="H9809" s="6"/>
      <c r="O9809" s="6"/>
      <c r="V9809" s="6"/>
      <c r="AJ9809" s="6"/>
      <c r="BC9809" s="6"/>
    </row>
    <row r="9810" spans="8:55">
      <c r="H9810" s="6"/>
      <c r="O9810" s="6"/>
      <c r="V9810" s="6"/>
      <c r="AJ9810" s="6"/>
      <c r="BC9810" s="6"/>
    </row>
    <row r="9811" spans="8:55">
      <c r="H9811" s="6"/>
      <c r="O9811" s="6"/>
      <c r="V9811" s="6"/>
      <c r="AJ9811" s="6"/>
      <c r="BC9811" s="6"/>
    </row>
    <row r="9812" spans="8:55">
      <c r="H9812" s="6"/>
      <c r="O9812" s="6"/>
      <c r="V9812" s="6"/>
      <c r="AJ9812" s="6"/>
      <c r="BC9812" s="6"/>
    </row>
    <row r="9813" spans="8:55">
      <c r="H9813" s="6"/>
      <c r="O9813" s="6"/>
      <c r="V9813" s="6"/>
      <c r="AJ9813" s="6"/>
      <c r="BC9813" s="6"/>
    </row>
    <row r="9814" spans="8:55">
      <c r="H9814" s="6"/>
      <c r="O9814" s="6"/>
      <c r="V9814" s="6"/>
      <c r="AJ9814" s="6"/>
      <c r="BC9814" s="6"/>
    </row>
    <row r="9815" spans="8:55">
      <c r="H9815" s="6"/>
      <c r="O9815" s="6"/>
      <c r="V9815" s="6"/>
      <c r="AJ9815" s="6"/>
      <c r="BC9815" s="6"/>
    </row>
    <row r="9816" spans="8:55">
      <c r="H9816" s="6"/>
      <c r="O9816" s="6"/>
      <c r="V9816" s="6"/>
      <c r="AJ9816" s="6"/>
      <c r="BC9816" s="6"/>
    </row>
    <row r="9817" spans="8:55">
      <c r="H9817" s="6"/>
      <c r="O9817" s="6"/>
      <c r="V9817" s="6"/>
      <c r="AJ9817" s="6"/>
      <c r="BC9817" s="6"/>
    </row>
    <row r="9818" spans="8:55">
      <c r="H9818" s="6"/>
      <c r="O9818" s="6"/>
      <c r="V9818" s="6"/>
      <c r="AJ9818" s="6"/>
      <c r="BC9818" s="6"/>
    </row>
    <row r="9819" spans="8:55">
      <c r="H9819" s="6"/>
      <c r="O9819" s="6"/>
      <c r="V9819" s="6"/>
      <c r="AJ9819" s="6"/>
      <c r="BC9819" s="6"/>
    </row>
    <row r="9820" spans="8:55">
      <c r="H9820" s="6"/>
      <c r="O9820" s="6"/>
      <c r="V9820" s="6"/>
      <c r="AJ9820" s="6"/>
      <c r="BC9820" s="6"/>
    </row>
    <row r="9821" spans="8:55">
      <c r="H9821" s="6"/>
      <c r="O9821" s="6"/>
      <c r="V9821" s="6"/>
      <c r="AJ9821" s="6"/>
      <c r="BC9821" s="6"/>
    </row>
    <row r="9822" spans="8:55">
      <c r="H9822" s="6"/>
      <c r="O9822" s="6"/>
      <c r="V9822" s="6"/>
      <c r="AJ9822" s="6"/>
      <c r="BC9822" s="6"/>
    </row>
    <row r="9823" spans="8:55">
      <c r="H9823" s="6"/>
      <c r="O9823" s="6"/>
      <c r="V9823" s="6"/>
      <c r="AJ9823" s="6"/>
      <c r="BC9823" s="6"/>
    </row>
    <row r="9824" spans="8:55">
      <c r="H9824" s="6"/>
      <c r="O9824" s="6"/>
      <c r="V9824" s="6"/>
      <c r="AJ9824" s="6"/>
      <c r="BC9824" s="6"/>
    </row>
    <row r="9825" spans="8:55">
      <c r="H9825" s="6"/>
      <c r="O9825" s="6"/>
      <c r="V9825" s="6"/>
      <c r="AJ9825" s="6"/>
      <c r="BC9825" s="6"/>
    </row>
    <row r="9826" spans="8:55">
      <c r="H9826" s="6"/>
      <c r="O9826" s="6"/>
      <c r="V9826" s="6"/>
      <c r="AJ9826" s="6"/>
      <c r="BC9826" s="6"/>
    </row>
    <row r="9827" spans="8:55">
      <c r="H9827" s="6"/>
      <c r="O9827" s="6"/>
      <c r="V9827" s="6"/>
      <c r="AJ9827" s="6"/>
      <c r="BC9827" s="6"/>
    </row>
    <row r="9828" spans="8:55">
      <c r="H9828" s="6"/>
      <c r="O9828" s="6"/>
      <c r="V9828" s="6"/>
      <c r="AJ9828" s="6"/>
      <c r="BC9828" s="6"/>
    </row>
    <row r="9829" spans="8:55">
      <c r="H9829" s="6"/>
      <c r="O9829" s="6"/>
      <c r="V9829" s="6"/>
      <c r="AJ9829" s="6"/>
      <c r="BC9829" s="6"/>
    </row>
    <row r="9830" spans="8:55">
      <c r="H9830" s="6"/>
      <c r="O9830" s="6"/>
      <c r="V9830" s="6"/>
      <c r="AJ9830" s="6"/>
      <c r="BC9830" s="6"/>
    </row>
    <row r="9831" spans="8:55">
      <c r="H9831" s="6"/>
      <c r="O9831" s="6"/>
      <c r="V9831" s="6"/>
      <c r="AJ9831" s="6"/>
      <c r="BC9831" s="6"/>
    </row>
    <row r="9832" spans="8:55">
      <c r="H9832" s="6"/>
      <c r="O9832" s="6"/>
      <c r="V9832" s="6"/>
      <c r="AJ9832" s="6"/>
      <c r="BC9832" s="6"/>
    </row>
    <row r="9833" spans="8:55">
      <c r="H9833" s="6"/>
      <c r="O9833" s="6"/>
      <c r="V9833" s="6"/>
      <c r="AJ9833" s="6"/>
      <c r="BC9833" s="6"/>
    </row>
    <row r="9834" spans="8:55">
      <c r="H9834" s="6"/>
      <c r="O9834" s="6"/>
      <c r="V9834" s="6"/>
      <c r="AJ9834" s="6"/>
      <c r="BC9834" s="6"/>
    </row>
    <row r="9835" spans="8:55">
      <c r="H9835" s="6"/>
      <c r="O9835" s="6"/>
      <c r="V9835" s="6"/>
      <c r="AJ9835" s="6"/>
      <c r="BC9835" s="6"/>
    </row>
    <row r="9836" spans="8:55">
      <c r="H9836" s="6"/>
      <c r="O9836" s="6"/>
      <c r="V9836" s="6"/>
      <c r="AJ9836" s="6"/>
      <c r="BC9836" s="6"/>
    </row>
    <row r="9837" spans="8:55">
      <c r="H9837" s="6"/>
      <c r="O9837" s="6"/>
      <c r="V9837" s="6"/>
      <c r="AJ9837" s="6"/>
      <c r="BC9837" s="6"/>
    </row>
    <row r="9838" spans="8:55">
      <c r="H9838" s="6"/>
      <c r="O9838" s="6"/>
      <c r="V9838" s="6"/>
      <c r="AJ9838" s="6"/>
      <c r="BC9838" s="6"/>
    </row>
    <row r="9839" spans="8:55">
      <c r="H9839" s="6"/>
      <c r="O9839" s="6"/>
      <c r="V9839" s="6"/>
      <c r="AJ9839" s="6"/>
      <c r="BC9839" s="6"/>
    </row>
    <row r="9840" spans="8:55">
      <c r="H9840" s="6"/>
      <c r="O9840" s="6"/>
      <c r="V9840" s="6"/>
      <c r="AJ9840" s="6"/>
      <c r="BC9840" s="6"/>
    </row>
    <row r="9841" spans="8:55">
      <c r="H9841" s="6"/>
      <c r="O9841" s="6"/>
      <c r="V9841" s="6"/>
      <c r="AJ9841" s="6"/>
      <c r="BC9841" s="6"/>
    </row>
    <row r="9842" spans="8:55">
      <c r="H9842" s="6"/>
      <c r="O9842" s="6"/>
      <c r="V9842" s="6"/>
      <c r="AJ9842" s="6"/>
      <c r="BC9842" s="6"/>
    </row>
    <row r="9843" spans="8:55">
      <c r="H9843" s="6"/>
      <c r="O9843" s="6"/>
      <c r="V9843" s="6"/>
      <c r="AJ9843" s="6"/>
      <c r="BC9843" s="6"/>
    </row>
    <row r="9844" spans="8:55">
      <c r="H9844" s="6"/>
      <c r="O9844" s="6"/>
      <c r="V9844" s="6"/>
      <c r="AJ9844" s="6"/>
      <c r="BC9844" s="6"/>
    </row>
    <row r="9845" spans="8:55">
      <c r="H9845" s="6"/>
      <c r="O9845" s="6"/>
      <c r="V9845" s="6"/>
      <c r="AJ9845" s="6"/>
      <c r="BC9845" s="6"/>
    </row>
    <row r="9846" spans="8:55">
      <c r="H9846" s="6"/>
      <c r="O9846" s="6"/>
      <c r="V9846" s="6"/>
      <c r="AJ9846" s="6"/>
      <c r="BC9846" s="6"/>
    </row>
    <row r="9847" spans="8:55">
      <c r="H9847" s="6"/>
      <c r="O9847" s="6"/>
      <c r="V9847" s="6"/>
      <c r="AJ9847" s="6"/>
      <c r="BC9847" s="6"/>
    </row>
    <row r="9848" spans="8:55">
      <c r="H9848" s="6"/>
      <c r="O9848" s="6"/>
      <c r="V9848" s="6"/>
      <c r="AJ9848" s="6"/>
      <c r="BC9848" s="6"/>
    </row>
    <row r="9849" spans="8:55">
      <c r="H9849" s="6"/>
      <c r="O9849" s="6"/>
      <c r="V9849" s="6"/>
      <c r="AJ9849" s="6"/>
      <c r="BC9849" s="6"/>
    </row>
    <row r="9850" spans="8:55">
      <c r="H9850" s="6"/>
      <c r="O9850" s="6"/>
      <c r="V9850" s="6"/>
      <c r="AJ9850" s="6"/>
      <c r="BC9850" s="6"/>
    </row>
    <row r="9851" spans="8:55">
      <c r="H9851" s="6"/>
      <c r="O9851" s="6"/>
      <c r="V9851" s="6"/>
      <c r="AJ9851" s="6"/>
      <c r="BC9851" s="6"/>
    </row>
    <row r="9852" spans="8:55">
      <c r="H9852" s="6"/>
      <c r="O9852" s="6"/>
      <c r="V9852" s="6"/>
      <c r="AJ9852" s="6"/>
      <c r="BC9852" s="6"/>
    </row>
    <row r="9853" spans="8:55">
      <c r="H9853" s="6"/>
      <c r="O9853" s="6"/>
      <c r="V9853" s="6"/>
      <c r="AJ9853" s="6"/>
      <c r="BC9853" s="6"/>
    </row>
    <row r="9854" spans="8:55">
      <c r="H9854" s="6"/>
      <c r="O9854" s="6"/>
      <c r="V9854" s="6"/>
      <c r="AJ9854" s="6"/>
      <c r="BC9854" s="6"/>
    </row>
    <row r="9855" spans="8:55">
      <c r="H9855" s="6"/>
      <c r="O9855" s="6"/>
      <c r="V9855" s="6"/>
      <c r="AJ9855" s="6"/>
      <c r="BC9855" s="6"/>
    </row>
    <row r="9856" spans="8:55">
      <c r="H9856" s="6"/>
      <c r="O9856" s="6"/>
      <c r="V9856" s="6"/>
      <c r="AJ9856" s="6"/>
      <c r="BC9856" s="6"/>
    </row>
    <row r="9857" spans="8:55">
      <c r="H9857" s="6"/>
      <c r="O9857" s="6"/>
      <c r="V9857" s="6"/>
      <c r="AJ9857" s="6"/>
      <c r="BC9857" s="6"/>
    </row>
    <row r="9858" spans="8:55">
      <c r="H9858" s="6"/>
      <c r="O9858" s="6"/>
      <c r="V9858" s="6"/>
      <c r="AJ9858" s="6"/>
      <c r="BC9858" s="6"/>
    </row>
    <row r="9859" spans="8:55">
      <c r="H9859" s="6"/>
      <c r="O9859" s="6"/>
      <c r="V9859" s="6"/>
      <c r="AJ9859" s="6"/>
      <c r="BC9859" s="6"/>
    </row>
    <row r="9860" spans="8:55">
      <c r="H9860" s="6"/>
      <c r="O9860" s="6"/>
      <c r="V9860" s="6"/>
      <c r="AJ9860" s="6"/>
      <c r="BC9860" s="6"/>
    </row>
    <row r="9861" spans="8:55">
      <c r="H9861" s="6"/>
      <c r="O9861" s="6"/>
      <c r="V9861" s="6"/>
      <c r="AJ9861" s="6"/>
      <c r="BC9861" s="6"/>
    </row>
    <row r="9862" spans="8:55">
      <c r="H9862" s="6"/>
      <c r="O9862" s="6"/>
      <c r="V9862" s="6"/>
      <c r="AJ9862" s="6"/>
      <c r="BC9862" s="6"/>
    </row>
    <row r="9863" spans="8:55">
      <c r="H9863" s="6"/>
      <c r="O9863" s="6"/>
      <c r="V9863" s="6"/>
      <c r="AJ9863" s="6"/>
      <c r="BC9863" s="6"/>
    </row>
    <row r="9864" spans="8:55">
      <c r="H9864" s="6"/>
      <c r="O9864" s="6"/>
      <c r="V9864" s="6"/>
      <c r="AJ9864" s="6"/>
      <c r="BC9864" s="6"/>
    </row>
    <row r="9865" spans="8:55">
      <c r="H9865" s="6"/>
      <c r="O9865" s="6"/>
      <c r="V9865" s="6"/>
      <c r="AJ9865" s="6"/>
      <c r="BC9865" s="6"/>
    </row>
    <row r="9866" spans="8:55">
      <c r="H9866" s="6"/>
      <c r="O9866" s="6"/>
      <c r="V9866" s="6"/>
      <c r="AJ9866" s="6"/>
      <c r="BC9866" s="6"/>
    </row>
    <row r="9867" spans="8:55">
      <c r="H9867" s="6"/>
      <c r="O9867" s="6"/>
      <c r="V9867" s="6"/>
      <c r="AJ9867" s="6"/>
      <c r="BC9867" s="6"/>
    </row>
    <row r="9868" spans="8:55">
      <c r="H9868" s="6"/>
      <c r="O9868" s="6"/>
      <c r="V9868" s="6"/>
      <c r="AJ9868" s="6"/>
      <c r="BC9868" s="6"/>
    </row>
    <row r="9869" spans="8:55">
      <c r="H9869" s="6"/>
      <c r="O9869" s="6"/>
      <c r="V9869" s="6"/>
      <c r="AJ9869" s="6"/>
      <c r="BC9869" s="6"/>
    </row>
    <row r="9870" spans="8:55">
      <c r="H9870" s="6"/>
      <c r="O9870" s="6"/>
      <c r="V9870" s="6"/>
      <c r="AJ9870" s="6"/>
      <c r="BC9870" s="6"/>
    </row>
    <row r="9871" spans="8:55">
      <c r="H9871" s="6"/>
      <c r="O9871" s="6"/>
      <c r="V9871" s="6"/>
      <c r="AJ9871" s="6"/>
      <c r="BC9871" s="6"/>
    </row>
    <row r="9872" spans="8:55">
      <c r="H9872" s="6"/>
      <c r="O9872" s="6"/>
      <c r="V9872" s="6"/>
      <c r="AJ9872" s="6"/>
      <c r="BC9872" s="6"/>
    </row>
    <row r="9873" spans="8:55">
      <c r="H9873" s="6"/>
      <c r="O9873" s="6"/>
      <c r="V9873" s="6"/>
      <c r="AJ9873" s="6"/>
      <c r="BC9873" s="6"/>
    </row>
    <row r="9874" spans="8:55">
      <c r="H9874" s="6"/>
      <c r="O9874" s="6"/>
      <c r="V9874" s="6"/>
      <c r="AJ9874" s="6"/>
      <c r="BC9874" s="6"/>
    </row>
    <row r="9875" spans="8:55">
      <c r="H9875" s="6"/>
      <c r="O9875" s="6"/>
      <c r="V9875" s="6"/>
      <c r="AJ9875" s="6"/>
      <c r="BC9875" s="6"/>
    </row>
    <row r="9876" spans="8:55">
      <c r="H9876" s="6"/>
      <c r="O9876" s="6"/>
      <c r="V9876" s="6"/>
      <c r="AJ9876" s="6"/>
      <c r="BC9876" s="6"/>
    </row>
    <row r="9877" spans="8:55">
      <c r="H9877" s="6"/>
      <c r="O9877" s="6"/>
      <c r="V9877" s="6"/>
      <c r="AJ9877" s="6"/>
      <c r="BC9877" s="6"/>
    </row>
    <row r="9878" spans="8:55">
      <c r="H9878" s="6"/>
      <c r="O9878" s="6"/>
      <c r="V9878" s="6"/>
      <c r="AJ9878" s="6"/>
      <c r="BC9878" s="6"/>
    </row>
    <row r="9879" spans="8:55">
      <c r="H9879" s="6"/>
      <c r="O9879" s="6"/>
      <c r="V9879" s="6"/>
      <c r="AJ9879" s="6"/>
      <c r="BC9879" s="6"/>
    </row>
    <row r="9880" spans="8:55">
      <c r="H9880" s="6"/>
      <c r="O9880" s="6"/>
      <c r="V9880" s="6"/>
      <c r="AJ9880" s="6"/>
      <c r="BC9880" s="6"/>
    </row>
    <row r="9881" spans="8:55">
      <c r="H9881" s="6"/>
      <c r="O9881" s="6"/>
      <c r="V9881" s="6"/>
      <c r="AJ9881" s="6"/>
      <c r="BC9881" s="6"/>
    </row>
    <row r="9882" spans="8:55">
      <c r="H9882" s="6"/>
      <c r="O9882" s="6"/>
      <c r="V9882" s="6"/>
      <c r="AJ9882" s="6"/>
      <c r="BC9882" s="6"/>
    </row>
    <row r="9883" spans="8:55">
      <c r="H9883" s="6"/>
      <c r="O9883" s="6"/>
      <c r="V9883" s="6"/>
      <c r="AJ9883" s="6"/>
      <c r="BC9883" s="6"/>
    </row>
    <row r="9884" spans="8:55">
      <c r="H9884" s="6"/>
      <c r="O9884" s="6"/>
      <c r="V9884" s="6"/>
      <c r="AJ9884" s="6"/>
      <c r="BC9884" s="6"/>
    </row>
    <row r="9885" spans="8:55">
      <c r="H9885" s="6"/>
      <c r="O9885" s="6"/>
      <c r="V9885" s="6"/>
      <c r="AJ9885" s="6"/>
      <c r="BC9885" s="6"/>
    </row>
    <row r="9886" spans="8:55">
      <c r="H9886" s="6"/>
      <c r="O9886" s="6"/>
      <c r="V9886" s="6"/>
      <c r="AJ9886" s="6"/>
      <c r="BC9886" s="6"/>
    </row>
    <row r="9887" spans="8:55">
      <c r="H9887" s="6"/>
      <c r="O9887" s="6"/>
      <c r="V9887" s="6"/>
      <c r="AJ9887" s="6"/>
      <c r="BC9887" s="6"/>
    </row>
    <row r="9888" spans="8:55">
      <c r="H9888" s="6"/>
      <c r="O9888" s="6"/>
      <c r="V9888" s="6"/>
      <c r="AJ9888" s="6"/>
      <c r="BC9888" s="6"/>
    </row>
    <row r="9889" spans="8:55">
      <c r="H9889" s="6"/>
      <c r="O9889" s="6"/>
      <c r="V9889" s="6"/>
      <c r="AJ9889" s="6"/>
      <c r="BC9889" s="6"/>
    </row>
    <row r="9890" spans="8:55">
      <c r="H9890" s="6"/>
      <c r="O9890" s="6"/>
      <c r="V9890" s="6"/>
      <c r="AJ9890" s="6"/>
      <c r="BC9890" s="6"/>
    </row>
    <row r="9891" spans="8:55">
      <c r="H9891" s="6"/>
      <c r="O9891" s="6"/>
      <c r="V9891" s="6"/>
      <c r="AJ9891" s="6"/>
      <c r="BC9891" s="6"/>
    </row>
    <row r="9892" spans="8:55">
      <c r="H9892" s="6"/>
      <c r="O9892" s="6"/>
      <c r="V9892" s="6"/>
      <c r="AJ9892" s="6"/>
      <c r="BC9892" s="6"/>
    </row>
    <row r="9893" spans="8:55">
      <c r="H9893" s="6"/>
      <c r="O9893" s="6"/>
      <c r="V9893" s="6"/>
      <c r="AJ9893" s="6"/>
      <c r="BC9893" s="6"/>
    </row>
    <row r="9894" spans="8:55">
      <c r="H9894" s="6"/>
      <c r="O9894" s="6"/>
      <c r="V9894" s="6"/>
      <c r="AJ9894" s="6"/>
      <c r="BC9894" s="6"/>
    </row>
    <row r="9895" spans="8:55">
      <c r="H9895" s="6"/>
      <c r="O9895" s="6"/>
      <c r="V9895" s="6"/>
      <c r="AJ9895" s="6"/>
      <c r="BC9895" s="6"/>
    </row>
    <row r="9896" spans="8:55">
      <c r="H9896" s="6"/>
      <c r="O9896" s="6"/>
      <c r="V9896" s="6"/>
      <c r="AJ9896" s="6"/>
      <c r="BC9896" s="6"/>
    </row>
    <row r="9897" spans="8:55">
      <c r="H9897" s="6"/>
      <c r="O9897" s="6"/>
      <c r="V9897" s="6"/>
      <c r="AJ9897" s="6"/>
      <c r="BC9897" s="6"/>
    </row>
    <row r="9898" spans="8:55">
      <c r="H9898" s="6"/>
      <c r="O9898" s="6"/>
      <c r="V9898" s="6"/>
      <c r="AJ9898" s="6"/>
      <c r="BC9898" s="6"/>
    </row>
    <row r="9899" spans="8:55">
      <c r="H9899" s="6"/>
      <c r="O9899" s="6"/>
      <c r="V9899" s="6"/>
      <c r="AJ9899" s="6"/>
      <c r="BC9899" s="6"/>
    </row>
    <row r="9900" spans="8:55">
      <c r="H9900" s="6"/>
      <c r="O9900" s="6"/>
      <c r="V9900" s="6"/>
      <c r="AJ9900" s="6"/>
      <c r="BC9900" s="6"/>
    </row>
    <row r="9901" spans="8:55">
      <c r="H9901" s="6"/>
      <c r="O9901" s="6"/>
      <c r="V9901" s="6"/>
      <c r="AJ9901" s="6"/>
      <c r="BC9901" s="6"/>
    </row>
    <row r="9902" spans="8:55">
      <c r="H9902" s="6"/>
      <c r="O9902" s="6"/>
      <c r="V9902" s="6"/>
      <c r="AJ9902" s="6"/>
      <c r="BC9902" s="6"/>
    </row>
    <row r="9903" spans="8:55">
      <c r="H9903" s="6"/>
      <c r="O9903" s="6"/>
      <c r="V9903" s="6"/>
      <c r="AJ9903" s="6"/>
      <c r="BC9903" s="6"/>
    </row>
    <row r="9904" spans="8:55">
      <c r="H9904" s="6"/>
      <c r="O9904" s="6"/>
      <c r="V9904" s="6"/>
      <c r="AJ9904" s="6"/>
      <c r="BC9904" s="6"/>
    </row>
    <row r="9905" spans="8:55">
      <c r="H9905" s="6"/>
      <c r="O9905" s="6"/>
      <c r="V9905" s="6"/>
      <c r="AJ9905" s="6"/>
      <c r="BC9905" s="6"/>
    </row>
    <row r="9906" spans="8:55">
      <c r="H9906" s="6"/>
      <c r="O9906" s="6"/>
      <c r="V9906" s="6"/>
      <c r="AJ9906" s="6"/>
      <c r="BC9906" s="6"/>
    </row>
    <row r="9907" spans="8:55">
      <c r="H9907" s="6"/>
      <c r="O9907" s="6"/>
      <c r="V9907" s="6"/>
      <c r="AJ9907" s="6"/>
      <c r="BC9907" s="6"/>
    </row>
    <row r="9908" spans="8:55">
      <c r="H9908" s="6"/>
      <c r="O9908" s="6"/>
      <c r="V9908" s="6"/>
      <c r="AJ9908" s="6"/>
      <c r="BC9908" s="6"/>
    </row>
    <row r="9909" spans="8:55">
      <c r="H9909" s="6"/>
      <c r="O9909" s="6"/>
      <c r="V9909" s="6"/>
      <c r="AJ9909" s="6"/>
      <c r="BC9909" s="6"/>
    </row>
    <row r="9910" spans="8:55">
      <c r="H9910" s="6"/>
      <c r="O9910" s="6"/>
      <c r="V9910" s="6"/>
      <c r="AJ9910" s="6"/>
      <c r="BC9910" s="6"/>
    </row>
    <row r="9911" spans="8:55">
      <c r="H9911" s="6"/>
      <c r="O9911" s="6"/>
      <c r="V9911" s="6"/>
      <c r="AJ9911" s="6"/>
      <c r="BC9911" s="6"/>
    </row>
    <row r="9912" spans="8:55">
      <c r="H9912" s="6"/>
      <c r="O9912" s="6"/>
      <c r="V9912" s="6"/>
      <c r="AJ9912" s="6"/>
      <c r="BC9912" s="6"/>
    </row>
    <row r="9913" spans="8:55">
      <c r="H9913" s="6"/>
      <c r="O9913" s="6"/>
      <c r="V9913" s="6"/>
      <c r="AJ9913" s="6"/>
      <c r="BC9913" s="6"/>
    </row>
    <row r="9914" spans="8:55">
      <c r="H9914" s="6"/>
      <c r="O9914" s="6"/>
      <c r="V9914" s="6"/>
      <c r="AJ9914" s="6"/>
      <c r="BC9914" s="6"/>
    </row>
    <row r="9915" spans="8:55">
      <c r="H9915" s="6"/>
      <c r="O9915" s="6"/>
      <c r="V9915" s="6"/>
      <c r="AJ9915" s="6"/>
      <c r="BC9915" s="6"/>
    </row>
    <row r="9916" spans="8:55">
      <c r="H9916" s="6"/>
      <c r="O9916" s="6"/>
      <c r="V9916" s="6"/>
      <c r="AJ9916" s="6"/>
      <c r="BC9916" s="6"/>
    </row>
    <row r="9917" spans="8:55">
      <c r="H9917" s="6"/>
      <c r="O9917" s="6"/>
      <c r="V9917" s="6"/>
      <c r="AJ9917" s="6"/>
      <c r="BC9917" s="6"/>
    </row>
    <row r="9918" spans="8:55">
      <c r="H9918" s="6"/>
      <c r="O9918" s="6"/>
      <c r="V9918" s="6"/>
      <c r="AJ9918" s="6"/>
      <c r="BC9918" s="6"/>
    </row>
    <row r="9919" spans="8:55">
      <c r="H9919" s="6"/>
      <c r="O9919" s="6"/>
      <c r="V9919" s="6"/>
      <c r="AJ9919" s="6"/>
      <c r="BC9919" s="6"/>
    </row>
    <row r="9920" spans="8:55">
      <c r="H9920" s="6"/>
      <c r="O9920" s="6"/>
      <c r="V9920" s="6"/>
      <c r="AJ9920" s="6"/>
      <c r="BC9920" s="6"/>
    </row>
    <row r="9921" spans="8:55">
      <c r="H9921" s="6"/>
      <c r="O9921" s="6"/>
      <c r="V9921" s="6"/>
      <c r="AJ9921" s="6"/>
      <c r="BC9921" s="6"/>
    </row>
    <row r="9922" spans="8:55">
      <c r="H9922" s="6"/>
      <c r="O9922" s="6"/>
      <c r="V9922" s="6"/>
      <c r="AJ9922" s="6"/>
      <c r="BC9922" s="6"/>
    </row>
    <row r="9923" spans="8:55">
      <c r="H9923" s="6"/>
      <c r="O9923" s="6"/>
      <c r="V9923" s="6"/>
      <c r="AJ9923" s="6"/>
      <c r="BC9923" s="6"/>
    </row>
    <row r="9924" spans="8:55">
      <c r="H9924" s="6"/>
      <c r="O9924" s="6"/>
      <c r="V9924" s="6"/>
      <c r="AJ9924" s="6"/>
      <c r="BC9924" s="6"/>
    </row>
    <row r="9925" spans="8:55">
      <c r="H9925" s="6"/>
      <c r="O9925" s="6"/>
      <c r="V9925" s="6"/>
      <c r="AJ9925" s="6"/>
      <c r="BC9925" s="6"/>
    </row>
    <row r="9926" spans="8:55">
      <c r="H9926" s="6"/>
      <c r="O9926" s="6"/>
      <c r="V9926" s="6"/>
      <c r="AJ9926" s="6"/>
      <c r="BC9926" s="6"/>
    </row>
    <row r="9927" spans="8:55">
      <c r="H9927" s="6"/>
      <c r="O9927" s="6"/>
      <c r="V9927" s="6"/>
      <c r="AJ9927" s="6"/>
      <c r="BC9927" s="6"/>
    </row>
    <row r="9928" spans="8:55">
      <c r="H9928" s="6"/>
      <c r="O9928" s="6"/>
      <c r="V9928" s="6"/>
      <c r="AJ9928" s="6"/>
      <c r="BC9928" s="6"/>
    </row>
    <row r="9929" spans="8:55">
      <c r="H9929" s="6"/>
      <c r="O9929" s="6"/>
      <c r="V9929" s="6"/>
      <c r="AJ9929" s="6"/>
      <c r="BC9929" s="6"/>
    </row>
    <row r="9930" spans="8:55">
      <c r="H9930" s="6"/>
      <c r="O9930" s="6"/>
      <c r="V9930" s="6"/>
      <c r="AJ9930" s="6"/>
      <c r="BC9930" s="6"/>
    </row>
    <row r="9931" spans="8:55">
      <c r="H9931" s="6"/>
      <c r="O9931" s="6"/>
      <c r="V9931" s="6"/>
      <c r="AJ9931" s="6"/>
      <c r="BC9931" s="6"/>
    </row>
    <row r="9932" spans="8:55">
      <c r="H9932" s="6"/>
      <c r="O9932" s="6"/>
      <c r="V9932" s="6"/>
      <c r="AJ9932" s="6"/>
      <c r="BC9932" s="6"/>
    </row>
    <row r="9933" spans="8:55">
      <c r="H9933" s="6"/>
      <c r="O9933" s="6"/>
      <c r="V9933" s="6"/>
      <c r="AJ9933" s="6"/>
      <c r="BC9933" s="6"/>
    </row>
    <row r="9934" spans="8:55">
      <c r="H9934" s="6"/>
      <c r="O9934" s="6"/>
      <c r="V9934" s="6"/>
      <c r="AJ9934" s="6"/>
      <c r="BC9934" s="6"/>
    </row>
    <row r="9935" spans="8:55">
      <c r="H9935" s="6"/>
      <c r="O9935" s="6"/>
      <c r="V9935" s="6"/>
      <c r="AJ9935" s="6"/>
      <c r="BC9935" s="6"/>
    </row>
    <row r="9936" spans="8:55">
      <c r="H9936" s="6"/>
      <c r="O9936" s="6"/>
      <c r="V9936" s="6"/>
      <c r="AJ9936" s="6"/>
      <c r="BC9936" s="6"/>
    </row>
    <row r="9937" spans="8:55">
      <c r="H9937" s="6"/>
      <c r="O9937" s="6"/>
      <c r="V9937" s="6"/>
      <c r="AJ9937" s="6"/>
      <c r="BC9937" s="6"/>
    </row>
    <row r="9938" spans="8:55">
      <c r="H9938" s="6"/>
      <c r="O9938" s="6"/>
      <c r="V9938" s="6"/>
      <c r="AJ9938" s="6"/>
      <c r="BC9938" s="6"/>
    </row>
    <row r="9939" spans="8:55">
      <c r="H9939" s="6"/>
      <c r="O9939" s="6"/>
      <c r="V9939" s="6"/>
      <c r="AJ9939" s="6"/>
      <c r="BC9939" s="6"/>
    </row>
    <row r="9940" spans="8:55">
      <c r="H9940" s="6"/>
      <c r="O9940" s="6"/>
      <c r="V9940" s="6"/>
      <c r="AJ9940" s="6"/>
      <c r="BC9940" s="6"/>
    </row>
    <row r="9941" spans="8:55">
      <c r="H9941" s="6"/>
      <c r="O9941" s="6"/>
      <c r="V9941" s="6"/>
      <c r="AJ9941" s="6"/>
      <c r="BC9941" s="6"/>
    </row>
    <row r="9942" spans="8:55">
      <c r="H9942" s="6"/>
      <c r="O9942" s="6"/>
      <c r="V9942" s="6"/>
      <c r="AJ9942" s="6"/>
      <c r="BC9942" s="6"/>
    </row>
    <row r="9943" spans="8:55">
      <c r="H9943" s="6"/>
      <c r="O9943" s="6"/>
      <c r="V9943" s="6"/>
      <c r="AJ9943" s="6"/>
      <c r="BC9943" s="6"/>
    </row>
    <row r="9944" spans="8:55">
      <c r="H9944" s="6"/>
      <c r="O9944" s="6"/>
      <c r="V9944" s="6"/>
      <c r="AJ9944" s="6"/>
      <c r="BC9944" s="6"/>
    </row>
    <row r="9945" spans="8:55">
      <c r="H9945" s="6"/>
      <c r="O9945" s="6"/>
      <c r="V9945" s="6"/>
      <c r="AJ9945" s="6"/>
      <c r="BC9945" s="6"/>
    </row>
    <row r="9946" spans="8:55">
      <c r="H9946" s="6"/>
      <c r="O9946" s="6"/>
      <c r="V9946" s="6"/>
      <c r="AJ9946" s="6"/>
      <c r="BC9946" s="6"/>
    </row>
    <row r="9947" spans="8:55">
      <c r="H9947" s="6"/>
      <c r="O9947" s="6"/>
      <c r="V9947" s="6"/>
      <c r="AJ9947" s="6"/>
      <c r="BC9947" s="6"/>
    </row>
    <row r="9948" spans="8:55">
      <c r="H9948" s="6"/>
      <c r="O9948" s="6"/>
      <c r="V9948" s="6"/>
      <c r="AJ9948" s="6"/>
      <c r="BC9948" s="6"/>
    </row>
    <row r="9949" spans="8:55">
      <c r="H9949" s="6"/>
      <c r="O9949" s="6"/>
      <c r="V9949" s="6"/>
      <c r="AJ9949" s="6"/>
      <c r="BC9949" s="6"/>
    </row>
    <row r="9950" spans="8:55">
      <c r="H9950" s="6"/>
      <c r="O9950" s="6"/>
      <c r="V9950" s="6"/>
      <c r="AJ9950" s="6"/>
      <c r="BC9950" s="6"/>
    </row>
    <row r="9951" spans="8:55">
      <c r="H9951" s="6"/>
      <c r="O9951" s="6"/>
      <c r="V9951" s="6"/>
      <c r="AJ9951" s="6"/>
      <c r="BC9951" s="6"/>
    </row>
    <row r="9952" spans="8:55">
      <c r="H9952" s="6"/>
      <c r="O9952" s="6"/>
      <c r="V9952" s="6"/>
      <c r="AJ9952" s="6"/>
      <c r="BC9952" s="6"/>
    </row>
    <row r="9953" spans="8:55">
      <c r="H9953" s="6"/>
      <c r="O9953" s="6"/>
      <c r="V9953" s="6"/>
      <c r="AJ9953" s="6"/>
      <c r="BC9953" s="6"/>
    </row>
    <row r="9954" spans="8:55">
      <c r="H9954" s="6"/>
      <c r="O9954" s="6"/>
      <c r="V9954" s="6"/>
      <c r="AJ9954" s="6"/>
      <c r="BC9954" s="6"/>
    </row>
    <row r="9955" spans="8:55">
      <c r="H9955" s="6"/>
      <c r="O9955" s="6"/>
      <c r="V9955" s="6"/>
      <c r="AJ9955" s="6"/>
      <c r="BC9955" s="6"/>
    </row>
    <row r="9956" spans="8:55">
      <c r="H9956" s="6"/>
      <c r="O9956" s="6"/>
      <c r="V9956" s="6"/>
      <c r="AJ9956" s="6"/>
      <c r="BC9956" s="6"/>
    </row>
    <row r="9957" spans="8:55">
      <c r="H9957" s="6"/>
      <c r="O9957" s="6"/>
      <c r="V9957" s="6"/>
      <c r="AJ9957" s="6"/>
      <c r="BC9957" s="6"/>
    </row>
    <row r="9958" spans="8:55">
      <c r="H9958" s="6"/>
      <c r="O9958" s="6"/>
      <c r="V9958" s="6"/>
      <c r="AJ9958" s="6"/>
      <c r="BC9958" s="6"/>
    </row>
    <row r="9959" spans="8:55">
      <c r="H9959" s="6"/>
      <c r="O9959" s="6"/>
      <c r="V9959" s="6"/>
      <c r="AJ9959" s="6"/>
      <c r="BC9959" s="6"/>
    </row>
    <row r="9960" spans="8:55">
      <c r="H9960" s="6"/>
      <c r="O9960" s="6"/>
      <c r="V9960" s="6"/>
      <c r="AJ9960" s="6"/>
      <c r="BC9960" s="6"/>
    </row>
    <row r="9961" spans="8:55">
      <c r="H9961" s="6"/>
      <c r="O9961" s="6"/>
      <c r="V9961" s="6"/>
      <c r="AJ9961" s="6"/>
      <c r="BC9961" s="6"/>
    </row>
    <row r="9962" spans="8:55">
      <c r="H9962" s="6"/>
      <c r="O9962" s="6"/>
      <c r="V9962" s="6"/>
      <c r="AJ9962" s="6"/>
      <c r="BC9962" s="6"/>
    </row>
    <row r="9963" spans="8:55">
      <c r="H9963" s="6"/>
      <c r="O9963" s="6"/>
      <c r="V9963" s="6"/>
      <c r="AJ9963" s="6"/>
      <c r="BC9963" s="6"/>
    </row>
    <row r="9964" spans="8:55">
      <c r="H9964" s="6"/>
      <c r="O9964" s="6"/>
      <c r="V9964" s="6"/>
      <c r="AJ9964" s="6"/>
      <c r="BC9964" s="6"/>
    </row>
    <row r="9965" spans="8:55">
      <c r="H9965" s="6"/>
      <c r="O9965" s="6"/>
      <c r="V9965" s="6"/>
      <c r="AJ9965" s="6"/>
      <c r="BC9965" s="6"/>
    </row>
    <row r="9966" spans="8:55">
      <c r="H9966" s="6"/>
      <c r="O9966" s="6"/>
      <c r="V9966" s="6"/>
      <c r="AJ9966" s="6"/>
      <c r="BC9966" s="6"/>
    </row>
    <row r="9967" spans="8:55">
      <c r="H9967" s="6"/>
      <c r="O9967" s="6"/>
      <c r="V9967" s="6"/>
      <c r="AJ9967" s="6"/>
      <c r="BC9967" s="6"/>
    </row>
    <row r="9968" spans="8:55">
      <c r="H9968" s="6"/>
      <c r="O9968" s="6"/>
      <c r="V9968" s="6"/>
      <c r="AJ9968" s="6"/>
      <c r="BC9968" s="6"/>
    </row>
    <row r="9969" spans="8:55">
      <c r="H9969" s="6"/>
      <c r="O9969" s="6"/>
      <c r="V9969" s="6"/>
      <c r="AJ9969" s="6"/>
      <c r="BC9969" s="6"/>
    </row>
    <row r="9970" spans="8:55">
      <c r="H9970" s="6"/>
      <c r="O9970" s="6"/>
      <c r="V9970" s="6"/>
      <c r="AJ9970" s="6"/>
      <c r="BC9970" s="6"/>
    </row>
    <row r="9971" spans="8:55">
      <c r="H9971" s="6"/>
      <c r="O9971" s="6"/>
      <c r="V9971" s="6"/>
      <c r="AJ9971" s="6"/>
      <c r="BC9971" s="6"/>
    </row>
    <row r="9972" spans="8:55">
      <c r="H9972" s="6"/>
      <c r="O9972" s="6"/>
      <c r="V9972" s="6"/>
      <c r="AJ9972" s="6"/>
      <c r="BC9972" s="6"/>
    </row>
    <row r="9973" spans="8:55">
      <c r="H9973" s="6"/>
      <c r="O9973" s="6"/>
      <c r="V9973" s="6"/>
      <c r="AJ9973" s="6"/>
      <c r="BC9973" s="6"/>
    </row>
    <row r="9974" spans="8:55">
      <c r="H9974" s="6"/>
      <c r="O9974" s="6"/>
      <c r="V9974" s="6"/>
      <c r="AJ9974" s="6"/>
      <c r="BC9974" s="6"/>
    </row>
    <row r="9975" spans="8:55">
      <c r="H9975" s="6"/>
      <c r="O9975" s="6"/>
      <c r="V9975" s="6"/>
      <c r="AJ9975" s="6"/>
      <c r="BC9975" s="6"/>
    </row>
    <row r="9976" spans="8:55">
      <c r="H9976" s="6"/>
      <c r="O9976" s="6"/>
      <c r="V9976" s="6"/>
      <c r="AJ9976" s="6"/>
      <c r="BC9976" s="6"/>
    </row>
    <row r="9977" spans="8:55">
      <c r="H9977" s="6"/>
      <c r="O9977" s="6"/>
      <c r="V9977" s="6"/>
      <c r="AJ9977" s="6"/>
      <c r="BC9977" s="6"/>
    </row>
    <row r="9978" spans="8:55">
      <c r="H9978" s="6"/>
      <c r="O9978" s="6"/>
      <c r="V9978" s="6"/>
      <c r="AJ9978" s="6"/>
      <c r="BC9978" s="6"/>
    </row>
    <row r="9979" spans="8:55">
      <c r="H9979" s="6"/>
      <c r="O9979" s="6"/>
      <c r="V9979" s="6"/>
      <c r="AJ9979" s="6"/>
      <c r="BC9979" s="6"/>
    </row>
    <row r="9980" spans="8:55">
      <c r="H9980" s="6"/>
      <c r="O9980" s="6"/>
      <c r="V9980" s="6"/>
      <c r="AJ9980" s="6"/>
      <c r="BC9980" s="6"/>
    </row>
    <row r="9981" spans="8:55">
      <c r="H9981" s="6"/>
      <c r="O9981" s="6"/>
      <c r="V9981" s="6"/>
      <c r="AJ9981" s="6"/>
      <c r="BC9981" s="6"/>
    </row>
    <row r="9982" spans="8:55">
      <c r="H9982" s="6"/>
      <c r="O9982" s="6"/>
      <c r="V9982" s="6"/>
      <c r="AJ9982" s="6"/>
      <c r="BC9982" s="6"/>
    </row>
    <row r="9983" spans="8:55">
      <c r="H9983" s="6"/>
      <c r="O9983" s="6"/>
      <c r="V9983" s="6"/>
      <c r="AJ9983" s="6"/>
      <c r="BC9983" s="6"/>
    </row>
    <row r="9984" spans="8:55">
      <c r="H9984" s="6"/>
      <c r="O9984" s="6"/>
      <c r="V9984" s="6"/>
      <c r="AJ9984" s="6"/>
      <c r="BC9984" s="6"/>
    </row>
    <row r="9985" spans="8:55">
      <c r="H9985" s="6"/>
      <c r="O9985" s="6"/>
      <c r="V9985" s="6"/>
      <c r="AJ9985" s="6"/>
      <c r="BC9985" s="6"/>
    </row>
    <row r="9986" spans="8:55">
      <c r="H9986" s="6"/>
      <c r="O9986" s="6"/>
      <c r="V9986" s="6"/>
      <c r="AJ9986" s="6"/>
      <c r="BC9986" s="6"/>
    </row>
    <row r="9987" spans="8:55">
      <c r="H9987" s="6"/>
      <c r="O9987" s="6"/>
      <c r="V9987" s="6"/>
      <c r="AJ9987" s="6"/>
      <c r="BC9987" s="6"/>
    </row>
    <row r="9988" spans="8:55">
      <c r="H9988" s="6"/>
      <c r="O9988" s="6"/>
      <c r="V9988" s="6"/>
      <c r="AJ9988" s="6"/>
      <c r="BC9988" s="6"/>
    </row>
    <row r="9989" spans="8:55">
      <c r="H9989" s="6"/>
      <c r="O9989" s="6"/>
      <c r="V9989" s="6"/>
      <c r="AJ9989" s="6"/>
      <c r="BC9989" s="6"/>
    </row>
    <row r="9990" spans="8:55">
      <c r="H9990" s="6"/>
      <c r="O9990" s="6"/>
      <c r="V9990" s="6"/>
      <c r="AJ9990" s="6"/>
      <c r="BC9990" s="6"/>
    </row>
    <row r="9991" spans="8:55">
      <c r="H9991" s="6"/>
      <c r="O9991" s="6"/>
      <c r="V9991" s="6"/>
      <c r="AJ9991" s="6"/>
      <c r="BC9991" s="6"/>
    </row>
    <row r="9992" spans="8:55">
      <c r="H9992" s="6"/>
      <c r="O9992" s="6"/>
      <c r="V9992" s="6"/>
      <c r="AJ9992" s="6"/>
      <c r="BC9992" s="6"/>
    </row>
    <row r="9993" spans="8:55">
      <c r="H9993" s="6"/>
      <c r="O9993" s="6"/>
      <c r="V9993" s="6"/>
      <c r="AJ9993" s="6"/>
      <c r="BC9993" s="6"/>
    </row>
    <row r="9994" spans="8:55">
      <c r="H9994" s="6"/>
      <c r="O9994" s="6"/>
      <c r="V9994" s="6"/>
      <c r="AJ9994" s="6"/>
      <c r="BC9994" s="6"/>
    </row>
    <row r="9995" spans="8:55">
      <c r="H9995" s="7"/>
      <c r="O9995" s="7"/>
      <c r="V9995" s="7"/>
      <c r="AJ9995" s="7"/>
      <c r="BC9995" s="7"/>
    </row>
    <row r="9996" spans="8:55">
      <c r="H9996" s="7"/>
      <c r="O9996" s="7"/>
      <c r="V9996" s="7"/>
      <c r="AJ9996" s="7"/>
      <c r="BC9996" s="7"/>
    </row>
    <row r="9997" spans="8:55">
      <c r="H9997" s="7"/>
      <c r="O9997" s="7"/>
      <c r="V9997" s="7"/>
      <c r="AJ9997" s="7"/>
      <c r="BC9997" s="7"/>
    </row>
    <row r="9998" spans="8:55">
      <c r="H9998" s="7"/>
      <c r="O9998" s="7"/>
      <c r="V9998" s="7"/>
      <c r="AJ9998" s="7"/>
      <c r="BC9998" s="7"/>
    </row>
    <row r="9999" spans="8:55">
      <c r="H9999" s="7"/>
      <c r="O9999" s="7"/>
      <c r="V9999" s="7"/>
      <c r="AJ9999" s="7"/>
      <c r="BC9999" s="7"/>
    </row>
    <row r="10000" spans="8:55">
      <c r="H10000" s="7"/>
      <c r="O10000" s="7"/>
      <c r="V10000" s="7"/>
      <c r="AJ10000" s="7"/>
      <c r="BC10000" s="7"/>
    </row>
    <row r="10001" spans="8:55">
      <c r="H10001" s="7"/>
      <c r="O10001" s="7"/>
      <c r="V10001" s="7"/>
      <c r="AJ10001" s="7"/>
      <c r="BC10001" s="7"/>
    </row>
    <row r="10002" spans="8:55">
      <c r="H10002" s="7"/>
      <c r="O10002" s="7"/>
      <c r="V10002" s="7"/>
      <c r="AJ10002" s="7"/>
      <c r="BC10002" s="7"/>
    </row>
    <row r="10003" spans="8:55">
      <c r="H10003" s="7"/>
      <c r="O10003" s="7"/>
      <c r="V10003" s="7"/>
      <c r="AJ10003" s="7"/>
      <c r="BC10003" s="7"/>
    </row>
    <row r="10004" spans="8:55">
      <c r="H10004" s="7"/>
      <c r="O10004" s="7"/>
      <c r="V10004" s="7"/>
      <c r="AJ10004" s="7"/>
      <c r="BC10004" s="7"/>
    </row>
    <row r="10005" spans="8:55">
      <c r="H10005" s="7"/>
      <c r="O10005" s="7"/>
      <c r="V10005" s="7"/>
      <c r="AJ10005" s="7"/>
      <c r="BC10005" s="7"/>
    </row>
    <row r="10006" spans="8:55">
      <c r="H10006" s="7"/>
      <c r="O10006" s="7"/>
      <c r="V10006" s="7"/>
      <c r="AJ10006" s="7"/>
      <c r="BC10006" s="7"/>
    </row>
    <row r="10007" spans="8:55">
      <c r="H10007" s="7"/>
      <c r="O10007" s="7"/>
      <c r="V10007" s="7"/>
      <c r="AJ10007" s="7"/>
      <c r="BC10007" s="7"/>
    </row>
    <row r="10008" spans="8:55">
      <c r="H10008" s="7"/>
      <c r="O10008" s="7"/>
      <c r="V10008" s="7"/>
      <c r="AJ10008" s="7"/>
      <c r="BC10008" s="7"/>
    </row>
    <row r="10009" spans="8:55">
      <c r="H10009" s="7"/>
      <c r="O10009" s="7"/>
      <c r="V10009" s="7"/>
      <c r="AJ10009" s="7"/>
      <c r="BC10009" s="7"/>
    </row>
    <row r="10010" spans="8:55">
      <c r="H10010" s="7"/>
      <c r="O10010" s="7"/>
      <c r="V10010" s="7"/>
      <c r="AJ10010" s="7"/>
      <c r="BC10010" s="7"/>
    </row>
    <row r="10011" spans="8:55">
      <c r="H10011" s="7"/>
      <c r="O10011" s="7"/>
      <c r="V10011" s="7"/>
      <c r="AJ10011" s="7"/>
      <c r="BC10011" s="7"/>
    </row>
    <row r="10012" spans="8:55">
      <c r="H10012" s="7"/>
      <c r="O10012" s="7"/>
      <c r="V10012" s="7"/>
      <c r="AJ10012" s="7"/>
      <c r="BC10012" s="7"/>
    </row>
    <row r="10013" spans="8:55">
      <c r="H10013" s="7"/>
      <c r="O10013" s="7"/>
      <c r="V10013" s="7"/>
      <c r="AJ10013" s="7"/>
      <c r="BC10013" s="7"/>
    </row>
    <row r="10014" spans="8:55">
      <c r="H10014" s="7"/>
      <c r="O10014" s="7"/>
      <c r="V10014" s="7"/>
      <c r="AJ10014" s="7"/>
      <c r="BC10014" s="7"/>
    </row>
    <row r="10015" spans="8:55">
      <c r="H10015" s="7"/>
      <c r="O10015" s="7"/>
      <c r="V10015" s="7"/>
      <c r="AJ10015" s="7"/>
      <c r="BC10015" s="7"/>
    </row>
    <row r="10016" spans="8:55">
      <c r="H10016" s="7"/>
      <c r="O10016" s="7"/>
      <c r="V10016" s="7"/>
      <c r="AJ10016" s="7"/>
      <c r="BC10016" s="7"/>
    </row>
    <row r="10017" spans="8:55">
      <c r="H10017" s="7"/>
      <c r="O10017" s="7"/>
      <c r="V10017" s="7"/>
      <c r="AJ10017" s="7"/>
      <c r="BC10017" s="7"/>
    </row>
    <row r="10018" spans="8:55">
      <c r="H10018" s="7"/>
      <c r="O10018" s="7"/>
      <c r="V10018" s="7"/>
      <c r="AJ10018" s="7"/>
      <c r="BC10018" s="7"/>
    </row>
    <row r="10019" spans="8:55">
      <c r="H10019" s="7"/>
      <c r="O10019" s="7"/>
      <c r="V10019" s="7"/>
      <c r="AJ10019" s="7"/>
      <c r="BC10019" s="7"/>
    </row>
    <row r="10020" spans="8:55">
      <c r="H10020" s="7"/>
      <c r="O10020" s="7"/>
      <c r="V10020" s="7"/>
      <c r="AJ10020" s="7"/>
      <c r="BC10020" s="7"/>
    </row>
    <row r="10021" spans="8:55">
      <c r="H10021" s="7"/>
      <c r="O10021" s="7"/>
      <c r="V10021" s="7"/>
      <c r="AJ10021" s="7"/>
      <c r="BC10021" s="7"/>
    </row>
    <row r="10022" spans="8:55">
      <c r="H10022" s="7"/>
      <c r="O10022" s="7"/>
      <c r="V10022" s="7"/>
      <c r="AJ10022" s="7"/>
      <c r="BC10022" s="7"/>
    </row>
    <row r="10023" spans="8:55">
      <c r="H10023" s="7"/>
      <c r="O10023" s="7"/>
      <c r="V10023" s="7"/>
      <c r="AJ10023" s="7"/>
      <c r="BC10023" s="7"/>
    </row>
    <row r="10024" spans="8:55">
      <c r="H10024" s="7"/>
      <c r="O10024" s="7"/>
      <c r="V10024" s="7"/>
      <c r="AJ10024" s="7"/>
      <c r="BC10024" s="7"/>
    </row>
    <row r="10025" spans="8:55">
      <c r="H10025" s="7"/>
      <c r="O10025" s="7"/>
      <c r="V10025" s="7"/>
      <c r="AJ10025" s="7"/>
      <c r="BC10025" s="7"/>
    </row>
    <row r="10026" spans="8:55">
      <c r="H10026" s="7"/>
      <c r="O10026" s="7"/>
      <c r="V10026" s="7"/>
      <c r="AJ10026" s="7"/>
      <c r="BC10026" s="7"/>
    </row>
    <row r="10027" spans="8:55">
      <c r="H10027" s="7"/>
      <c r="O10027" s="7"/>
      <c r="V10027" s="7"/>
      <c r="AJ10027" s="7"/>
      <c r="BC10027" s="7"/>
    </row>
    <row r="10028" spans="8:55">
      <c r="H10028" s="7"/>
      <c r="O10028" s="7"/>
      <c r="V10028" s="7"/>
      <c r="AJ10028" s="7"/>
      <c r="BC10028" s="7"/>
    </row>
    <row r="10029" spans="8:55">
      <c r="H10029" s="7"/>
      <c r="O10029" s="7"/>
      <c r="V10029" s="7"/>
      <c r="AJ10029" s="7"/>
      <c r="BC10029" s="7"/>
    </row>
    <row r="10030" spans="8:55">
      <c r="H10030" s="7"/>
      <c r="O10030" s="7"/>
      <c r="V10030" s="7"/>
      <c r="AJ10030" s="7"/>
      <c r="BC10030" s="7"/>
    </row>
    <row r="10031" spans="8:55">
      <c r="H10031" s="7"/>
      <c r="O10031" s="7"/>
      <c r="V10031" s="7"/>
      <c r="AJ10031" s="7"/>
      <c r="BC10031" s="7"/>
    </row>
    <row r="10032" spans="8:55">
      <c r="H10032" s="7"/>
      <c r="O10032" s="7"/>
      <c r="V10032" s="7"/>
      <c r="AJ10032" s="7"/>
      <c r="BC10032" s="7"/>
    </row>
    <row r="10033" spans="8:55">
      <c r="H10033" s="7"/>
      <c r="O10033" s="7"/>
      <c r="V10033" s="7"/>
      <c r="AJ10033" s="7"/>
      <c r="BC10033" s="7"/>
    </row>
    <row r="10034" spans="8:55">
      <c r="H10034" s="7"/>
      <c r="O10034" s="7"/>
      <c r="V10034" s="7"/>
      <c r="AJ10034" s="7"/>
      <c r="BC10034" s="7"/>
    </row>
    <row r="10035" spans="8:55">
      <c r="H10035" s="7"/>
      <c r="O10035" s="7"/>
      <c r="V10035" s="7"/>
      <c r="AJ10035" s="7"/>
      <c r="BC10035" s="7"/>
    </row>
    <row r="10036" spans="8:55">
      <c r="H10036" s="7"/>
      <c r="O10036" s="7"/>
      <c r="V10036" s="7"/>
      <c r="AJ10036" s="7"/>
      <c r="BC10036" s="7"/>
    </row>
    <row r="10037" spans="8:55">
      <c r="H10037" s="7"/>
      <c r="O10037" s="7"/>
      <c r="V10037" s="7"/>
      <c r="AJ10037" s="7"/>
      <c r="BC10037" s="7"/>
    </row>
    <row r="10038" spans="8:55">
      <c r="H10038" s="7"/>
      <c r="O10038" s="7"/>
      <c r="V10038" s="7"/>
      <c r="AJ10038" s="7"/>
      <c r="BC10038" s="7"/>
    </row>
    <row r="10039" spans="8:55">
      <c r="H10039" s="7"/>
      <c r="O10039" s="7"/>
      <c r="V10039" s="7"/>
      <c r="AJ10039" s="7"/>
      <c r="BC10039" s="7"/>
    </row>
    <row r="10040" spans="8:55">
      <c r="H10040" s="7"/>
      <c r="O10040" s="7"/>
      <c r="V10040" s="7"/>
      <c r="AJ10040" s="7"/>
      <c r="BC10040" s="7"/>
    </row>
    <row r="10041" spans="8:55">
      <c r="H10041" s="7"/>
      <c r="O10041" s="7"/>
      <c r="V10041" s="7"/>
      <c r="AJ10041" s="7"/>
      <c r="BC10041" s="7"/>
    </row>
    <row r="10042" spans="8:55">
      <c r="H10042" s="7"/>
      <c r="O10042" s="7"/>
      <c r="V10042" s="7"/>
      <c r="AJ10042" s="7"/>
      <c r="BC10042" s="7"/>
    </row>
    <row r="10043" spans="8:55">
      <c r="H10043" s="7"/>
      <c r="O10043" s="7"/>
      <c r="V10043" s="7"/>
      <c r="AJ10043" s="7"/>
      <c r="BC10043" s="7"/>
    </row>
    <row r="10044" spans="8:55">
      <c r="H10044" s="7"/>
      <c r="O10044" s="7"/>
      <c r="V10044" s="7"/>
      <c r="AJ10044" s="7"/>
      <c r="BC10044" s="7"/>
    </row>
    <row r="10045" spans="8:55">
      <c r="H10045" s="7"/>
      <c r="O10045" s="7"/>
      <c r="V10045" s="7"/>
      <c r="AJ10045" s="7"/>
      <c r="BC10045" s="7"/>
    </row>
    <row r="10046" spans="8:55">
      <c r="H10046" s="7"/>
      <c r="O10046" s="7"/>
      <c r="V10046" s="7"/>
      <c r="AJ10046" s="7"/>
      <c r="BC10046" s="7"/>
    </row>
    <row r="10047" spans="8:55">
      <c r="H10047" s="7"/>
      <c r="O10047" s="7"/>
      <c r="V10047" s="7"/>
      <c r="AJ10047" s="7"/>
      <c r="BC10047" s="7"/>
    </row>
    <row r="10048" spans="8:55">
      <c r="H10048" s="7"/>
      <c r="O10048" s="7"/>
      <c r="V10048" s="7"/>
      <c r="AJ10048" s="7"/>
      <c r="BC10048" s="7"/>
    </row>
    <row r="10049" spans="8:55">
      <c r="H10049" s="7"/>
      <c r="O10049" s="7"/>
      <c r="V10049" s="7"/>
      <c r="AJ10049" s="7"/>
      <c r="BC10049" s="7"/>
    </row>
    <row r="10050" spans="8:55">
      <c r="H10050" s="7"/>
      <c r="O10050" s="7"/>
      <c r="V10050" s="7"/>
      <c r="AJ10050" s="7"/>
      <c r="BC10050" s="7"/>
    </row>
    <row r="10051" spans="8:55">
      <c r="H10051" s="7"/>
      <c r="O10051" s="7"/>
      <c r="V10051" s="7"/>
      <c r="AJ10051" s="7"/>
      <c r="BC10051" s="7"/>
    </row>
    <row r="10052" spans="8:55">
      <c r="H10052" s="7"/>
      <c r="O10052" s="7"/>
      <c r="V10052" s="7"/>
      <c r="AJ10052" s="7"/>
      <c r="BC10052" s="7"/>
    </row>
    <row r="10053" spans="8:55">
      <c r="H10053" s="7"/>
      <c r="O10053" s="7"/>
      <c r="V10053" s="7"/>
      <c r="AJ10053" s="7"/>
      <c r="BC10053" s="7"/>
    </row>
    <row r="10054" spans="8:55">
      <c r="H10054" s="7"/>
      <c r="O10054" s="7"/>
      <c r="V10054" s="7"/>
      <c r="AJ10054" s="7"/>
      <c r="BC10054" s="7"/>
    </row>
    <row r="10055" spans="8:55">
      <c r="H10055" s="7"/>
      <c r="O10055" s="7"/>
      <c r="V10055" s="7"/>
      <c r="AJ10055" s="7"/>
      <c r="BC10055" s="7"/>
    </row>
    <row r="10056" spans="8:55">
      <c r="H10056" s="7"/>
      <c r="O10056" s="7"/>
      <c r="V10056" s="7"/>
      <c r="AJ10056" s="7"/>
      <c r="BC10056" s="7"/>
    </row>
    <row r="10057" spans="8:55">
      <c r="H10057" s="7"/>
      <c r="O10057" s="7"/>
      <c r="V10057" s="7"/>
      <c r="AJ10057" s="7"/>
      <c r="BC10057" s="7"/>
    </row>
    <row r="10058" spans="8:55">
      <c r="H10058" s="7"/>
      <c r="O10058" s="7"/>
      <c r="V10058" s="7"/>
      <c r="AJ10058" s="7"/>
      <c r="BC10058" s="7"/>
    </row>
    <row r="10059" spans="8:55">
      <c r="H10059" s="7"/>
      <c r="O10059" s="7"/>
      <c r="V10059" s="7"/>
      <c r="AJ10059" s="7"/>
      <c r="BC10059" s="7"/>
    </row>
    <row r="10060" spans="8:55">
      <c r="H10060" s="7"/>
      <c r="O10060" s="7"/>
      <c r="V10060" s="7"/>
      <c r="AJ10060" s="7"/>
      <c r="BC10060" s="7"/>
    </row>
    <row r="10061" spans="8:55">
      <c r="H10061" s="7"/>
      <c r="O10061" s="7"/>
      <c r="V10061" s="7"/>
      <c r="AJ10061" s="7"/>
      <c r="BC10061" s="7"/>
    </row>
    <row r="10062" spans="8:55">
      <c r="H10062" s="7"/>
      <c r="O10062" s="7"/>
      <c r="V10062" s="7"/>
      <c r="AJ10062" s="7"/>
      <c r="BC10062" s="7"/>
    </row>
    <row r="10063" spans="8:55">
      <c r="H10063" s="7"/>
      <c r="O10063" s="7"/>
      <c r="V10063" s="7"/>
      <c r="AJ10063" s="7"/>
      <c r="BC10063" s="7"/>
    </row>
    <row r="10064" spans="8:55">
      <c r="H10064" s="7"/>
      <c r="O10064" s="7"/>
      <c r="V10064" s="7"/>
      <c r="AJ10064" s="7"/>
      <c r="BC10064" s="7"/>
    </row>
    <row r="10065" spans="8:55">
      <c r="H10065" s="7"/>
      <c r="O10065" s="7"/>
      <c r="V10065" s="7"/>
      <c r="AJ10065" s="7"/>
      <c r="BC10065" s="7"/>
    </row>
    <row r="10066" spans="8:55">
      <c r="H10066" s="7"/>
      <c r="O10066" s="7"/>
      <c r="V10066" s="7"/>
      <c r="AJ10066" s="7"/>
      <c r="BC10066" s="7"/>
    </row>
    <row r="10067" spans="8:55">
      <c r="H10067" s="7"/>
      <c r="O10067" s="7"/>
      <c r="V10067" s="7"/>
      <c r="AJ10067" s="7"/>
      <c r="BC10067" s="7"/>
    </row>
    <row r="10068" spans="8:55">
      <c r="H10068" s="7"/>
      <c r="O10068" s="7"/>
      <c r="V10068" s="7"/>
      <c r="AJ10068" s="7"/>
      <c r="BC10068" s="7"/>
    </row>
    <row r="10069" spans="8:55">
      <c r="H10069" s="7"/>
      <c r="O10069" s="7"/>
      <c r="V10069" s="7"/>
      <c r="AJ10069" s="7"/>
      <c r="BC10069" s="7"/>
    </row>
    <row r="10070" spans="8:55">
      <c r="H10070" s="7"/>
      <c r="O10070" s="7"/>
      <c r="V10070" s="7"/>
      <c r="AJ10070" s="7"/>
      <c r="BC10070" s="7"/>
    </row>
    <row r="10071" spans="8:55">
      <c r="H10071" s="7"/>
      <c r="O10071" s="7"/>
      <c r="V10071" s="7"/>
      <c r="AJ10071" s="7"/>
      <c r="BC10071" s="7"/>
    </row>
    <row r="10072" spans="8:55">
      <c r="H10072" s="7"/>
      <c r="O10072" s="7"/>
      <c r="V10072" s="7"/>
      <c r="AJ10072" s="7"/>
      <c r="BC10072" s="7"/>
    </row>
    <row r="10073" spans="8:55">
      <c r="H10073" s="7"/>
      <c r="O10073" s="7"/>
      <c r="V10073" s="7"/>
      <c r="AJ10073" s="7"/>
      <c r="BC10073" s="7"/>
    </row>
    <row r="10074" spans="8:55">
      <c r="H10074" s="7"/>
      <c r="O10074" s="7"/>
      <c r="V10074" s="7"/>
      <c r="AJ10074" s="7"/>
      <c r="BC10074" s="7"/>
    </row>
    <row r="10075" spans="8:55">
      <c r="H10075" s="7"/>
      <c r="O10075" s="7"/>
      <c r="V10075" s="7"/>
      <c r="AJ10075" s="7"/>
      <c r="BC10075" s="7"/>
    </row>
    <row r="10076" spans="8:55">
      <c r="H10076" s="7"/>
      <c r="O10076" s="7"/>
      <c r="V10076" s="7"/>
      <c r="AJ10076" s="7"/>
      <c r="BC10076" s="7"/>
    </row>
    <row r="10077" spans="8:55">
      <c r="H10077" s="7"/>
      <c r="O10077" s="7"/>
      <c r="V10077" s="7"/>
      <c r="AJ10077" s="7"/>
      <c r="BC10077" s="7"/>
    </row>
    <row r="10078" spans="8:55">
      <c r="H10078" s="7"/>
      <c r="O10078" s="7"/>
      <c r="V10078" s="7"/>
      <c r="AJ10078" s="7"/>
      <c r="BC10078" s="7"/>
    </row>
    <row r="10079" spans="8:55">
      <c r="H10079" s="7"/>
      <c r="O10079" s="7"/>
      <c r="V10079" s="7"/>
      <c r="AJ10079" s="7"/>
      <c r="BC10079" s="7"/>
    </row>
    <row r="10080" spans="8:55">
      <c r="H10080" s="7"/>
      <c r="O10080" s="7"/>
      <c r="V10080" s="7"/>
      <c r="AJ10080" s="7"/>
      <c r="BC10080" s="7"/>
    </row>
    <row r="10081" spans="8:55">
      <c r="H10081" s="7"/>
      <c r="O10081" s="7"/>
      <c r="V10081" s="7"/>
      <c r="AJ10081" s="7"/>
      <c r="BC10081" s="7"/>
    </row>
    <row r="10082" spans="8:55">
      <c r="H10082" s="7"/>
      <c r="O10082" s="7"/>
      <c r="V10082" s="7"/>
      <c r="AJ10082" s="7"/>
      <c r="BC10082" s="7"/>
    </row>
    <row r="10083" spans="8:55">
      <c r="H10083" s="7"/>
      <c r="O10083" s="7"/>
      <c r="V10083" s="7"/>
      <c r="AJ10083" s="7"/>
      <c r="BC10083" s="7"/>
    </row>
    <row r="10084" spans="8:55">
      <c r="H10084" s="7"/>
      <c r="O10084" s="7"/>
      <c r="V10084" s="7"/>
      <c r="AJ10084" s="7"/>
      <c r="BC10084" s="7"/>
    </row>
    <row r="10085" spans="8:55">
      <c r="H10085" s="7"/>
      <c r="O10085" s="7"/>
      <c r="V10085" s="7"/>
      <c r="AJ10085" s="7"/>
      <c r="BC10085" s="7"/>
    </row>
    <row r="10086" spans="8:55">
      <c r="H10086" s="7"/>
      <c r="O10086" s="7"/>
      <c r="V10086" s="7"/>
      <c r="AJ10086" s="7"/>
      <c r="BC10086" s="7"/>
    </row>
    <row r="10087" spans="8:55">
      <c r="H10087" s="7"/>
      <c r="O10087" s="7"/>
      <c r="V10087" s="7"/>
      <c r="AJ10087" s="7"/>
      <c r="BC10087" s="7"/>
    </row>
    <row r="10088" spans="8:55">
      <c r="H10088" s="7"/>
      <c r="O10088" s="7"/>
      <c r="V10088" s="7"/>
      <c r="AJ10088" s="7"/>
      <c r="BC10088" s="7"/>
    </row>
    <row r="10089" spans="8:55">
      <c r="H10089" s="7"/>
      <c r="O10089" s="7"/>
      <c r="V10089" s="7"/>
      <c r="AJ10089" s="7"/>
      <c r="BC10089" s="7"/>
    </row>
    <row r="10090" spans="8:55">
      <c r="H10090" s="7"/>
      <c r="O10090" s="7"/>
      <c r="V10090" s="7"/>
      <c r="AJ10090" s="7"/>
      <c r="BC10090" s="7"/>
    </row>
    <row r="10091" spans="8:55">
      <c r="H10091" s="7"/>
      <c r="O10091" s="7"/>
      <c r="V10091" s="7"/>
      <c r="AJ10091" s="7"/>
      <c r="BC10091" s="7"/>
    </row>
    <row r="10092" spans="8:55">
      <c r="H10092" s="7"/>
      <c r="O10092" s="7"/>
      <c r="V10092" s="7"/>
      <c r="AJ10092" s="7"/>
      <c r="BC10092" s="7"/>
    </row>
    <row r="10093" spans="8:55">
      <c r="H10093" s="7"/>
      <c r="O10093" s="7"/>
      <c r="V10093" s="7"/>
      <c r="AJ10093" s="7"/>
      <c r="BC10093" s="7"/>
    </row>
    <row r="10094" spans="8:55">
      <c r="H10094" s="7"/>
      <c r="O10094" s="7"/>
      <c r="V10094" s="7"/>
      <c r="AJ10094" s="7"/>
      <c r="BC10094" s="7"/>
    </row>
    <row r="10095" spans="8:55">
      <c r="H10095" s="7"/>
      <c r="O10095" s="7"/>
      <c r="V10095" s="7"/>
      <c r="AJ10095" s="7"/>
      <c r="BC10095" s="7"/>
    </row>
    <row r="10096" spans="8:55">
      <c r="H10096" s="7"/>
      <c r="O10096" s="7"/>
      <c r="V10096" s="7"/>
      <c r="AJ10096" s="7"/>
      <c r="BC10096" s="7"/>
    </row>
    <row r="10097" spans="8:55">
      <c r="H10097" s="7"/>
      <c r="O10097" s="7"/>
      <c r="V10097" s="7"/>
      <c r="AJ10097" s="7"/>
      <c r="BC10097" s="7"/>
    </row>
    <row r="10098" spans="8:55">
      <c r="H10098" s="7"/>
      <c r="O10098" s="7"/>
      <c r="V10098" s="7"/>
      <c r="AJ10098" s="7"/>
      <c r="BC10098" s="7"/>
    </row>
    <row r="10099" spans="8:55">
      <c r="H10099" s="7"/>
      <c r="O10099" s="7"/>
      <c r="V10099" s="7"/>
      <c r="AJ10099" s="7"/>
      <c r="BC10099" s="7"/>
    </row>
    <row r="10100" spans="8:55">
      <c r="H10100" s="7"/>
      <c r="O10100" s="7"/>
      <c r="V10100" s="7"/>
      <c r="AJ10100" s="7"/>
      <c r="BC10100" s="7"/>
    </row>
    <row r="10101" spans="8:55">
      <c r="H10101" s="7"/>
      <c r="O10101" s="7"/>
      <c r="V10101" s="7"/>
      <c r="AJ10101" s="7"/>
      <c r="BC10101" s="7"/>
    </row>
    <row r="10102" spans="8:55">
      <c r="H10102" s="7"/>
      <c r="O10102" s="7"/>
      <c r="V10102" s="7"/>
      <c r="AJ10102" s="7"/>
      <c r="BC10102" s="7"/>
    </row>
    <row r="10103" spans="8:55">
      <c r="H10103" s="7"/>
      <c r="O10103" s="7"/>
      <c r="V10103" s="7"/>
      <c r="AJ10103" s="7"/>
      <c r="BC10103" s="7"/>
    </row>
    <row r="10104" spans="8:55">
      <c r="H10104" s="7"/>
      <c r="O10104" s="7"/>
      <c r="V10104" s="7"/>
      <c r="AJ10104" s="7"/>
      <c r="BC10104" s="7"/>
    </row>
    <row r="10105" spans="8:55">
      <c r="H10105" s="7"/>
      <c r="O10105" s="7"/>
      <c r="V10105" s="7"/>
      <c r="AJ10105" s="7"/>
      <c r="BC10105" s="7"/>
    </row>
    <row r="10106" spans="8:55">
      <c r="H10106" s="7"/>
      <c r="O10106" s="7"/>
      <c r="V10106" s="7"/>
      <c r="AJ10106" s="7"/>
      <c r="BC10106" s="7"/>
    </row>
    <row r="10107" spans="8:55">
      <c r="H10107" s="7"/>
      <c r="O10107" s="7"/>
      <c r="V10107" s="7"/>
      <c r="AJ10107" s="7"/>
      <c r="BC10107" s="7"/>
    </row>
    <row r="10108" spans="8:55">
      <c r="H10108" s="7"/>
      <c r="O10108" s="7"/>
      <c r="V10108" s="7"/>
      <c r="AJ10108" s="7"/>
      <c r="BC10108" s="7"/>
    </row>
    <row r="10109" spans="8:55">
      <c r="H10109" s="7"/>
      <c r="O10109" s="7"/>
      <c r="V10109" s="7"/>
      <c r="AJ10109" s="7"/>
      <c r="BC10109" s="7"/>
    </row>
    <row r="10110" spans="8:55">
      <c r="H10110" s="7"/>
      <c r="O10110" s="7"/>
      <c r="V10110" s="7"/>
      <c r="AJ10110" s="7"/>
      <c r="BC10110" s="7"/>
    </row>
    <row r="10111" spans="8:55">
      <c r="H10111" s="7"/>
      <c r="O10111" s="7"/>
      <c r="V10111" s="7"/>
      <c r="AJ10111" s="7"/>
      <c r="BC10111" s="7"/>
    </row>
    <row r="10112" spans="8:55">
      <c r="H10112" s="7"/>
      <c r="O10112" s="7"/>
      <c r="V10112" s="7"/>
      <c r="AJ10112" s="7"/>
      <c r="BC10112" s="7"/>
    </row>
    <row r="10113" spans="8:55">
      <c r="H10113" s="7"/>
      <c r="O10113" s="7"/>
      <c r="V10113" s="7"/>
      <c r="AJ10113" s="7"/>
      <c r="BC10113" s="7"/>
    </row>
    <row r="10114" spans="8:55">
      <c r="H10114" s="7"/>
      <c r="O10114" s="7"/>
      <c r="V10114" s="7"/>
      <c r="AJ10114" s="7"/>
      <c r="BC10114" s="7"/>
    </row>
    <row r="10115" spans="8:55">
      <c r="H10115" s="7"/>
      <c r="O10115" s="7"/>
      <c r="V10115" s="7"/>
      <c r="AJ10115" s="7"/>
      <c r="BC10115" s="7"/>
    </row>
    <row r="10116" spans="8:55">
      <c r="H10116" s="7"/>
      <c r="O10116" s="7"/>
      <c r="V10116" s="7"/>
      <c r="AJ10116" s="7"/>
      <c r="BC10116" s="7"/>
    </row>
    <row r="10117" spans="8:55">
      <c r="H10117" s="7"/>
      <c r="O10117" s="7"/>
      <c r="V10117" s="7"/>
      <c r="AJ10117" s="7"/>
      <c r="BC10117" s="7"/>
    </row>
    <row r="10118" spans="8:55">
      <c r="H10118" s="7"/>
      <c r="O10118" s="7"/>
      <c r="V10118" s="7"/>
      <c r="AJ10118" s="7"/>
      <c r="BC10118" s="7"/>
    </row>
    <row r="10119" spans="8:55">
      <c r="H10119" s="7"/>
      <c r="O10119" s="7"/>
      <c r="V10119" s="7"/>
      <c r="AJ10119" s="7"/>
      <c r="BC10119" s="7"/>
    </row>
    <row r="10120" spans="8:55">
      <c r="H10120" s="7"/>
      <c r="O10120" s="7"/>
      <c r="V10120" s="7"/>
      <c r="AJ10120" s="7"/>
      <c r="BC10120" s="7"/>
    </row>
    <row r="10121" spans="8:55">
      <c r="H10121" s="7"/>
      <c r="O10121" s="7"/>
      <c r="V10121" s="7"/>
      <c r="AJ10121" s="7"/>
      <c r="BC10121" s="7"/>
    </row>
    <row r="10122" spans="8:55">
      <c r="H10122" s="7"/>
      <c r="O10122" s="7"/>
      <c r="V10122" s="7"/>
      <c r="AJ10122" s="7"/>
      <c r="BC10122" s="7"/>
    </row>
    <row r="10123" spans="8:55">
      <c r="H10123" s="7"/>
      <c r="O10123" s="7"/>
      <c r="V10123" s="7"/>
      <c r="AJ10123" s="7"/>
      <c r="BC10123" s="7"/>
    </row>
    <row r="10124" spans="8:55">
      <c r="H10124" s="7"/>
      <c r="O10124" s="7"/>
      <c r="V10124" s="7"/>
      <c r="AJ10124" s="7"/>
      <c r="BC10124" s="7"/>
    </row>
    <row r="10125" spans="8:55">
      <c r="H10125" s="7"/>
      <c r="O10125" s="7"/>
      <c r="V10125" s="7"/>
      <c r="AJ10125" s="7"/>
      <c r="BC10125" s="7"/>
    </row>
    <row r="10126" spans="8:55">
      <c r="H10126" s="7"/>
      <c r="O10126" s="7"/>
      <c r="V10126" s="7"/>
      <c r="AJ10126" s="7"/>
      <c r="BC10126" s="7"/>
    </row>
    <row r="10127" spans="8:55">
      <c r="H10127" s="7"/>
      <c r="O10127" s="7"/>
      <c r="V10127" s="7"/>
      <c r="AJ10127" s="7"/>
      <c r="BC10127" s="7"/>
    </row>
    <row r="10128" spans="8:55">
      <c r="H10128" s="7"/>
      <c r="O10128" s="7"/>
      <c r="V10128" s="7"/>
      <c r="AJ10128" s="7"/>
      <c r="BC10128" s="7"/>
    </row>
    <row r="10129" spans="8:55">
      <c r="H10129" s="7"/>
      <c r="O10129" s="7"/>
      <c r="V10129" s="7"/>
      <c r="AJ10129" s="7"/>
      <c r="BC10129" s="7"/>
    </row>
    <row r="10130" spans="8:55">
      <c r="H10130" s="7"/>
      <c r="O10130" s="7"/>
      <c r="V10130" s="7"/>
      <c r="AJ10130" s="7"/>
      <c r="BC10130" s="7"/>
    </row>
    <row r="10131" spans="8:55">
      <c r="H10131" s="7"/>
      <c r="O10131" s="7"/>
      <c r="V10131" s="7"/>
      <c r="AJ10131" s="7"/>
      <c r="BC10131" s="7"/>
    </row>
    <row r="10132" spans="8:55">
      <c r="H10132" s="7"/>
      <c r="O10132" s="7"/>
      <c r="V10132" s="7"/>
      <c r="AJ10132" s="7"/>
      <c r="BC10132" s="7"/>
    </row>
    <row r="10133" spans="8:55">
      <c r="H10133" s="7"/>
      <c r="O10133" s="7"/>
      <c r="V10133" s="7"/>
      <c r="AJ10133" s="7"/>
      <c r="BC10133" s="7"/>
    </row>
    <row r="10134" spans="8:55">
      <c r="H10134" s="7"/>
      <c r="O10134" s="7"/>
      <c r="V10134" s="7"/>
      <c r="AJ10134" s="7"/>
      <c r="BC10134" s="7"/>
    </row>
    <row r="10135" spans="8:55">
      <c r="H10135" s="7"/>
      <c r="O10135" s="7"/>
      <c r="V10135" s="7"/>
      <c r="AJ10135" s="7"/>
      <c r="BC10135" s="7"/>
    </row>
    <row r="10136" spans="8:55">
      <c r="H10136" s="7"/>
      <c r="O10136" s="7"/>
      <c r="V10136" s="7"/>
      <c r="AJ10136" s="7"/>
      <c r="BC10136" s="7"/>
    </row>
    <row r="10137" spans="8:55">
      <c r="H10137" s="7"/>
      <c r="O10137" s="7"/>
      <c r="V10137" s="7"/>
      <c r="AJ10137" s="7"/>
      <c r="BC10137" s="7"/>
    </row>
    <row r="10138" spans="8:55">
      <c r="H10138" s="7"/>
      <c r="O10138" s="7"/>
      <c r="V10138" s="7"/>
      <c r="AJ10138" s="7"/>
      <c r="BC10138" s="7"/>
    </row>
    <row r="10139" spans="8:55">
      <c r="H10139" s="7"/>
      <c r="O10139" s="7"/>
      <c r="V10139" s="7"/>
      <c r="AJ10139" s="7"/>
      <c r="BC10139" s="7"/>
    </row>
    <row r="10140" spans="8:55">
      <c r="H10140" s="7"/>
      <c r="O10140" s="7"/>
      <c r="V10140" s="7"/>
      <c r="AJ10140" s="7"/>
      <c r="BC10140" s="7"/>
    </row>
    <row r="10141" spans="8:55">
      <c r="H10141" s="7"/>
      <c r="O10141" s="7"/>
      <c r="V10141" s="7"/>
      <c r="AJ10141" s="7"/>
      <c r="BC10141" s="7"/>
    </row>
    <row r="10142" spans="8:55">
      <c r="H10142" s="7"/>
      <c r="O10142" s="7"/>
      <c r="V10142" s="7"/>
      <c r="AJ10142" s="7"/>
      <c r="BC10142" s="7"/>
    </row>
    <row r="10143" spans="8:55">
      <c r="H10143" s="7"/>
      <c r="O10143" s="7"/>
      <c r="V10143" s="7"/>
      <c r="AJ10143" s="7"/>
      <c r="BC10143" s="7"/>
    </row>
    <row r="10144" spans="8:55">
      <c r="H10144" s="7"/>
      <c r="O10144" s="7"/>
      <c r="V10144" s="7"/>
      <c r="AJ10144" s="7"/>
      <c r="BC10144" s="7"/>
    </row>
    <row r="10145" spans="8:55">
      <c r="H10145" s="7"/>
      <c r="O10145" s="7"/>
      <c r="V10145" s="7"/>
      <c r="AJ10145" s="7"/>
      <c r="BC10145" s="7"/>
    </row>
    <row r="10146" spans="8:55">
      <c r="H10146" s="7"/>
      <c r="O10146" s="7"/>
      <c r="V10146" s="7"/>
      <c r="AJ10146" s="7"/>
      <c r="BC10146" s="7"/>
    </row>
    <row r="10147" spans="8:55">
      <c r="H10147" s="7"/>
      <c r="O10147" s="7"/>
      <c r="V10147" s="7"/>
      <c r="AJ10147" s="7"/>
      <c r="BC10147" s="7"/>
    </row>
    <row r="10148" spans="8:55">
      <c r="H10148" s="7"/>
      <c r="O10148" s="7"/>
      <c r="V10148" s="7"/>
      <c r="AJ10148" s="7"/>
      <c r="BC10148" s="7"/>
    </row>
    <row r="10149" spans="8:55">
      <c r="H10149" s="7"/>
      <c r="O10149" s="7"/>
      <c r="V10149" s="7"/>
      <c r="AJ10149" s="7"/>
      <c r="BC10149" s="7"/>
    </row>
    <row r="10150" spans="8:55">
      <c r="H10150" s="7"/>
      <c r="O10150" s="7"/>
      <c r="V10150" s="7"/>
      <c r="AJ10150" s="7"/>
      <c r="BC10150" s="7"/>
    </row>
    <row r="10151" spans="8:55">
      <c r="H10151" s="7"/>
      <c r="O10151" s="7"/>
      <c r="V10151" s="7"/>
      <c r="AJ10151" s="7"/>
      <c r="BC10151" s="7"/>
    </row>
    <row r="10152" spans="8:55">
      <c r="H10152" s="7"/>
      <c r="O10152" s="7"/>
      <c r="V10152" s="7"/>
      <c r="AJ10152" s="7"/>
      <c r="BC10152" s="7"/>
    </row>
    <row r="10153" spans="8:55">
      <c r="H10153" s="7"/>
      <c r="O10153" s="7"/>
      <c r="V10153" s="7"/>
      <c r="AJ10153" s="7"/>
      <c r="BC10153" s="7"/>
    </row>
    <row r="10154" spans="8:55">
      <c r="H10154" s="7"/>
      <c r="O10154" s="7"/>
      <c r="V10154" s="7"/>
      <c r="AJ10154" s="7"/>
      <c r="BC10154" s="7"/>
    </row>
  </sheetData>
  <mergeCells count="6">
    <mergeCell ref="K39:L39"/>
    <mergeCell ref="AM3:AN3"/>
    <mergeCell ref="AX9:BA13"/>
    <mergeCell ref="A1:H2"/>
    <mergeCell ref="I1:AJ2"/>
    <mergeCell ref="AK1:BC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6050_Module3Project_Data</vt:lpstr>
      <vt:lpstr>Part 1</vt:lpstr>
      <vt:lpstr>Part 2</vt:lpstr>
      <vt:lpstr>Part 3 - Apple Inc</vt:lpstr>
      <vt:lpstr>Part 3 - Honeywell Inc</vt:lpstr>
    </vt:vector>
  </TitlesOfParts>
  <Manager>CPS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ALY6050- Module 3 Project Data</dc:title>
  <dc:subject>Enterprise Analytics - Forecasting</dc:subject>
  <dc:creator>Rasoul Behboudi</dc:creator>
  <cp:keywords>Forecasting/Prediction</cp:keywords>
  <dc:description/>
  <cp:lastModifiedBy>Microsoft Office User</cp:lastModifiedBy>
  <dcterms:created xsi:type="dcterms:W3CDTF">2020-11-08T14:21:04Z</dcterms:created>
  <dcterms:modified xsi:type="dcterms:W3CDTF">2022-03-15T09:03:42Z</dcterms:modified>
  <cp:category>Analytics</cp:category>
</cp:coreProperties>
</file>